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9" i="12" l="1"/>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l="1"/>
  <c r="BW34" i="10" s="1"/>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<sst xmlns="http://schemas.openxmlformats.org/spreadsheetml/2006/main" count="1220" uniqueCount="620">
  <si>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</si>
  <si>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</si>
  <si>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</si>
  <si>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</si>
  <si>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</si>
  <si>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</si>
  <si>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</si>
  <si>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</si>
  <si>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</si>
  <si>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</si>
  <si>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</si>
  <si>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</si>
  <si>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</si>
  <si>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</si>
  <si>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</si>
  <si>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</si>
  <si>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</si>
  <si>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</si>
  <si>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</si>
  <si>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</si>
  <si>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</si>
  <si>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</si>
  <si>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</si>
  <si>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</si>
  <si>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</si>
  <si>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</si>
  <si>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</si>
  <si>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</si>
  <si>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</si>
  <si>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</si>
  <si>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</si>
  <si>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</si>
  <si>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</si>
  <si>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</si>
  <si>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</si>
  <si>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</si>
  <si>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</si>
  <si>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</si>
  <si>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</si>
  <si>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</si>
  <si>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</si>
  <si>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</si>
  <si>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</si>
  <si>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</si>
  <si>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</si>
  <si>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</si>
  <si>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</si>
  <si>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</si>
  <si>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</si>
  <si>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</si>
  <si>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</si>
  <si>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</si>
  <si>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</si>
  <si>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</si>
  <si>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</si>
  <si>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</si>
  <si>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</si>
  <si>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</si>
  <si>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</si>
  <si>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</si>
  <si>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</si>
  <si>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</si>
  <si>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</si>
  <si>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</si>
  <si>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</si>
  <si>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</si>
  <si>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</si>
  <si>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</si>
  <si>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</si>
  <si>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</si>
  <si>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</si>
  <si>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</si>
  <si>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</si>
  <si>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</si>
  <si>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</si>
  <si>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</si>
  <si>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</si>
  <si>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</si>
  <si>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</si>
  <si>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</si>
  <si>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</si>
  <si>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</si>
  <si>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</si>
  <si>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</si>
  <si>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</si>
  <si>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</si>
  <si>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</si>
  <si>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</si>
  <si>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</si>
  <si>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</si>
  <si>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</si>
  <si>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</si>
  <si>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</si>
  <si>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</si>
  <si>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</si>
  <si>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</si>
  <si>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</si>
  <si>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</si>
  <si>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</si>
  <si>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</si>
  <si>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</si>
  <si>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</si>
  <si>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</si>
  <si>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</si>
  <si>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</si>
  <si>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</si>
  <si>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</si>
  <si>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</si>
  <si>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</si>
  <si>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</si>
  <si>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</si>
  <si>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</si>
  <si>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</si>
  <si>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</si>
  <si>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</si>
  <si>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</si>
  <si>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</si>
  <si>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</si>
  <si>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</si>
  <si>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</si>
  <si>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</si>
  <si>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</si>
  <si>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</si>
  <si>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</si>
  <si>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</si>
  <si>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</si>
  <si>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</si>
  <si>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</si>
  <si>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</si>
  <si>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</si>
  <si>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</si>
  <si>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</si>
  <si>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</si>
  <si>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</si>
  <si>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</si>
  <si>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</si>
  <si>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</si>
  <si>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</si>
  <si>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</si>
  <si>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</si>
  <si>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</si>
  <si>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</si>
  <si>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</si>
  <si>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</si>
  <si>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</si>
  <si>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</si>
  <si>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</si>
  <si>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</si>
  <si>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</si>
  <si>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</si>
  <si>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</si>
  <si>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</si>
  <si>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</si>
  <si>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</si>
  <si>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</si>
  <si>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</si>
  <si>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</si>
  <si>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</si>
  <si>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</si>
  <si>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</si>
  <si>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</si>
  <si>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</si>
  <si>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</si>
  <si>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</si>
  <si>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</si>
  <si>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</si>
  <si>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</si>
  <si>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</si>
  <si>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</si>
  <si>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</si>
  <si>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</si>
  <si>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</si>
  <si>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</si>
  <si>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</si>
  <si>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</si>
  <si>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</si>
  <si>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</si>
  <si>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</si>
  <si>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</si>
  <si>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</si>
  <si>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</si>
  <si>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</si>
  <si>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</si>
  <si>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</si>
  <si>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</si>
  <si>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</si>
  <si>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</si>
  <si>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</si>
  <si>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</si>
  <si>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</si>
  <si>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</si>
  <si>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</si>
  <si>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</si>
  <si>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</si>
  <si>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</si>
  <si>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</si>
  <si>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</si>
  <si>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</si>
  <si>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</si>
  <si>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</si>
  <si>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</si>
  <si>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</si>
  <si>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</si>
  <si>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</si>
  <si>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</si>
  <si>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</si>
  <si>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</si>
  <si>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</si>
  <si>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</si>
  <si>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</si>
  <si>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</si>
  <si>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</si>
  <si>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</si>
  <si>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</si>
  <si>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</si>
  <si>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</si>
  <si>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</si>
  <si>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</si>
  <si>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</si>
  <si>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大阪府守口市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</si>
  <si>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</si>
  <si>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</si>
  <si>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</si>
  <si>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</si>
  <si>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</si>
  <si>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</si>
  <si>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</si>
  <si>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</si>
  <si>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</si>
  <si>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</si>
  <si>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</si>
  <si>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</si>
  <si>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</si>
  <si>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</si>
  <si>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</si>
  <si>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</si>
  <si>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</si>
  <si>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</si>
  <si>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</si>
  <si>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</si>
  <si>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</si>
  <si>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</si>
  <si>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</si>
  <si>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</si>
  <si>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</si>
  <si>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</si>
  <si>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</si>
  <si>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</si>
  <si>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</si>
  <si>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</si>
  <si>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</si>
  <si>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</si>
  <si>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</si>
  <si>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</si>
  <si>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</si>
  <si>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</si>
  <si>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</si>
  <si>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</si>
  <si>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</si>
  <si>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</si>
  <si>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</si>
  <si>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</si>
  <si>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</si>
  <si>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</si>
  <si>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</si>
  <si>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</si>
  <si>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</si>
  <si>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</si>
  <si>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</si>
  <si>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</si>
  <si>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</si>
  <si>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</si>
  <si>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</si>
  <si>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</si>
  <si>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</si>
  <si>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</si>
  <si>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</si>
  <si>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</si>
  <si>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</si>
  <si>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</si>
  <si>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</si>
  <si>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</si>
  <si>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</si>
  <si>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</si>
  <si>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</si>
  <si>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</si>
  <si>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</si>
  <si>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</si>
  <si>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</si>
  <si>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</si>
  <si>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</si>
  <si>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</si>
  <si>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</si>
  <si>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</si>
  <si>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</si>
  <si>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</si>
  <si>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</si>
  <si>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</si>
  <si>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</si>
  <si>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</si>
  <si>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</si>
  <si>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</si>
  <si>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</si>
  <si>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</si>
  <si>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</si>
  <si>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</si>
  <si>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</si>
  <si>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</si>
  <si>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</si>
  <si>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</si>
  <si>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</si>
  <si>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</si>
  <si>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</si>
  <si>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</si>
  <si>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</si>
  <si>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</si>
  <si>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</si>
  <si>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</si>
  <si>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</si>
  <si>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</si>
  <si>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</si>
  <si>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</si>
  <si>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</si>
  <si>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</si>
  <si>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</si>
  <si>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</si>
  <si>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</si>
  <si>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</si>
  <si>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</si>
  <si>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</si>
  <si>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</si>
  <si>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</si>
  <si>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</si>
  <si>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</si>
  <si>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</si>
  <si>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</si>
  <si>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</si>
  <si>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</si>
  <si>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</si>
  <si>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</si>
  <si>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</si>
  <si>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</si>
  <si>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</si>
  <si>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</si>
  <si>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</si>
  <si>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</si>
  <si>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</si>
  <si>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</si>
  <si>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</si>
  <si>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</si>
  <si>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</si>
  <si>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</si>
  <si>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</si>
  <si>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</si>
  <si>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</si>
  <si>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</si>
  <si>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</si>
  <si>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</si>
  <si>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</si>
  <si>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</si>
  <si>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</si>
  <si>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</si>
  <si>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</si>
  <si>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</si>
  <si>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</si>
  <si>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</si>
  <si>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</si>
  <si>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</si>
  <si>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</si>
  <si>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</si>
  <si>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大阪府守口市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</si>
  <si>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</si>
  <si>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</si>
  <si>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</si>
  <si>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</si>
  <si>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</si>
  <si>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</si>
  <si>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</si>
  <si>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</si>
  <si>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</si>
  <si>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</si>
  <si>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</si>
  <si>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</si>
  <si>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</si>
  <si>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</si>
  <si>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</si>
  <si>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</si>
  <si>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</si>
  <si>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</si>
  <si>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</si>
  <si>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</si>
  <si>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</si>
  <si>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</si>
  <si>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</si>
  <si>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</si>
  <si>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</si>
  <si>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</si>
  <si>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</si>
  <si>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</si>
  <si>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</si>
  <si>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</si>
  <si>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</si>
  <si>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</si>
  <si>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</si>
  <si>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</si>
  <si>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</si>
  <si>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</si>
  <si>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</si>
  <si>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</si>
  <si>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守口市水道事業会計</t>
    <phoneticPr fontId="5"/>
  </si>
  <si>
    <t>法適用企業</t>
    <phoneticPr fontId="5"/>
  </si>
  <si>
    <t>守口市下水道事業会計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</si>
  <si>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</si>
  <si>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</si>
  <si>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</si>
  <si>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</si>
  <si>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</si>
  <si>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</si>
  <si>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</si>
  <si>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</si>
  <si>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</si>
  <si>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</si>
  <si>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</si>
  <si>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</si>
  <si>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</si>
  <si>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</si>
  <si>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</si>
  <si>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</si>
  <si>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</si>
  <si>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</si>
  <si>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</si>
  <si>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</si>
  <si>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</si>
  <si>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</si>
  <si>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</si>
  <si>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</si>
  <si>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</si>
  <si>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</si>
  <si>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</si>
  <si>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</si>
  <si>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</si>
  <si>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</si>
  <si>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</si>
  <si>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</si>
  <si>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</si>
  <si>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</si>
  <si>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</si>
  <si>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</si>
  <si>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</si>
  <si>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</si>
  <si>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</si>
  <si>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</si>
  <si>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</si>
  <si>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</si>
  <si>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</si>
  <si>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</si>
  <si>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</si>
  <si>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</si>
  <si>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</si>
  <si>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</si>
  <si>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</si>
  <si>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</si>
  <si>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</si>
  <si>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</si>
  <si>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</si>
  <si>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</si>
  <si>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</si>
  <si>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</si>
  <si>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</si>
  <si>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</si>
  <si>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</si>
  <si>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</si>
  <si>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</si>
  <si>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</si>
  <si>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</si>
  <si>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</si>
  <si>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</si>
  <si>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</si>
  <si>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</si>
  <si>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</si>
  <si>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</si>
  <si>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守口市水道事業会計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</si>
  <si>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</si>
  <si>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</si>
  <si>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</si>
  <si>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</si>
  <si>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</si>
  <si>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</si>
  <si>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</si>
  <si>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</si>
  <si>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</si>
  <si>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</si>
  <si>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</si>
  <si>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</si>
  <si>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</si>
  <si>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</si>
  <si>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</si>
  <si>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</si>
  <si>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</si>
  <si>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</si>
  <si>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</si>
  <si>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</si>
  <si>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</si>
  <si>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</si>
  <si>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</si>
  <si>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</si>
  <si>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</si>
  <si>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</si>
  <si>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</si>
  <si>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</si>
  <si>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</si>
  <si>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</si>
  <si>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</si>
  <si>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</si>
  <si>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</si>
  <si>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</si>
  <si>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</si>
  <si>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</si>
  <si>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</si>
  <si>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</si>
  <si>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</si>
  <si>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</si>
  <si>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</si>
  <si>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</si>
  <si>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</si>
  <si>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</si>
  <si>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</si>
  <si>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</si>
  <si>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</si>
  <si>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</si>
  <si>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</si>
  <si>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</si>
  <si>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</si>
  <si>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</si>
  <si>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</si>
  <si>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</si>
  <si>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</si>
  <si>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</si>
  <si>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</si>
  <si>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</si>
  <si>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</si>
  <si>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</si>
  <si>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</si>
  <si>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</si>
  <si>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</si>
  <si>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</si>
  <si>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</si>
  <si>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</si>
  <si>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</si>
  <si>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</si>
  <si>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</si>
  <si>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</si>
  <si>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</si>
  <si>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</si>
  <si>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</si>
  <si>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</si>
  <si>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</si>
  <si>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</si>
  <si>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</si>
  <si>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</si>
  <si>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</si>
  <si>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</si>
  <si>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</si>
  <si>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</si>
  <si>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</si>
  <si>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</si>
  <si>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</si>
  <si>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</si>
  <si>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3.86</t>
  </si>
  <si>
    <t>▲ 3.10</t>
  </si>
  <si>
    <t>守口市下水道事業会計</t>
  </si>
  <si>
    <t>守口市水道事業会計</t>
  </si>
  <si>
    <t>一般会計</t>
  </si>
  <si>
    <t>特別会計国民健康保険事業</t>
  </si>
  <si>
    <t>特別会計後期高齢者医療事業</t>
  </si>
  <si>
    <t>特別会計公共用地先行取得事業</t>
  </si>
  <si>
    <t>その他会計（赤字）</t>
  </si>
  <si>
    <t>その他会計（黒字）</t>
  </si>
  <si>
    <t>H25末</t>
    <phoneticPr fontId="5"/>
  </si>
  <si>
    <t>H26末</t>
    <phoneticPr fontId="5"/>
  </si>
  <si>
    <t>H27末</t>
    <phoneticPr fontId="5"/>
  </si>
  <si>
    <t>H28末</t>
    <phoneticPr fontId="5"/>
  </si>
  <si>
    <t>H29末</t>
    <phoneticPr fontId="5"/>
  </si>
  <si>
    <t>-</t>
    <phoneticPr fontId="2"/>
  </si>
  <si>
    <t>守口市門真市消防組合
（守口市門真市消防組合会計）</t>
    <rPh sb="0" eb="3">
      <t>モリグチシ</t>
    </rPh>
    <rPh sb="3" eb="6">
      <t>カドマシ</t>
    </rPh>
    <rPh sb="6" eb="8">
      <t>ショウボウ</t>
    </rPh>
    <rPh sb="8" eb="10">
      <t>クミアイ</t>
    </rPh>
    <rPh sb="12" eb="15">
      <t>モリグチシ</t>
    </rPh>
    <rPh sb="15" eb="18">
      <t>カドマシ</t>
    </rPh>
    <rPh sb="18" eb="20">
      <t>ショウボウ</t>
    </rPh>
    <rPh sb="20" eb="22">
      <t>クミアイ</t>
    </rPh>
    <rPh sb="22" eb="24">
      <t>カイケイ</t>
    </rPh>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</si>
  <si>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</si>
  <si>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くすのき広域連合
（くすのき広域連合会計）</t>
    <rPh sb="4" eb="6">
      <t>コウイキ</t>
    </rPh>
    <rPh sb="6" eb="8">
      <t>レンゴウ</t>
    </rPh>
    <rPh sb="14" eb="16">
      <t>コウイキ</t>
    </rPh>
    <rPh sb="16" eb="18">
      <t>レンゴウ</t>
    </rPh>
    <rPh sb="18" eb="20">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</si>
  <si>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</si>
  <si>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</si>
  <si>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</si>
  <si>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</si>
  <si>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</si>
  <si>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phoneticPr fontId="2"/>
  </si>
  <si>
    <t>大阪広域水道企業団
（工業用水道事業会計）</t>
    <phoneticPr fontId="2"/>
  </si>
  <si>
    <t>守口市文化振興事業団</t>
  </si>
  <si>
    <t>守口市スポーツ振興事業団</t>
  </si>
  <si>
    <t>守口市国際交流協会</t>
  </si>
  <si>
    <t>トークティ守口</t>
  </si>
  <si>
    <t>もりぐち緑・花協会</t>
    <phoneticPr fontId="2"/>
  </si>
  <si>
    <t>トークティ守口</t>
    <phoneticPr fontId="2"/>
  </si>
  <si>
    <t>守口市学校教育施設整備基金</t>
    <rPh sb="0" eb="3">
      <t>モリグチシ</t>
    </rPh>
    <rPh sb="3" eb="5">
      <t>ガッコウ</t>
    </rPh>
    <rPh sb="5" eb="7">
      <t>キョウイク</t>
    </rPh>
    <rPh sb="7" eb="9">
      <t>シセツ</t>
    </rPh>
    <rPh sb="9" eb="11">
      <t>セイビ</t>
    </rPh>
    <rPh sb="11" eb="13">
      <t>キキン</t>
    </rPh>
    <phoneticPr fontId="18"/>
  </si>
  <si>
    <t>守口市人材育成基金</t>
    <rPh sb="0" eb="3">
      <t>モリグチシ</t>
    </rPh>
    <rPh sb="3" eb="5">
      <t>ジンザイ</t>
    </rPh>
    <rPh sb="5" eb="7">
      <t>イクセイ</t>
    </rPh>
    <rPh sb="7" eb="9">
      <t>キキン</t>
    </rPh>
    <phoneticPr fontId="18"/>
  </si>
  <si>
    <t>守口市愛のみのり基金</t>
    <rPh sb="0" eb="3">
      <t>モリグチシ</t>
    </rPh>
    <rPh sb="3" eb="4">
      <t>アイ</t>
    </rPh>
    <rPh sb="8" eb="10">
      <t>キキン</t>
    </rPh>
    <phoneticPr fontId="18"/>
  </si>
  <si>
    <t>守口市地域福祉推進基金</t>
    <rPh sb="0" eb="3">
      <t>モリグチシ</t>
    </rPh>
    <rPh sb="3" eb="5">
      <t>チイキ</t>
    </rPh>
    <rPh sb="5" eb="7">
      <t>フクシ</t>
    </rPh>
    <rPh sb="7" eb="9">
      <t>スイシン</t>
    </rPh>
    <rPh sb="9" eb="11">
      <t>キキン</t>
    </rPh>
    <phoneticPr fontId="18"/>
  </si>
  <si>
    <t>守口市公共施設等整備基金</t>
    <rPh sb="0" eb="3">
      <t>モリグチシ</t>
    </rPh>
    <rPh sb="3" eb="5">
      <t>コウキョウ</t>
    </rPh>
    <rPh sb="5" eb="7">
      <t>シセツ</t>
    </rPh>
    <rPh sb="7" eb="8">
      <t>ナド</t>
    </rPh>
    <rPh sb="8" eb="10">
      <t>セイビ</t>
    </rPh>
    <rPh sb="10" eb="12">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</si>
  <si>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</si>
  <si>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</si>
  <si>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</si>
  <si>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</si>
  <si>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</si>
  <si>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</si>
  <si>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29年度決算では、有形固定資産減価償却率、将来負担比率ともに類似団体内平均値を上回っている。将来負担比率は、小学校の施設整備・建設事業の増加に伴う地方債現在高の増加により、対前年度比で0.9ポイント悪化し、66.4％となった。有形固定資産減価償却率は、統廃合された認定こども園や小学校施設の新設により、対前年度比で3.0ポイント改善している。類似団体内平均値と比較し、有形固定資産減価償却率が高い要因としては、昭和40年代中頃から昭和50年代初めにかけての人口急増に伴い、整備してきた多くの施設の老朽化が進んでいることによる。今後も引き続き平成26年度以降に段階的に策定した公共施設等総合管理計画に基づき、公共施設等の最適化、長寿命化の推進、「官」から「民」へのシフトの３つの方針に基づき、公共施設のマネジメントを推進していく。なお、平成30年度決算に係る固定資産台帳については、平成31年３月31日時点で未整備であるため、平成30年度の当該団体値等は表示されていない。</t>
    <rPh sb="89" eb="90">
      <t>タイ</t>
    </rPh>
    <rPh sb="90" eb="93">
      <t>ゼンネンド</t>
    </rPh>
    <rPh sb="93" eb="94">
      <t>ヒ</t>
    </rPh>
    <rPh sb="102" eb="104">
      <t>アッカ</t>
    </rPh>
    <rPh sb="129" eb="132">
      <t>トウハイゴウ</t>
    </rPh>
    <rPh sb="135" eb="137">
      <t>ニンテイ</t>
    </rPh>
    <rPh sb="140" eb="141">
      <t>エン</t>
    </rPh>
    <rPh sb="142" eb="143">
      <t>ショウ</t>
    </rPh>
    <rPh sb="143" eb="145">
      <t>ガッコウ</t>
    </rPh>
    <rPh sb="145" eb="147">
      <t>シセツ</t>
    </rPh>
    <rPh sb="148" eb="150">
      <t>シンセツ</t>
    </rPh>
    <rPh sb="154" eb="155">
      <t>タイ</t>
    </rPh>
    <rPh sb="155" eb="158">
      <t>ゼンネンド</t>
    </rPh>
    <rPh sb="158" eb="159">
      <t>ヒ</t>
    </rPh>
    <rPh sb="167" eb="169">
      <t>カイゼン</t>
    </rPh>
    <rPh sb="174" eb="176">
      <t>ルイジ</t>
    </rPh>
    <rPh sb="176" eb="178">
      <t>ダンタイ</t>
    </rPh>
    <rPh sb="178" eb="179">
      <t>ナイ</t>
    </rPh>
    <rPh sb="179" eb="182">
      <t>ヘイキンチ</t>
    </rPh>
    <rPh sb="183" eb="185">
      <t>ヒカク</t>
    </rPh>
    <rPh sb="199" eb="200">
      <t>タカ</t>
    </rPh>
    <rPh sb="201" eb="203">
      <t>ヨウイン</t>
    </rPh>
    <rPh sb="269" eb="270">
      <t>ヒ</t>
    </rPh>
    <rPh sb="271" eb="272">
      <t>ツヅ</t>
    </rPh>
    <rPh sb="323" eb="325">
      <t>レイワ</t>
    </rPh>
    <rPh sb="393" eb="395">
      <t>ヘイセイ</t>
    </rPh>
    <rPh sb="397" eb="398">
      <t>ネン</t>
    </rPh>
    <rPh sb="399" eb="400">
      <t>ガツ</t>
    </rPh>
    <rPh sb="402" eb="403">
      <t>ニチ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</si>
  <si>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</si>
  <si>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</si>
  <si>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</si>
  <si>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</si>
  <si>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</si>
  <si>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</si>
  <si>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平成30年度の将来負担比率は、地方債現在高や退職手当負担見込額の減少と充当可能基金の増加により、前年度から10.1ポイント改善し、56.3％となった。
　また、実質公債費比率は標準税収入額等が増加し、準元利償還金等が減少したことから、単年度では前年度から0.1ポイント改善し、6.8％となっており、３箇年平均では前年度と同数値となった。
　両比率ともに、財政の健全性を確保しており、さらに近年は減少（改善）傾向にある。
　しかし、類似団体内平均値との比較では平成28年度から乖離が大きくなっていることから、世代間の負担の均衡を図りつつ、過度に市債に依存することのない財政運営に努めつつ、減債基金を積み立て活用するなど、今後も両比率の減少（改善）に努める必要がある。</t>
    </r>
    <rPh sb="49" eb="50">
      <t>ゼン</t>
    </rPh>
    <rPh sb="85" eb="86">
      <t>ヒ</t>
    </rPh>
    <rPh sb="171" eb="172">
      <t>オヨ</t>
    </rPh>
    <rPh sb="178" eb="180">
      <t>ザイセイ</t>
    </rPh>
    <rPh sb="180" eb="181">
      <t>ナド</t>
    </rPh>
    <rPh sb="191" eb="194">
      <t>タンネンド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</si>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</sst>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 fillId="0" borderId="0">
      <alignment vertical="center"/>
    </xf>
    <xf numFmtId="0" fontId="37"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1"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6" fillId="0" borderId="98" xfId="20" applyFont="1" applyBorder="1" applyAlignment="1" applyProtection="1">
      <alignment horizontal="left" vertical="center" wrapText="1"/>
      <protection locked="0"/>
    </xf>
    <xf numFmtId="0" fontId="36" fillId="0" borderId="99" xfId="20" applyFont="1" applyBorder="1" applyAlignment="1" applyProtection="1">
      <alignment horizontal="left" vertical="center" wrapText="1"/>
      <protection locked="0"/>
    </xf>
    <xf numFmtId="0" fontId="36" fillId="0" borderId="100" xfId="20" applyFont="1" applyBorder="1" applyAlignment="1" applyProtection="1">
      <alignment horizontal="left" vertical="center" wrapText="1"/>
      <protection locked="0"/>
    </xf>
    <xf numFmtId="177" fontId="33" fillId="0" borderId="101" xfId="12" applyNumberFormat="1" applyFont="1" applyBorder="1" applyAlignment="1" applyProtection="1">
      <alignment horizontal="right" vertical="center" shrinkToFit="1"/>
      <protection locked="0"/>
    </xf>
    <xf numFmtId="0" fontId="36" fillId="0" borderId="112" xfId="20" applyFont="1" applyBorder="1" applyAlignment="1" applyProtection="1">
      <alignment horizontal="left" vertical="center" wrapText="1"/>
      <protection locked="0"/>
    </xf>
    <xf numFmtId="0" fontId="36" fillId="0" borderId="113" xfId="20" applyFont="1" applyBorder="1" applyAlignment="1" applyProtection="1">
      <alignment horizontal="left" vertical="center" wrapText="1"/>
      <protection locked="0"/>
    </xf>
    <xf numFmtId="0" fontId="36" fillId="0" borderId="114" xfId="20" applyFont="1" applyBorder="1" applyAlignment="1" applyProtection="1">
      <alignment horizontal="left" vertical="center" wrapTex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4" fillId="9" borderId="112" xfId="12" applyFont="1" applyFill="1" applyBorder="1" applyAlignment="1" applyProtection="1">
      <alignment horizontal="left" vertical="center" wrapText="1" shrinkToFit="1"/>
      <protection locked="0"/>
    </xf>
    <xf numFmtId="0" fontId="34" fillId="9" borderId="113" xfId="12" applyFont="1" applyFill="1" applyBorder="1" applyAlignment="1" applyProtection="1">
      <alignment horizontal="left" vertical="center" shrinkToFit="1"/>
      <protection locked="0"/>
    </xf>
    <xf numFmtId="0" fontId="34" fillId="9" borderId="114" xfId="12" applyFont="1" applyFill="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40879</c:v>
                </c:pt>
                <c:pt idx="3">
                  <c:v>42651</c:v>
                </c:pt>
                <c:pt idx="4">
                  <c:v>43226</c:v>
                </c:pt>
              </c:numCache>
            </c:numRef>
          </c:val>
          <c:smooth val="0"/>
          <c:extLst>
            <c:ext xmlns:c16="http://schemas.microsoft.com/office/drawing/2014/chart" uri="{C3380CC4-5D6E-409C-BE32-E72D297353CC}">
              <c16:uniqueId val="{00000000-CDCB-43E9-91DC-E05156AC6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80856</c:v>
                </c:pt>
                <c:pt idx="1">
                  <c:v>48077</c:v>
                </c:pt>
                <c:pt idx="2">
                  <c:v>37704</c:v>
                </c:pt>
                <c:pt idx="3">
                  <c:v>68697</c:v>
                </c:pt>
                <c:pt idx="4">
                  <c:v>27053</c:v>
                </c:pt>
              </c:numCache>
            </c:numRef>
          </c:val>
          <c:smooth val="0"/>
          <c:extLst>
            <c:ext xmlns:c16="http://schemas.microsoft.com/office/drawing/2014/chart" uri="{C3380CC4-5D6E-409C-BE32-E72D297353CC}">
              <c16:uniqueId val="{00000001-CDCB-43E9-91DC-E05156AC6B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3.38</c:v>
                </c:pt>
                <c:pt idx="1">
                  <c:v>6.15</c:v>
                </c:pt>
                <c:pt idx="2">
                  <c:v>1.24</c:v>
                </c:pt>
                <c:pt idx="3">
                  <c:v>2.72</c:v>
                </c:pt>
                <c:pt idx="4">
                  <c:v>2.95</c:v>
                </c:pt>
              </c:numCache>
            </c:numRef>
          </c:val>
          <c:extLst>
            <c:ext xmlns:c16="http://schemas.microsoft.com/office/drawing/2014/chart" uri="{C3380CC4-5D6E-409C-BE32-E72D297353CC}">
              <c16:uniqueId val="{00000000-E557-411F-AFF8-CD5FCD8EEF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3.78</c:v>
                </c:pt>
                <c:pt idx="1">
                  <c:v>5.63</c:v>
                </c:pt>
                <c:pt idx="2">
                  <c:v>6.7</c:v>
                </c:pt>
                <c:pt idx="3">
                  <c:v>6.66</c:v>
                </c:pt>
                <c:pt idx="4">
                  <c:v>8.36</c:v>
                </c:pt>
              </c:numCache>
            </c:numRef>
          </c:val>
          <c:extLst>
            <c:ext xmlns:c16="http://schemas.microsoft.com/office/drawing/2014/chart" uri="{C3380CC4-5D6E-409C-BE32-E72D297353CC}">
              <c16:uniqueId val="{00000001-E557-411F-AFF8-CD5FCD8EEF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-3.86</c:v>
                </c:pt>
                <c:pt idx="1">
                  <c:v>2.83</c:v>
                </c:pt>
                <c:pt idx="2">
                  <c:v>-3.1</c:v>
                </c:pt>
                <c:pt idx="3">
                  <c:v>1.53</c:v>
                </c:pt>
                <c:pt idx="4">
                  <c:v>1.71</c:v>
                </c:pt>
              </c:numCache>
            </c:numRef>
          </c:val>
          <c:smooth val="0"/>
          <c:extLst>
            <c:ext xmlns:c16="http://schemas.microsoft.com/office/drawing/2014/chart" uri="{C3380CC4-5D6E-409C-BE32-E72D297353CC}">
              <c16:uniqueId val="{00000002-E557-411F-AFF8-CD5FCD8EEF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4.6500000000000004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457-433F-8631-ED53E852F1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57-433F-8631-ED53E852F1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457-433F-8631-ED53E852F12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457-433F-8631-ED53E852F127}"/>
            </c:ext>
          </c:extLst>
        </c:ser>
        <c:ser>
          <c:idx val="4"/>
          <c:order val="4"/>
          <c:tx>
            <c:strRef>
              <c:f>データシート!$A$31</c:f>
              <c:strCache>
                <c:ptCount val="1"/>
                <c:pt idx="0">
                  <c:v>特別会計公共用地先行取得事業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8457-433F-8631-ED53E852F127}"/>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0.08</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5-8457-433F-8631-ED53E852F127}"/>
            </c:ext>
          </c:extLst>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2.3199999999999998</c:v>
                </c:pt>
                <c:pt idx="2">
                  <c:v>#N/A</c:v>
                </c:pt>
                <c:pt idx="3">
                  <c:v>2.52</c:v>
                </c:pt>
                <c:pt idx="4">
                  <c:v>#N/A</c:v>
                </c:pt>
                <c:pt idx="5">
                  <c:v>3.87</c:v>
                </c:pt>
                <c:pt idx="6">
                  <c:v>#N/A</c:v>
                </c:pt>
                <c:pt idx="7">
                  <c:v>2.23</c:v>
                </c:pt>
                <c:pt idx="8">
                  <c:v>#N/A</c:v>
                </c:pt>
                <c:pt idx="9">
                  <c:v>2.38</c:v>
                </c:pt>
              </c:numCache>
            </c:numRef>
          </c:val>
          <c:extLst>
            <c:ext xmlns:c16="http://schemas.microsoft.com/office/drawing/2014/chart" uri="{C3380CC4-5D6E-409C-BE32-E72D297353CC}">
              <c16:uniqueId val="{00000006-8457-433F-8631-ED53E852F12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3.38</c:v>
                </c:pt>
                <c:pt idx="2">
                  <c:v>#N/A</c:v>
                </c:pt>
                <c:pt idx="3">
                  <c:v>6.14</c:v>
                </c:pt>
                <c:pt idx="4">
                  <c:v>#N/A</c:v>
                </c:pt>
                <c:pt idx="5">
                  <c:v>1.23</c:v>
                </c:pt>
                <c:pt idx="6">
                  <c:v>#N/A</c:v>
                </c:pt>
                <c:pt idx="7">
                  <c:v>2.72</c:v>
                </c:pt>
                <c:pt idx="8">
                  <c:v>#N/A</c:v>
                </c:pt>
                <c:pt idx="9">
                  <c:v>2.94</c:v>
                </c:pt>
              </c:numCache>
            </c:numRef>
          </c:val>
          <c:extLst>
            <c:ext xmlns:c16="http://schemas.microsoft.com/office/drawing/2014/chart" uri="{C3380CC4-5D6E-409C-BE32-E72D297353CC}">
              <c16:uniqueId val="{00000007-8457-433F-8631-ED53E852F127}"/>
            </c:ext>
          </c:extLst>
        </c:ser>
        <c:ser>
          <c:idx val="8"/>
          <c:order val="8"/>
          <c:tx>
            <c:strRef>
              <c:f>データシート!$A$35</c:f>
              <c:strCache>
                <c:ptCount val="1"/>
                <c:pt idx="0">
                  <c:v>守口市水道事業会計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4.45</c:v>
                </c:pt>
                <c:pt idx="2">
                  <c:v>#N/A</c:v>
                </c:pt>
                <c:pt idx="3">
                  <c:v>4.8600000000000003</c:v>
                </c:pt>
                <c:pt idx="4">
                  <c:v>#N/A</c:v>
                </c:pt>
                <c:pt idx="5">
                  <c:v>5.34</c:v>
                </c:pt>
                <c:pt idx="6">
                  <c:v>#N/A</c:v>
                </c:pt>
                <c:pt idx="7">
                  <c:v>5.6</c:v>
                </c:pt>
                <c:pt idx="8">
                  <c:v>#N/A</c:v>
                </c:pt>
                <c:pt idx="9">
                  <c:v>5.9</c:v>
                </c:pt>
              </c:numCache>
            </c:numRef>
          </c:val>
          <c:extLst>
            <c:ext xmlns:c16="http://schemas.microsoft.com/office/drawing/2014/chart" uri="{C3380CC4-5D6E-409C-BE32-E72D297353CC}">
              <c16:uniqueId val="{00000008-8457-433F-8631-ED53E852F127}"/>
            </c:ext>
          </c:extLst>
        </c:ser>
        <c:ser>
          <c:idx val="9"/>
          <c:order val="9"/>
          <c:tx>
            <c:strRef>
              <c:f>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c:v>
                </c:pt>
                <c:pt idx="1">
                  <c:v>0</c:v>
                </c:pt>
                <c:pt idx="2">
                  <c:v>#N/A</c:v>
                </c:pt>
                <c:pt idx="3">
                  <c:v>4.03</c:v>
                </c:pt>
                <c:pt idx="4">
                  <c:v>#N/A</c:v>
                </c:pt>
                <c:pt idx="5">
                  <c:v>5.75</c:v>
                </c:pt>
                <c:pt idx="6">
                  <c:v>#N/A</c:v>
                </c:pt>
                <c:pt idx="7">
                  <c:v>6.8</c:v>
                </c:pt>
                <c:pt idx="8">
                  <c:v>#N/A</c:v>
                </c:pt>
                <c:pt idx="9">
                  <c:v>7.59</c:v>
                </c:pt>
              </c:numCache>
            </c:numRef>
          </c:val>
          <c:extLst>
            <c:ext xmlns:c16="http://schemas.microsoft.com/office/drawing/2014/chart" uri="{C3380CC4-5D6E-409C-BE32-E72D297353CC}">
              <c16:uniqueId val="{00000009-8457-433F-8631-ED53E852F1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4711</c:v>
                </c:pt>
                <c:pt idx="5">
                  <c:v>4331</c:v>
                </c:pt>
                <c:pt idx="8">
                  <c:v>4379</c:v>
                </c:pt>
                <c:pt idx="11">
                  <c:v>4565</c:v>
                </c:pt>
                <c:pt idx="14">
                  <c:v>4505</c:v>
                </c:pt>
              </c:numCache>
            </c:numRef>
          </c:val>
          <c:extLst>
            <c:ext xmlns:c16="http://schemas.microsoft.com/office/drawing/2014/chart" uri="{C3380CC4-5D6E-409C-BE32-E72D297353CC}">
              <c16:uniqueId val="{00000000-FC9C-4FC9-8943-65DFB97FEE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0</c:v>
                </c:pt>
                <c:pt idx="6">
                  <c:v>1</c:v>
                </c:pt>
                <c:pt idx="9">
                  <c:v>0</c:v>
                </c:pt>
                <c:pt idx="12">
                  <c:v>0</c:v>
                </c:pt>
              </c:numCache>
            </c:numRef>
          </c:val>
          <c:extLst>
            <c:ext xmlns:c16="http://schemas.microsoft.com/office/drawing/2014/chart" uri="{C3380CC4-5D6E-409C-BE32-E72D297353CC}">
              <c16:uniqueId val="{00000001-FC9C-4FC9-8943-65DFB97FEE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9C-4FC9-8943-65DFB97FEE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62</c:v>
                </c:pt>
                <c:pt idx="3">
                  <c:v>117</c:v>
                </c:pt>
                <c:pt idx="6">
                  <c:v>118</c:v>
                </c:pt>
                <c:pt idx="9">
                  <c:v>111</c:v>
                </c:pt>
                <c:pt idx="12">
                  <c:v>112</c:v>
                </c:pt>
              </c:numCache>
            </c:numRef>
          </c:val>
          <c:extLst>
            <c:ext xmlns:c16="http://schemas.microsoft.com/office/drawing/2014/chart" uri="{C3380CC4-5D6E-409C-BE32-E72D297353CC}">
              <c16:uniqueId val="{00000003-FC9C-4FC9-8943-65DFB97FEE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1122</c:v>
                </c:pt>
                <c:pt idx="3">
                  <c:v>765</c:v>
                </c:pt>
                <c:pt idx="6">
                  <c:v>810</c:v>
                </c:pt>
                <c:pt idx="9">
                  <c:v>941</c:v>
                </c:pt>
                <c:pt idx="12">
                  <c:v>843</c:v>
                </c:pt>
              </c:numCache>
            </c:numRef>
          </c:val>
          <c:extLst>
            <c:ext xmlns:c16="http://schemas.microsoft.com/office/drawing/2014/chart" uri="{C3380CC4-5D6E-409C-BE32-E72D297353CC}">
              <c16:uniqueId val="{00000004-FC9C-4FC9-8943-65DFB97FEE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9C-4FC9-8943-65DFB97FEE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9C-4FC9-8943-65DFB97FEE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5244</c:v>
                </c:pt>
                <c:pt idx="3">
                  <c:v>5338</c:v>
                </c:pt>
                <c:pt idx="6">
                  <c:v>5673</c:v>
                </c:pt>
                <c:pt idx="9">
                  <c:v>5429</c:v>
                </c:pt>
                <c:pt idx="12">
                  <c:v>5447</c:v>
                </c:pt>
              </c:numCache>
            </c:numRef>
          </c:val>
          <c:extLst>
            <c:ext xmlns:c16="http://schemas.microsoft.com/office/drawing/2014/chart" uri="{C3380CC4-5D6E-409C-BE32-E72D297353CC}">
              <c16:uniqueId val="{00000007-FC9C-4FC9-8943-65DFB97FEE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1721</c:v>
                </c:pt>
                <c:pt idx="2">
                  <c:v>#N/A</c:v>
                </c:pt>
                <c:pt idx="3">
                  <c:v>#N/A</c:v>
                </c:pt>
                <c:pt idx="4">
                  <c:v>1889</c:v>
                </c:pt>
                <c:pt idx="5">
                  <c:v>#N/A</c:v>
                </c:pt>
                <c:pt idx="6">
                  <c:v>#N/A</c:v>
                </c:pt>
                <c:pt idx="7">
                  <c:v>2223</c:v>
                </c:pt>
                <c:pt idx="8">
                  <c:v>#N/A</c:v>
                </c:pt>
                <c:pt idx="9">
                  <c:v>#N/A</c:v>
                </c:pt>
                <c:pt idx="10">
                  <c:v>1916</c:v>
                </c:pt>
                <c:pt idx="11">
                  <c:v>#N/A</c:v>
                </c:pt>
                <c:pt idx="12">
                  <c:v>#N/A</c:v>
                </c:pt>
                <c:pt idx="13">
                  <c:v>1897</c:v>
                </c:pt>
                <c:pt idx="14">
                  <c:v>#N/A</c:v>
                </c:pt>
              </c:numCache>
            </c:numRef>
          </c:val>
          <c:smooth val="0"/>
          <c:extLst>
            <c:ext xmlns:c16="http://schemas.microsoft.com/office/drawing/2014/chart" uri="{C3380CC4-5D6E-409C-BE32-E72D297353CC}">
              <c16:uniqueId val="{00000008-FC9C-4FC9-8943-65DFB97FEE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39740</c:v>
                </c:pt>
                <c:pt idx="5">
                  <c:v>41559</c:v>
                </c:pt>
                <c:pt idx="8">
                  <c:v>42067</c:v>
                </c:pt>
                <c:pt idx="11">
                  <c:v>43854</c:v>
                </c:pt>
                <c:pt idx="14">
                  <c:v>43806</c:v>
                </c:pt>
              </c:numCache>
            </c:numRef>
          </c:val>
          <c:extLst>
            <c:ext xmlns:c16="http://schemas.microsoft.com/office/drawing/2014/chart" uri="{C3380CC4-5D6E-409C-BE32-E72D297353CC}">
              <c16:uniqueId val="{00000000-03D9-47ED-98D5-BB8E0C022F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10416</c:v>
                </c:pt>
                <c:pt idx="5">
                  <c:v>9301</c:v>
                </c:pt>
                <c:pt idx="8">
                  <c:v>8757</c:v>
                </c:pt>
                <c:pt idx="11">
                  <c:v>8376</c:v>
                </c:pt>
                <c:pt idx="14">
                  <c:v>8176</c:v>
                </c:pt>
              </c:numCache>
            </c:numRef>
          </c:val>
          <c:extLst>
            <c:ext xmlns:c16="http://schemas.microsoft.com/office/drawing/2014/chart" uri="{C3380CC4-5D6E-409C-BE32-E72D297353CC}">
              <c16:uniqueId val="{00000001-03D9-47ED-98D5-BB8E0C022F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4481</c:v>
                </c:pt>
                <c:pt idx="5">
                  <c:v>5349</c:v>
                </c:pt>
                <c:pt idx="8">
                  <c:v>6412</c:v>
                </c:pt>
                <c:pt idx="11">
                  <c:v>7309</c:v>
                </c:pt>
                <c:pt idx="14">
                  <c:v>8095</c:v>
                </c:pt>
              </c:numCache>
            </c:numRef>
          </c:val>
          <c:extLst>
            <c:ext xmlns:c16="http://schemas.microsoft.com/office/drawing/2014/chart" uri="{C3380CC4-5D6E-409C-BE32-E72D297353CC}">
              <c16:uniqueId val="{00000002-03D9-47ED-98D5-BB8E0C022F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D9-47ED-98D5-BB8E0C022F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D9-47ED-98D5-BB8E0C022F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D9-47ED-98D5-BB8E0C022F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7214</c:v>
                </c:pt>
                <c:pt idx="3">
                  <c:v>6496</c:v>
                </c:pt>
                <c:pt idx="6">
                  <c:v>6207</c:v>
                </c:pt>
                <c:pt idx="9">
                  <c:v>6006</c:v>
                </c:pt>
                <c:pt idx="12">
                  <c:v>4729</c:v>
                </c:pt>
              </c:numCache>
            </c:numRef>
          </c:val>
          <c:extLst>
            <c:ext xmlns:c16="http://schemas.microsoft.com/office/drawing/2014/chart" uri="{C3380CC4-5D6E-409C-BE32-E72D297353CC}">
              <c16:uniqueId val="{00000006-03D9-47ED-98D5-BB8E0C022F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705</c:v>
                </c:pt>
                <c:pt idx="3">
                  <c:v>661</c:v>
                </c:pt>
                <c:pt idx="6">
                  <c:v>666</c:v>
                </c:pt>
                <c:pt idx="9">
                  <c:v>796</c:v>
                </c:pt>
                <c:pt idx="12">
                  <c:v>1111</c:v>
                </c:pt>
              </c:numCache>
            </c:numRef>
          </c:val>
          <c:extLst>
            <c:ext xmlns:c16="http://schemas.microsoft.com/office/drawing/2014/chart" uri="{C3380CC4-5D6E-409C-BE32-E72D297353CC}">
              <c16:uniqueId val="{00000007-03D9-47ED-98D5-BB8E0C022F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8722</c:v>
                </c:pt>
                <c:pt idx="3">
                  <c:v>7898</c:v>
                </c:pt>
                <c:pt idx="6">
                  <c:v>7541</c:v>
                </c:pt>
                <c:pt idx="9">
                  <c:v>7366</c:v>
                </c:pt>
                <c:pt idx="12">
                  <c:v>7361</c:v>
                </c:pt>
              </c:numCache>
            </c:numRef>
          </c:val>
          <c:extLst>
            <c:ext xmlns:c16="http://schemas.microsoft.com/office/drawing/2014/chart" uri="{C3380CC4-5D6E-409C-BE32-E72D297353CC}">
              <c16:uniqueId val="{00000008-03D9-47ED-98D5-BB8E0C022F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D9-47ED-98D5-BB8E0C022F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58835</c:v>
                </c:pt>
                <c:pt idx="3">
                  <c:v>61343</c:v>
                </c:pt>
                <c:pt idx="6">
                  <c:v>60840</c:v>
                </c:pt>
                <c:pt idx="9">
                  <c:v>63803</c:v>
                </c:pt>
                <c:pt idx="12">
                  <c:v>62554</c:v>
                </c:pt>
              </c:numCache>
            </c:numRef>
          </c:val>
          <c:extLst>
            <c:ext xmlns:c16="http://schemas.microsoft.com/office/drawing/2014/chart" uri="{C3380CC4-5D6E-409C-BE32-E72D297353CC}">
              <c16:uniqueId val="{0000000A-03D9-47ED-98D5-BB8E0C022F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20840</c:v>
                </c:pt>
                <c:pt idx="2">
                  <c:v>#N/A</c:v>
                </c:pt>
                <c:pt idx="3">
                  <c:v>#N/A</c:v>
                </c:pt>
                <c:pt idx="4">
                  <c:v>20189</c:v>
                </c:pt>
                <c:pt idx="5">
                  <c:v>#N/A</c:v>
                </c:pt>
                <c:pt idx="6">
                  <c:v>#N/A</c:v>
                </c:pt>
                <c:pt idx="7">
                  <c:v>18018</c:v>
                </c:pt>
                <c:pt idx="8">
                  <c:v>#N/A</c:v>
                </c:pt>
                <c:pt idx="9">
                  <c:v>#N/A</c:v>
                </c:pt>
                <c:pt idx="10">
                  <c:v>18432</c:v>
                </c:pt>
                <c:pt idx="11">
                  <c:v>#N/A</c:v>
                </c:pt>
                <c:pt idx="12">
                  <c:v>#N/A</c:v>
                </c:pt>
                <c:pt idx="13">
                  <c:v>15678</c:v>
                </c:pt>
                <c:pt idx="14">
                  <c:v>#N/A</c:v>
                </c:pt>
              </c:numCache>
            </c:numRef>
          </c:val>
          <c:smooth val="0"/>
          <c:extLst>
            <c:ext xmlns:c16="http://schemas.microsoft.com/office/drawing/2014/chart" uri="{C3380CC4-5D6E-409C-BE32-E72D297353CC}">
              <c16:uniqueId val="{0000000B-03D9-47ED-98D5-BB8E0C022F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2065</c:v>
                </c:pt>
                <c:pt idx="1">
                  <c:v>2075</c:v>
                </c:pt>
                <c:pt idx="2">
                  <c:v>2613</c:v>
                </c:pt>
              </c:numCache>
            </c:numRef>
          </c:val>
          <c:extLst>
            <c:ext xmlns:c16="http://schemas.microsoft.com/office/drawing/2014/chart" uri="{C3380CC4-5D6E-409C-BE32-E72D297353CC}">
              <c16:uniqueId val="{00000000-08E0-403C-B7B0-2360FF8683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2524</c:v>
                </c:pt>
                <c:pt idx="1">
                  <c:v>2679</c:v>
                </c:pt>
                <c:pt idx="2">
                  <c:v>2429</c:v>
                </c:pt>
              </c:numCache>
            </c:numRef>
          </c:val>
          <c:extLst>
            <c:ext xmlns:c16="http://schemas.microsoft.com/office/drawing/2014/chart" uri="{C3380CC4-5D6E-409C-BE32-E72D297353CC}">
              <c16:uniqueId val="{00000001-08E0-403C-B7B0-2360FF8683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1815</c:v>
                </c:pt>
                <c:pt idx="1">
                  <c:v>2555</c:v>
                </c:pt>
                <c:pt idx="2">
                  <c:v>3052</c:v>
                </c:pt>
              </c:numCache>
            </c:numRef>
          </c:val>
          <c:extLst>
            <c:ext xmlns:c16="http://schemas.microsoft.com/office/drawing/2014/chart" uri="{C3380CC4-5D6E-409C-BE32-E72D297353CC}">
              <c16:uniqueId val="{00000002-08E0-403C-B7B0-2360FF8683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{252781F2-B549-4747-A177-26B41336DE61}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BA5-4CA4-883B-E5B650F3A3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{369154E9-B856-4FCA-93B6-7B5DDA1CE7DF}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A5-4CA4-883B-E5B650F3A3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{B5550ACB-232D-44A8-B663-A2BE533B1C36}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A5-4CA4-883B-E5B650F3A3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{ED38B50A-AFD5-4E28-A9CD-2ADBD7706F8D}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A5-4CA4-883B-E5B650F3A3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{585BE60A-BCFE-4AF5-879C-34262C7865EA}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A5-4CA4-883B-E5B650F3A39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{FFCBC2F7-C0E7-4002-9A81-AB110DEF96D4}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BA5-4CA4-883B-E5B650F3A39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{71BE71AF-716E-42D8-B103-3D781CFF10C5}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BA5-4CA4-883B-E5B650F3A39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{C262E099-FE41-4D04-98D9-200ED8A63674}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BA5-4CA4-883B-E5B650F3A3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{AB2F03C0-BB22-430A-95E7-FAEB9C2265D2}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BA5-4CA4-883B-E5B650F3A3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70.099999999999994</c:v>
                </c:pt>
                <c:pt idx="16">
                  <c:v>70.400000000000006</c:v>
                </c:pt>
                <c:pt idx="24">
                  <c:v>67.400000000000006</c:v>
                </c:pt>
              </c:numCache>
            </c:numRef>
          </c:xVal>
          <c:yVal>
            <c:numRef>
              <c:f>公会計指標分析・財政指標組合せ分析表!$BP$51:$DC$51</c:f>
              <c:numCache>
                <c:formatCode>#,##0.0;"▲ "#,##0.0</c:formatCode>
                <c:ptCount val="40"/>
                <c:pt idx="8">
                  <c:v>72.599999999999994</c:v>
                </c:pt>
                <c:pt idx="16">
                  <c:v>65.5</c:v>
                </c:pt>
                <c:pt idx="24">
                  <c:v>66.400000000000006</c:v>
                </c:pt>
              </c:numCache>
            </c:numRef>
          </c:yVal>
          <c:smooth val="0"/>
          <c:extLst>
            <c:ext xmlns:c16="http://schemas.microsoft.com/office/drawing/2014/chart" uri="{C3380CC4-5D6E-409C-BE32-E72D297353CC}">
              <c16:uniqueId val="{00000009-FBA5-4CA4-883B-E5B650F3A3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{2631604C-7665-4692-B5BD-CD432C7EDCF4}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BA5-4CA4-883B-E5B650F3A3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{198523F0-73A9-4FC7-A176-622EB261A822}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A5-4CA4-883B-E5B650F3A3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{D69CC61D-B97F-4EBE-A969-A144D53FCA66}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A5-4CA4-883B-E5B650F3A3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{368687AE-DED3-43F1-B842-9F3B5E7A0F5F}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A5-4CA4-883B-E5B650F3A3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{636FDB72-355B-49B7-861E-FD7ED4B69FFA}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A5-4CA4-883B-E5B650F3A39B}"/>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{C48C3876-84BF-48F2-B765-F7F36AB3090F}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BA5-4CA4-883B-E5B650F3A39B}"/>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{62BE906C-C26A-42AB-9CB8-FD40B3D86185}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BA5-4CA4-883B-E5B650F3A39B}"/>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{F6CB4288-D625-4B63-A3DE-5B7AB8956074}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BA5-4CA4-883B-E5B650F3A39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{D47C778E-8648-4B2D-BFC5-3781C9630167}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BA5-4CA4-883B-E5B650F3A3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60.1</c:v>
                </c:pt>
                <c:pt idx="24">
                  <c:v>61.2</c:v>
                </c:pt>
              </c:numCache>
            </c:numRef>
          </c:xVal>
          <c:yVal>
            <c:numRef>
              <c:f>公会計指標分析・財政指標組合せ分析表!$BP$55:$DC$55</c:f>
              <c:numCache>
                <c:formatCode>#,##0.0;"▲ "#,##0.0</c:formatCode>
                <c:ptCount val="40"/>
                <c:pt idx="8">
                  <c:v>34.9</c:v>
                </c:pt>
                <c:pt idx="16">
                  <c:v>15</c:v>
                </c:pt>
                <c:pt idx="24">
                  <c:v>12.2</c:v>
                </c:pt>
              </c:numCache>
            </c:numRef>
          </c:yVal>
          <c:smooth val="0"/>
          <c:extLst>
            <c:ext xmlns:c16="http://schemas.microsoft.com/office/drawing/2014/chart" uri="{C3380CC4-5D6E-409C-BE32-E72D297353CC}">
              <c16:uniqueId val="{00000013-FBA5-4CA4-883B-E5B650F3A39B}"/>
            </c:ext>
          </c:extLst>
        </c:ser>
        <c:dLbls>
          <c:showLegendKey val="0"/>
          <c:showVal val="1"/>
          <c:showCatName val="0"/>
          <c:showSerName val="0"/>
          <c:showPercent val="0"/>
          <c:showBubbleSize val="0"/>
        </c:dLbls>
        <c:axId val="46179840"/>
        <c:axId val="46181760"/>
      </c:scatterChart>
      <c:valAx>
        <c:axId val="46179840"/>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{47CEC249-671F-4D9D-9195-39736CD069CD}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49-4B69-A27A-209A1628FB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{92594347-FEFD-4B93-B082-FCB17E77BA30}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9-4B69-A27A-209A1628FB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{ECBD99F1-FE10-49D6-B252-BFBC8F3B941C}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9-4B69-A27A-209A1628FB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{E91696E7-EB81-4A7D-95AD-F5CB414B1CBE}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9-4B69-A27A-209A1628FB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{A24E9BCA-211B-435F-8AB6-12C42F06CFBD}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9-4B69-A27A-209A1628FB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{29C39E54-6704-4C24-94DF-C688E9C25D45}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49-4B69-A27A-209A1628FB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{AC879508-7295-49EB-A62D-E8D48FB00819}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49-4B69-A27A-209A1628FB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{070AA136-0526-4CC8-BC4B-42678CD0F16A}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49-4B69-A27A-209A1628FB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{54ED58B1-D1A8-446D-AA36-30454A024014}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49-4B69-A27A-209A1628FB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7.1</c:v>
                </c:pt>
                <c:pt idx="16">
                  <c:v>7</c:v>
                </c:pt>
                <c:pt idx="24">
                  <c:v>7.2</c:v>
                </c:pt>
                <c:pt idx="32">
                  <c:v>7.2</c:v>
                </c:pt>
              </c:numCache>
            </c:numRef>
          </c:xVal>
          <c:yVal>
            <c:numRef>
              <c:f>公会計指標分析・財政指標組合せ分析表!$BP$73:$DC$73</c:f>
              <c:numCache>
                <c:formatCode>#,##0.0;"▲ "#,##0.0</c:formatCode>
                <c:ptCount val="40"/>
                <c:pt idx="0">
                  <c:v>76.7</c:v>
                </c:pt>
                <c:pt idx="8">
                  <c:v>72.599999999999994</c:v>
                </c:pt>
                <c:pt idx="16">
                  <c:v>65.5</c:v>
                </c:pt>
                <c:pt idx="24">
                  <c:v>66.400000000000006</c:v>
                </c:pt>
                <c:pt idx="32">
                  <c:v>56.3</c:v>
                </c:pt>
              </c:numCache>
            </c:numRef>
          </c:yVal>
          <c:smooth val="0"/>
          <c:extLst>
            <c:ext xmlns:c16="http://schemas.microsoft.com/office/drawing/2014/chart" uri="{C3380CC4-5D6E-409C-BE32-E72D297353CC}">
              <c16:uniqueId val="{00000009-6149-4B69-A27A-209A1628FB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389016394195864E-2"/>
                  <c:y val="-4.8310782810137988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{0554E504-EC89-413E-ABF0-86E5B3437B3D}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49-4B69-A27A-209A1628FB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{8AF8A5D1-9A4F-4638-B4B8-060E482B2A31}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9-4B69-A27A-209A1628FB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{AB519C55-5A87-4378-A960-F12FAB6EA76F}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9-4B69-A27A-209A1628FB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{227AA8E3-B348-4362-9887-ACCF1F41972F}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9-4B69-A27A-209A1628FB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{2A2376BE-D1A3-4256-AEDD-3913402DB377}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9-4B69-A27A-209A1628FBF6}"/>
                </c:ext>
              </c:extLst>
            </c:dLbl>
            <c:dLbl>
              <c:idx val="8"/>
              <c:layout>
                <c:manualLayout>
                  <c:x val="-3.0006966844025401E-2"/>
                  <c:y val="-7.652251136544999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{A309BAF7-F635-4564-BE69-D76DB3150FD8}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49-4B69-A27A-209A1628FB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{8B016B4C-6152-4E5F-9668-EBD61E46C0C8}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49-4B69-A27A-209A1628FB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{74CD6356-C29D-417F-8CC5-EF161303AFA4}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49-4B69-A27A-209A1628FB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{353FB98B-731C-44F6-8149-8BA5AC4B5B2D}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49-4B69-A27A-209A1628FB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5</c:v>
                </c:pt>
                <c:pt idx="24">
                  <c:v>4.8</c:v>
                </c:pt>
                <c:pt idx="32">
                  <c:v>4.5</c:v>
                </c:pt>
              </c:numCache>
            </c:numRef>
          </c:xVal>
          <c:yVal>
            <c:numRef>
              <c:f>公会計指標分析・財政指標組合せ分析表!$BP$77:$DC$77</c:f>
              <c:numCache>
                <c:formatCode>#,##0.0;"▲ "#,##0.0</c:formatCode>
                <c:ptCount val="40"/>
                <c:pt idx="0">
                  <c:v>33.799999999999997</c:v>
                </c:pt>
                <c:pt idx="8">
                  <c:v>34.9</c:v>
                </c:pt>
                <c:pt idx="16">
                  <c:v>15</c:v>
                </c:pt>
                <c:pt idx="24">
                  <c:v>12.2</c:v>
                </c:pt>
                <c:pt idx="32">
                  <c:v>5</c:v>
                </c:pt>
              </c:numCache>
            </c:numRef>
          </c:yVal>
          <c:smooth val="0"/>
          <c:extLst>
            <c:ext xmlns:c16="http://schemas.microsoft.com/office/drawing/2014/chart" uri="{C3380CC4-5D6E-409C-BE32-E72D297353CC}">
              <c16:uniqueId val="{00000013-6149-4B69-A27A-209A1628FBF6}"/>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4.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算入公債費等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が、元利償還金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・準元利償還金は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ため、実質公債費比率の分子は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早期健全化基準</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を大きく下回る数値ではあるが、今後とも国・府補助金等の特定財源の確保に努め、過度に地方債に依存することがない財政運営に努め、同比率の改善を図る。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小学校</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２校</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新築工事、防災公園等の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施設整備・建設事業の増加に伴い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一般会計等に係る地方債の現在高が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2,963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年度決算においては、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1,249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百万円減少したことに加え、退職手当負担見込額が減少するとともに、充当可能基金残高</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786</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増加しているため、将来負担比率の分子は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2,754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早期健全化基準を大きく下回る数値ではあるが、今後とも国・府補助金等の特定財源の確保に努め、過度に地方債に依存することがない財政運営に努め、同比率の改善を図る。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年度にかけて基金全体で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増加しているが、これは歳計剰余金等を減債基金に積み立てたことや、旧学校用地の売却益をその他特定目的基金（学校教育施設整備基金）</a:t>
          </a:r>
          <a:r>
            <a:rPr lang="ja-JP" altLang="ja-JP" sz="1300" b="0" i="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積み立てたことによるもの。</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年度にかけて基金全体で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786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増加しているが、これは歳計剰余金等を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に積み立てたことや、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土地の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売却益をその他特定目的基金（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整備基金）</a:t>
          </a:r>
          <a:r>
            <a:rPr lang="ja-JP" altLang="ja-JP" sz="1300" b="0" i="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積み立てたことによるもの。</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（案）に基づき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億円を目標として積み立てる。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ja-JP" sz="1300" b="0" i="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lang="ja-JP" altLang="en-US" sz="1300" b="0" i="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（案）に基づき令和２年度末までに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億円を目標として積み立てる。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・その他の基金については、各基金条例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に沿って適切に管理を行う。</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愛のみのり基金</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本市の社会福祉事業のためになされる寄附金（使途を特定しない寄附金を含む。）を有効に活用し、もつて社会福祉の充実に寄与するため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200" b="0" i="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庁舎建設資金積立基金</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庁舎建設資金の一部に充てるため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200" b="0" i="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緑・花基金</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花と緑豊かな潤いのある街づくりを推進するため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200" b="0" i="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地域福祉推進基金</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市民が安心し、生きがいをもって暮らせる地域福祉を推進するため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生涯学習援助基金</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生涯学習活動の振興を図るため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人材育成基金</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多</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様化・高度化する時代に即応して活躍できる国際感覚に溢れた人材を育成することにより、「文化都市守口」の実現に資するため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学校教育施設整備基</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金</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学校教育施設の整備に必要な資金を積み立てるため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公共施設等の整備に必要な資金を積み立てるため</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学校教育施設整備基金</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にかけて</a:t>
          </a:r>
          <a:r>
            <a:rPr kumimoji="1" lang="en-US" altLang="ja-JP" sz="12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725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増加しているが、主な</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要</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因は、旧学校用地の売却益を学校教育施設整備</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基金</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に</a:t>
          </a:r>
          <a:r>
            <a:rPr lang="en-US" altLang="ja-JP" sz="1200" b="0" i="0">
              <a:solidFill>
                <a:srgbClr val="000000"/>
              </a:solidFill>
              <a:effectLst/>
              <a:latin typeface="ＭＳ Ｐゴシック" panose="020B0600070205080204" pitchFamily="50" charset="-128"/>
              <a:ea typeface="ＭＳ Ｐゴシック" panose="020B0600070205080204" pitchFamily="50" charset="-128"/>
              <a:cs typeface="+mn-cs"/>
            </a:rPr>
            <a:t>724</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積み立てたこと</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によるもの。</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2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465</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増加しているが、主な</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要</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因は、</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土地売払いによる</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売却益を</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公共</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施設</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整備基</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金</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に</a:t>
          </a:r>
          <a:r>
            <a:rPr lang="en-US" altLang="ja-JP" sz="1200" b="0" i="0">
              <a:solidFill>
                <a:srgbClr val="000000"/>
              </a:solidFill>
              <a:effectLst/>
              <a:latin typeface="ＭＳ Ｐゴシック" panose="020B0600070205080204" pitchFamily="50" charset="-128"/>
              <a:ea typeface="ＭＳ Ｐゴシック" panose="020B0600070205080204" pitchFamily="50" charset="-128"/>
              <a:cs typeface="+mn-cs"/>
            </a:rPr>
            <a:t>465</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積み立てたこと</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によるもの。</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a:t>
          </a:r>
          <a:r>
            <a:rPr lang="ja-JP" altLang="ja-JP" sz="1200" b="0" i="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lang="ja-JP" altLang="en-US" sz="1200" b="0" i="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（案）に基づ</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き令和２年度末</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までに</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億円を目標として積み立てる。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・その他の基金については、各基金条例</a:t>
          </a:r>
          <a:r>
            <a:rPr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に沿って適切に管理を行う。</a:t>
          </a:r>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百万円増加しているが、主な</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因は定期預金等の運用益である。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538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百万円増加しているが、主な</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要因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年度歳計剰余金のうち</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基金に編入したことによる。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適切な財源の確保と歳出の精査により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を取り崩しておらず、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（案）に基づき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までに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億円を目標として積み立てる。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増加しているが、主な原因としては平成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年度歳計剰余金のうち</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円を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基金に編入したことによる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しているが、起債</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（第三セクター等改革推進債）</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の償還財源とするために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取り崩したことによる。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（起債（第</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セクター等改革推進債）の償還財源とするために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年度から毎年度基金の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を行っている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（参考）過去３箇年の取崩し額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第三セクター等改革推進債</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の起債残高を踏まえ、引き続き同基金に積み立てていくとともに、同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基金条例に沿って適切に管理を行う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29</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年度の有形固定資産減価償却率は、対前年度比で</a:t>
          </a:r>
          <a:r>
            <a:rPr kumimoji="1" lang="en-US" altLang="ja-JP" sz="900">
              <a:solidFill>
                <a:srgbClr val="000000"/>
              </a:solidFill>
              <a:latin typeface="ＭＳ Ｐゴシック" panose="020B0600070205080204" pitchFamily="50" charset="-128"/>
              <a:ea typeface="ＭＳ Ｐゴシック" panose="020B0600070205080204" pitchFamily="50" charset="-128"/>
            </a:rPr>
            <a:t>3.0</a:t>
          </a:r>
          <a:r>
            <a:rPr kumimoji="1" lang="ja-JP" altLang="en-US" sz="9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900">
              <a:solidFill>
                <a:srgbClr val="000000"/>
              </a:solidFill>
              <a:latin typeface="ＭＳ Ｐゴシック" panose="020B0600070205080204" pitchFamily="50" charset="-128"/>
              <a:ea typeface="ＭＳ Ｐゴシック" panose="020B0600070205080204" pitchFamily="50" charset="-128"/>
            </a:rPr>
            <a:t>67.4</a:t>
          </a:r>
          <a:r>
            <a:rPr kumimoji="1" lang="ja-JP" altLang="en-US" sz="9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900">
              <a:solidFill>
                <a:srgbClr val="000000"/>
              </a:solidFill>
              <a:latin typeface="ＭＳ Ｐゴシック" panose="020B0600070205080204" pitchFamily="50" charset="-128"/>
              <a:ea typeface="ＭＳ Ｐゴシック" panose="020B0600070205080204" pitchFamily="50" charset="-128"/>
            </a:rPr>
            <a:t>61.2</a:t>
          </a:r>
          <a:r>
            <a:rPr kumimoji="1" lang="ja-JP" altLang="en-US" sz="900">
              <a:solidFill>
                <a:srgbClr val="000000"/>
              </a:solidFill>
              <a:latin typeface="ＭＳ Ｐゴシック" panose="020B0600070205080204" pitchFamily="50" charset="-128"/>
              <a:ea typeface="ＭＳ Ｐゴシック" panose="020B0600070205080204" pitchFamily="50" charset="-128"/>
            </a:rPr>
            <a:t>％を上回った。主な改善の要因としては、認定こども園の統廃合により園を新設したことによるものや、小学校の統廃合により統合校を新設したことがあげられる。類似団体内平均値と比較し、有形固定資産減価償却率が高い要因としては、昭和</a:t>
          </a:r>
          <a:r>
            <a:rPr kumimoji="1" lang="en-US" altLang="ja-JP" sz="900">
              <a:solidFill>
                <a:srgbClr val="000000"/>
              </a:solidFill>
              <a:latin typeface="ＭＳ Ｐゴシック" panose="020B0600070205080204" pitchFamily="50" charset="-128"/>
              <a:ea typeface="ＭＳ Ｐゴシック" panose="020B0600070205080204" pitchFamily="50" charset="-128"/>
            </a:rPr>
            <a:t>40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年代中頃から昭和</a:t>
          </a:r>
          <a:r>
            <a:rPr kumimoji="1" lang="en-US" altLang="ja-JP" sz="900">
              <a:solidFill>
                <a:srgbClr val="000000"/>
              </a:solidFill>
              <a:latin typeface="ＭＳ Ｐゴシック" panose="020B0600070205080204" pitchFamily="50" charset="-128"/>
              <a:ea typeface="ＭＳ Ｐゴシック" panose="020B0600070205080204" pitchFamily="50" charset="-128"/>
            </a:rPr>
            <a:t>50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年代初めにかけての人口急増に伴い、整備してきた多くの施設の老朽化が進んでいることによる。今後も引き続き平成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26</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年度以降に段階的に策定した公共施設等総合管理計画に基づき、公共施設のマネジメントを推進していく。</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30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31</a:t>
          </a:r>
          <a:r>
            <a:rPr kumimoji="1" lang="ja-JP" altLang="en-US" sz="900">
              <a:solidFill>
                <a:srgbClr val="000000"/>
              </a:solidFill>
              <a:latin typeface="ＭＳ Ｐゴシック" panose="020B0600070205080204" pitchFamily="50" charset="-128"/>
              <a:ea typeface="ＭＳ Ｐゴシック" panose="020B0600070205080204" pitchFamily="50" charset="-128"/>
            </a:rPr>
            <a:t>年３月</a:t>
          </a:r>
          <a:r>
            <a:rPr kumimoji="1" lang="en-US" altLang="ja-JP" sz="900">
              <a:solidFill>
                <a:srgbClr val="000000"/>
              </a:solidFill>
              <a:latin typeface="ＭＳ Ｐゴシック" panose="020B0600070205080204" pitchFamily="50" charset="-128"/>
              <a:ea typeface="ＭＳ Ｐゴシック" panose="020B0600070205080204" pitchFamily="50" charset="-128"/>
            </a:rPr>
            <a:t>31</a:t>
          </a:r>
          <a:r>
            <a:rPr kumimoji="1" lang="ja-JP" altLang="en-US" sz="9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30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0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000-00003F000000}"/>
            </a:ext>
          </a:extLst>
        </xdr:cNvPr>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000-000041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000-000043000000}"/>
            </a:ext>
          </a:extLst>
        </xdr:cNvPr>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4000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4953</xdr:rowOff>
    </xdr:from>
    <xdr:to>
      <xdr:col>15</xdr:col>
      <xdr:colOff>187325</xdr:colOff>
      <xdr:row>29</xdr:row>
      <xdr:rowOff>106553</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3238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55753</xdr:rowOff>
    </xdr:from>
    <xdr:to>
      <xdr:col>19</xdr:col>
      <xdr:colOff>136525</xdr:colOff>
      <xdr:row>30</xdr:row>
      <xdr:rowOff>13843</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3289300" y="5799328"/>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55753</xdr:rowOff>
    </xdr:from>
    <xdr:to>
      <xdr:col>15</xdr:col>
      <xdr:colOff>136525</xdr:colOff>
      <xdr:row>29</xdr:row>
      <xdr:rowOff>68707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2527300" y="579932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152036</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4" name="n_3aveValue有形固定資産減価償却率">
          <a:extLst>
            <a:ext uri="{FF2B5EF4-FFF2-40B4-BE49-F238E27FC236}">
              <a16:creationId xmlns:a16="http://schemas.microsoft.com/office/drawing/2014/main" id="{00000000-0008-0000-0000-000054000000}"/>
            </a:ext>
          </a:extLst>
        </xdr:cNvPr>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81170</xdr:rowOff>
    </xdr:from>
    <xdr:ext cx="405111" cy="259045"/>
    <xdr:sp macro="" textlink="">
      <xdr:nvSpPr>
        <xdr:cNvPr id="85" name="n_1mainValue有形固定資産減価償却率">
          <a:extLst>
            <a:ext uri="{FF2B5EF4-FFF2-40B4-BE49-F238E27FC236}">
              <a16:creationId xmlns:a16="http://schemas.microsoft.com/office/drawing/2014/main" id="{00000000-0008-0000-0000-000055000000}"/>
            </a:ext>
          </a:extLst>
        </xdr:cNvPr>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123080</xdr:rowOff>
    </xdr:from>
    <xdr:ext cx="405111" cy="259045"/>
    <xdr:sp macro="" textlink="">
      <xdr:nvSpPr>
        <xdr:cNvPr id="86" name="n_2mainValue有形固定資産減価償却率">
          <a:extLst>
            <a:ext uri="{FF2B5EF4-FFF2-40B4-BE49-F238E27FC236}">
              <a16:creationId xmlns:a16="http://schemas.microsoft.com/office/drawing/2014/main" id="{00000000-0008-0000-0000-000056000000}"/>
            </a:ext>
          </a:extLst>
        </xdr:cNvPr>
        <xdr:cNvSpPr txBox="1"/>
      </xdr:nvSpPr>
      <xdr:spPr>
        <a:xfrm>
          <a:off x="30867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136034</xdr:rowOff>
    </xdr:from>
    <xdr:ext cx="405111" cy="259045"/>
    <xdr:sp macro="" textlink="">
      <xdr:nvSpPr>
        <xdr:cNvPr id="87" name="n_3mainValue有形固定資産減価償却率">
          <a:extLst>
            <a:ext uri="{FF2B5EF4-FFF2-40B4-BE49-F238E27FC236}">
              <a16:creationId xmlns:a16="http://schemas.microsoft.com/office/drawing/2014/main" id="{00000000-0008-0000-0000-000057000000}"/>
            </a:ext>
          </a:extLst>
        </xdr:cNvPr>
        <xdr:cNvSpPr txBox="1"/>
      </xdr:nvSpPr>
      <xdr:spPr>
        <a:xfrm>
          <a:off x="23247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類似団体内平均値を上回っている。要因は、近年、市民の安全・安心を守り、教育、防災等の向上を図るため、小・中学校施設の耐震化及び統合による新設や、防災公園の整備などを行ったことに伴い建設事業債を発行したほか、臨時財政対策債の発行額の増加によるもので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今後は、債務可能年数の動向を注視し、世代間の負担の均衡を図りつつ、過度に市債に依存することのない財政運営に努める一方で、将来の償還に備え、減債基金を積み立て活用していく。</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a:extLst>
            <a:ext uri="{FF2B5EF4-FFF2-40B4-BE49-F238E27FC236}">
              <a16:creationId xmlns:a16="http://schemas.microsoft.com/office/drawing/2014/main" id="{00000000-0008-0000-00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a:extLst>
            <a:ext uri="{FF2B5EF4-FFF2-40B4-BE49-F238E27FC236}">
              <a16:creationId xmlns:a16="http://schemas.microsoft.com/office/drawing/2014/main" id="{00000000-0008-0000-0000-00007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9" name="債務償還比率最大値テキスト">
          <a:extLst>
            <a:ext uri="{FF2B5EF4-FFF2-40B4-BE49-F238E27FC236}">
              <a16:creationId xmlns:a16="http://schemas.microsoft.com/office/drawing/2014/main" id="{00000000-0008-0000-0000-000077000000}"/>
            </a:ext>
          </a:extLst>
        </xdr:cNvPr>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1" name="債務償還比率平均値テキスト">
          <a:extLst>
            <a:ext uri="{FF2B5EF4-FFF2-40B4-BE49-F238E27FC236}">
              <a16:creationId xmlns:a16="http://schemas.microsoft.com/office/drawing/2014/main" id="{00000000-0008-0000-0000-000079000000}"/>
            </a:ext>
          </a:extLst>
        </xdr:cNvPr>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2" name="フローチャート: 判断 121">
          <a:extLst>
            <a:ext uri="{FF2B5EF4-FFF2-40B4-BE49-F238E27FC236}">
              <a16:creationId xmlns:a16="http://schemas.microsoft.com/office/drawing/2014/main" id="{00000000-0008-0000-0000-00007A000000}"/>
            </a:ext>
          </a:extLst>
        </xdr:cNvPr>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3" name="フローチャート: 判断 122">
          <a:extLst>
            <a:ext uri="{FF2B5EF4-FFF2-40B4-BE49-F238E27FC236}">
              <a16:creationId xmlns:a16="http://schemas.microsoft.com/office/drawing/2014/main" id="{00000000-0008-0000-0000-00007B000000}"/>
            </a:ext>
          </a:extLst>
        </xdr:cNvPr>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97889</xdr:rowOff>
    </xdr:from>
    <xdr:to>
      <xdr:col>76</xdr:col>
      <xdr:colOff>73025</xdr:colOff>
      <xdr:row>28</xdr:row>
      <xdr:rowOff>28039</xdr:rowOff>
    </xdr:to>
    <xdr:sp macro="" textlink="">
      <xdr:nvSpPr>
        <xdr:cNvPr id="129" name="楕円 128">
          <a:extLst>
            <a:ext uri="{FF2B5EF4-FFF2-40B4-BE49-F238E27FC236}">
              <a16:creationId xmlns:a16="http://schemas.microsoft.com/office/drawing/2014/main" id="{00000000-0008-0000-0000-000081000000}"/>
            </a:ext>
          </a:extLst>
        </xdr:cNvPr>
        <xdr:cNvSpPr/>
      </xdr:nvSpPr>
      <xdr:spPr>
        <a:xfrm>
          <a:off x="14744700" y="54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120766</xdr:rowOff>
    </xdr:from>
    <xdr:ext cx="560923" cy="259045"/>
    <xdr:sp macro="" textlink="">
      <xdr:nvSpPr>
        <xdr:cNvPr id="130" name="債務償還比率該当値テキスト">
          <a:extLst>
            <a:ext uri="{FF2B5EF4-FFF2-40B4-BE49-F238E27FC236}">
              <a16:creationId xmlns:a16="http://schemas.microsoft.com/office/drawing/2014/main" id="{00000000-0008-0000-0000-000082000000}"/>
            </a:ext>
          </a:extLst>
        </xdr:cNvPr>
        <xdr:cNvSpPr txBox="1"/>
      </xdr:nvSpPr>
      <xdr:spPr>
        <a:xfrm>
          <a:off x="14846300" y="53499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15007</xdr:rowOff>
    </xdr:from>
    <xdr:to>
      <xdr:col>72</xdr:col>
      <xdr:colOff>123825</xdr:colOff>
      <xdr:row>27</xdr:row>
      <xdr:rowOff>116607</xdr:rowOff>
    </xdr:to>
    <xdr:sp macro="" textlink="">
      <xdr:nvSpPr>
        <xdr:cNvPr id="131" name="楕円 130">
          <a:extLst>
            <a:ext uri="{FF2B5EF4-FFF2-40B4-BE49-F238E27FC236}">
              <a16:creationId xmlns:a16="http://schemas.microsoft.com/office/drawing/2014/main" id="{00000000-0008-0000-0000-000083000000}"/>
            </a:ext>
          </a:extLst>
        </xdr:cNvPr>
        <xdr:cNvSpPr/>
      </xdr:nvSpPr>
      <xdr:spPr>
        <a:xfrm>
          <a:off x="14033500" y="54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65807</xdr:rowOff>
    </xdr:from>
    <xdr:to>
      <xdr:col>76</xdr:col>
      <xdr:colOff>22225</xdr:colOff>
      <xdr:row>27</xdr:row>
      <xdr:rowOff>148689</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a:off x="14084300" y="5466482"/>
          <a:ext cx="711200" cy="8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3" name="n_1aveValue債務償還比率">
          <a:extLst>
            <a:ext uri="{FF2B5EF4-FFF2-40B4-BE49-F238E27FC236}">
              <a16:creationId xmlns:a16="http://schemas.microsoft.com/office/drawing/2014/main" id="{00000000-0008-0000-0000-000085000000}"/>
            </a:ext>
          </a:extLst>
        </xdr:cNvPr>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133134</xdr:rowOff>
    </xdr:from>
    <xdr:ext cx="560923" cy="259045"/>
    <xdr:sp macro="" textlink="">
      <xdr:nvSpPr>
        <xdr:cNvPr id="134" name="n_1mainValue債務償還比率">
          <a:extLst>
            <a:ext uri="{FF2B5EF4-FFF2-40B4-BE49-F238E27FC236}">
              <a16:creationId xmlns:a16="http://schemas.microsoft.com/office/drawing/2014/main" id="{00000000-0008-0000-0000-000086000000}"/>
            </a:ext>
          </a:extLst>
        </xdr:cNvPr>
        <xdr:cNvSpPr txBox="1"/>
      </xdr:nvSpPr>
      <xdr:spPr>
        <a:xfrm>
          <a:off x="13791138" y="51909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a:extLst>
            <a:ext uri="{FF2B5EF4-FFF2-40B4-BE49-F238E27FC236}">
              <a16:creationId xmlns:a16="http://schemas.microsoft.com/office/drawing/2014/main" id="{00000000-0008-0000-0000-00008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a:extLst>
            <a:ext uri="{FF2B5EF4-FFF2-40B4-BE49-F238E27FC236}">
              <a16:creationId xmlns:a16="http://schemas.microsoft.com/office/drawing/2014/main" id="{00000000-0008-0000-0000-00008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61976</xdr:rowOff>
    </xdr:from>
    <xdr:to>
      <xdr:col>10</xdr:col>
      <xdr:colOff>165100</xdr:colOff>
      <xdr:row>38</xdr:row>
      <xdr:rowOff>163576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96850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146558</xdr:rowOff>
    </xdr:from>
    <xdr:to>
      <xdr:col>20</xdr:col>
      <xdr:colOff>38100</xdr:colOff>
      <xdr:row>38</xdr:row>
      <xdr:rowOff>76708</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3746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18542</xdr:rowOff>
    </xdr:from>
    <xdr:to>
      <xdr:col>15</xdr:col>
      <xdr:colOff>101600</xdr:colOff>
      <xdr:row>38</xdr:row>
      <xdr:rowOff>120142</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25908</xdr:rowOff>
    </xdr:from>
    <xdr:to>
      <xdr:col>19</xdr:col>
      <xdr:colOff>177800</xdr:colOff>
      <xdr:row>38</xdr:row>
      <xdr:rowOff>69342</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flipV="1">
          <a:off x="2908300" y="65410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64262</xdr:rowOff>
    </xdr:from>
    <xdr:to>
      <xdr:col>10</xdr:col>
      <xdr:colOff>165100</xdr:colOff>
      <xdr:row>38</xdr:row>
      <xdr:rowOff>165862</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1968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69342</xdr:rowOff>
    </xdr:from>
    <xdr:to>
      <xdr:col>15</xdr:col>
      <xdr:colOff>50800</xdr:colOff>
      <xdr:row>38</xdr:row>
      <xdr:rowOff>115062</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2019300" y="65844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100-00004A000000}"/>
            </a:ext>
          </a:extLst>
        </xdr:cNvPr>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100-00004B000000}"/>
            </a:ext>
          </a:extLst>
        </xdr:cNvPr>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8653</xdr:rowOff>
    </xdr:from>
    <xdr:ext cx="405111" cy="259045"/>
    <xdr:sp macro="" textlink="">
      <xdr:nvSpPr>
        <xdr:cNvPr id="76" name="n_3aveValue【道路】&#10;有形固定資産減価償却率">
          <a:extLst>
            <a:ext uri="{FF2B5EF4-FFF2-40B4-BE49-F238E27FC236}">
              <a16:creationId xmlns:a16="http://schemas.microsoft.com/office/drawing/2014/main" id="{00000000-0008-0000-0100-00004C000000}"/>
            </a:ext>
          </a:extLst>
        </xdr:cNvPr>
        <xdr:cNvSpPr txBox="1"/>
      </xdr:nvSpPr>
      <xdr:spPr>
        <a:xfrm>
          <a:off x="1816744" y="63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93235</xdr:rowOff>
    </xdr:from>
    <xdr:ext cx="405111" cy="259045"/>
    <xdr:sp macro="" textlink="">
      <xdr:nvSpPr>
        <xdr:cNvPr id="77" name="n_1mainValue【道路】&#10;有形固定資産減価償却率">
          <a:extLst>
            <a:ext uri="{FF2B5EF4-FFF2-40B4-BE49-F238E27FC236}">
              <a16:creationId xmlns:a16="http://schemas.microsoft.com/office/drawing/2014/main" id="{00000000-0008-0000-0100-00004D000000}"/>
            </a:ext>
          </a:extLst>
        </xdr:cNvPr>
        <xdr:cNvSpPr txBox="1"/>
      </xdr:nvSpPr>
      <xdr:spPr>
        <a:xfrm>
          <a:off x="35820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136669</xdr:rowOff>
    </xdr:from>
    <xdr:ext cx="405111" cy="259045"/>
    <xdr:sp macro="" textlink="">
      <xdr:nvSpPr>
        <xdr:cNvPr id="78" name="n_2mainValue【道路】&#10;有形固定資産減価償却率">
          <a:extLst>
            <a:ext uri="{FF2B5EF4-FFF2-40B4-BE49-F238E27FC236}">
              <a16:creationId xmlns:a16="http://schemas.microsoft.com/office/drawing/2014/main" id="{00000000-0008-0000-0100-00004E000000}"/>
            </a:ext>
          </a:extLst>
        </xdr:cNvPr>
        <xdr:cNvSpPr txBox="1"/>
      </xdr:nvSpPr>
      <xdr:spPr>
        <a:xfrm>
          <a:off x="2705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156989</xdr:rowOff>
    </xdr:from>
    <xdr:ext cx="405111" cy="259045"/>
    <xdr:sp macro="" textlink="">
      <xdr:nvSpPr>
        <xdr:cNvPr id="79" name="n_3mainValue【道路】&#10;有形固定資産減価償却率">
          <a:extLst>
            <a:ext uri="{FF2B5EF4-FFF2-40B4-BE49-F238E27FC236}">
              <a16:creationId xmlns:a16="http://schemas.microsoft.com/office/drawing/2014/main" id="{00000000-0008-0000-0100-00004F000000}"/>
            </a:ext>
          </a:extLst>
        </xdr:cNvPr>
        <xdr:cNvSpPr txBox="1"/>
      </xdr:nvSpPr>
      <xdr:spPr>
        <a:xfrm>
          <a:off x="18167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85598</xdr:rowOff>
    </xdr:from>
    <xdr:to>
      <xdr:col>41</xdr:col>
      <xdr:colOff>101600</xdr:colOff>
      <xdr:row>39</xdr:row>
      <xdr:rowOff>15748</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7810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51536</xdr:rowOff>
    </xdr:from>
    <xdr:to>
      <xdr:col>50</xdr:col>
      <xdr:colOff>165100</xdr:colOff>
      <xdr:row>41</xdr:row>
      <xdr:rowOff>153136</xdr:rowOff>
    </xdr:to>
    <xdr:sp macro="" textlink="">
      <xdr:nvSpPr>
        <xdr:cNvPr id="118" name="楕円 117">
          <a:extLst>
            <a:ext uri="{FF2B5EF4-FFF2-40B4-BE49-F238E27FC236}">
              <a16:creationId xmlns:a16="http://schemas.microsoft.com/office/drawing/2014/main" id="{00000000-0008-0000-0100-000076000000}"/>
            </a:ext>
          </a:extLst>
        </xdr:cNvPr>
        <xdr:cNvSpPr/>
      </xdr:nvSpPr>
      <xdr:spPr>
        <a:xfrm>
          <a:off x="9588500" y="70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51460</xdr:rowOff>
    </xdr:from>
    <xdr:to>
      <xdr:col>46</xdr:col>
      <xdr:colOff>38100</xdr:colOff>
      <xdr:row>41</xdr:row>
      <xdr:rowOff>153060</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7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102260</xdr:rowOff>
    </xdr:from>
    <xdr:to>
      <xdr:col>50</xdr:col>
      <xdr:colOff>114300</xdr:colOff>
      <xdr:row>41</xdr:row>
      <xdr:rowOff>102336</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8750300" y="7131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51994</xdr:rowOff>
    </xdr:from>
    <xdr:to>
      <xdr:col>41</xdr:col>
      <xdr:colOff>101600</xdr:colOff>
      <xdr:row>41</xdr:row>
      <xdr:rowOff>153594</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7810500" y="70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102260</xdr:rowOff>
    </xdr:from>
    <xdr:to>
      <xdr:col>45</xdr:col>
      <xdr:colOff>177800</xdr:colOff>
      <xdr:row>41</xdr:row>
      <xdr:rowOff>102794</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7861300" y="713171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32275</xdr:rowOff>
    </xdr:from>
    <xdr:ext cx="469744" cy="259045"/>
    <xdr:sp macro="" textlink="">
      <xdr:nvSpPr>
        <xdr:cNvPr id="125" name="n_3aveValue【道路】&#10;一人当たり延長">
          <a:extLst>
            <a:ext uri="{FF2B5EF4-FFF2-40B4-BE49-F238E27FC236}">
              <a16:creationId xmlns:a16="http://schemas.microsoft.com/office/drawing/2014/main" id="{00000000-0008-0000-0100-00007D000000}"/>
            </a:ext>
          </a:extLst>
        </xdr:cNvPr>
        <xdr:cNvSpPr txBox="1"/>
      </xdr:nvSpPr>
      <xdr:spPr>
        <a:xfrm>
          <a:off x="7626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144263</xdr:rowOff>
    </xdr:from>
    <xdr:ext cx="469744" cy="259045"/>
    <xdr:sp macro="" textlink="">
      <xdr:nvSpPr>
        <xdr:cNvPr id="126" name="n_1mainValue【道路】&#10;一人当たり延長">
          <a:extLst>
            <a:ext uri="{FF2B5EF4-FFF2-40B4-BE49-F238E27FC236}">
              <a16:creationId xmlns:a16="http://schemas.microsoft.com/office/drawing/2014/main" id="{00000000-0008-0000-0100-00007E000000}"/>
            </a:ext>
          </a:extLst>
        </xdr:cNvPr>
        <xdr:cNvSpPr txBox="1"/>
      </xdr:nvSpPr>
      <xdr:spPr>
        <a:xfrm>
          <a:off x="9391727" y="71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144187</xdr:rowOff>
    </xdr:from>
    <xdr:ext cx="469744" cy="259045"/>
    <xdr:sp macro="" textlink="">
      <xdr:nvSpPr>
        <xdr:cNvPr id="127" name="n_2mainValue【道路】&#10;一人当たり延長">
          <a:extLst>
            <a:ext uri="{FF2B5EF4-FFF2-40B4-BE49-F238E27FC236}">
              <a16:creationId xmlns:a16="http://schemas.microsoft.com/office/drawing/2014/main" id="{00000000-0008-0000-0100-00007F000000}"/>
            </a:ext>
          </a:extLst>
        </xdr:cNvPr>
        <xdr:cNvSpPr txBox="1"/>
      </xdr:nvSpPr>
      <xdr:spPr>
        <a:xfrm>
          <a:off x="8515427" y="71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144721</xdr:rowOff>
    </xdr:from>
    <xdr:ext cx="469744" cy="259045"/>
    <xdr:sp macro="" textlink="">
      <xdr:nvSpPr>
        <xdr:cNvPr id="128" name="n_3mainValue【道路】&#10;一人当たり延長">
          <a:extLst>
            <a:ext uri="{FF2B5EF4-FFF2-40B4-BE49-F238E27FC236}">
              <a16:creationId xmlns:a16="http://schemas.microsoft.com/office/drawing/2014/main" id="{00000000-0008-0000-0100-000080000000}"/>
            </a:ext>
          </a:extLst>
        </xdr:cNvPr>
        <xdr:cNvSpPr txBox="1"/>
      </xdr:nvSpPr>
      <xdr:spPr>
        <a:xfrm>
          <a:off x="7626427" y="717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55" name="【橋りょう・トンネル】&#10;有形固定資産減価償却率最小値テキスト">
          <a:extLst>
            <a:ext uri="{FF2B5EF4-FFF2-40B4-BE49-F238E27FC236}">
              <a16:creationId xmlns:a16="http://schemas.microsoft.com/office/drawing/2014/main" id="{00000000-0008-0000-0100-00009B000000}"/>
            </a:ext>
          </a:extLst>
        </xdr:cNvPr>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7" name="【橋りょう・トンネル】&#10;有形固定資産減価償却率最大値テキスト">
          <a:extLst>
            <a:ext uri="{FF2B5EF4-FFF2-40B4-BE49-F238E27FC236}">
              <a16:creationId xmlns:a16="http://schemas.microsoft.com/office/drawing/2014/main" id="{00000000-0008-0000-0100-00009D000000}"/>
            </a:ext>
          </a:extLst>
        </xdr:cNvPr>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100-00009F000000}"/>
            </a:ext>
          </a:extLst>
        </xdr:cNvPr>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1" name="フローチャート: 判断 160">
          <a:extLst>
            <a:ext uri="{FF2B5EF4-FFF2-40B4-BE49-F238E27FC236}">
              <a16:creationId xmlns:a16="http://schemas.microsoft.com/office/drawing/2014/main" id="{00000000-0008-0000-0100-0000A1000000}"/>
            </a:ext>
          </a:extLst>
        </xdr:cNvPr>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2" name="フローチャート: 判断 161">
          <a:extLst>
            <a:ext uri="{FF2B5EF4-FFF2-40B4-BE49-F238E27FC236}">
              <a16:creationId xmlns:a16="http://schemas.microsoft.com/office/drawing/2014/main" id="{00000000-0008-0000-0100-0000A2000000}"/>
            </a:ext>
          </a:extLst>
        </xdr:cNvPr>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96157</xdr:rowOff>
    </xdr:from>
    <xdr:to>
      <xdr:col>10</xdr:col>
      <xdr:colOff>165100</xdr:colOff>
      <xdr:row>58</xdr:row>
      <xdr:rowOff>26307</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1968500" y="986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84727</xdr:rowOff>
    </xdr:from>
    <xdr:to>
      <xdr:col>20</xdr:col>
      <xdr:colOff>38100</xdr:colOff>
      <xdr:row>57</xdr:row>
      <xdr:rowOff>14877</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3746500" y="96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91259</xdr:rowOff>
    </xdr:from>
    <xdr:to>
      <xdr:col>15</xdr:col>
      <xdr:colOff>101600</xdr:colOff>
      <xdr:row>57</xdr:row>
      <xdr:rowOff>21409</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969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135527</xdr:rowOff>
    </xdr:from>
    <xdr:to>
      <xdr:col>19</xdr:col>
      <xdr:colOff>177800</xdr:colOff>
      <xdr:row>56</xdr:row>
      <xdr:rowOff>142059</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973672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76563</xdr:rowOff>
    </xdr:from>
    <xdr:to>
      <xdr:col>10</xdr:col>
      <xdr:colOff>165100</xdr:colOff>
      <xdr:row>57</xdr:row>
      <xdr:rowOff>6713</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1968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127363</xdr:rowOff>
    </xdr:from>
    <xdr:to>
      <xdr:col>15</xdr:col>
      <xdr:colOff>50800</xdr:colOff>
      <xdr:row>56</xdr:row>
      <xdr:rowOff>142059</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2019300" y="972856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20700</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43560</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17434</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00000000-0008-0000-0100-0000B0000000}"/>
            </a:ext>
          </a:extLst>
        </xdr:cNvPr>
        <xdr:cNvSpPr txBox="1"/>
      </xdr:nvSpPr>
      <xdr:spPr>
        <a:xfrm>
          <a:off x="1816744" y="996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31404</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100-0000B1000000}"/>
            </a:ext>
          </a:extLst>
        </xdr:cNvPr>
        <xdr:cNvSpPr txBox="1"/>
      </xdr:nvSpPr>
      <xdr:spPr>
        <a:xfrm>
          <a:off x="3582044" y="946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37936</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2705744" y="946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23240</xdr:rowOff>
    </xdr:from>
    <xdr:ext cx="405111" cy="259045"/>
    <xdr:sp macro="" textlink="">
      <xdr:nvSpPr>
        <xdr:cNvPr id="179" name="n_3main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1816744" y="945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100-0000CC000000}"/>
            </a:ext>
          </a:extLst>
        </xdr:cNvPr>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100-0000CE000000}"/>
            </a:ext>
          </a:extLst>
        </xdr:cNvPr>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100-0000D0000000}"/>
            </a:ext>
          </a:extLst>
        </xdr:cNvPr>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9" name="フローチャート: 判断 208">
          <a:extLst>
            <a:ext uri="{FF2B5EF4-FFF2-40B4-BE49-F238E27FC236}">
              <a16:creationId xmlns:a16="http://schemas.microsoft.com/office/drawing/2014/main" id="{00000000-0008-0000-0100-0000D1000000}"/>
            </a:ext>
          </a:extLst>
        </xdr:cNvPr>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96628</xdr:rowOff>
    </xdr:from>
    <xdr:to>
      <xdr:col>41</xdr:col>
      <xdr:colOff>101600</xdr:colOff>
      <xdr:row>61</xdr:row>
      <xdr:rowOff>26778</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7810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159432</xdr:rowOff>
    </xdr:from>
    <xdr:to>
      <xdr:col>50</xdr:col>
      <xdr:colOff>165100</xdr:colOff>
      <xdr:row>64</xdr:row>
      <xdr:rowOff>89582</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9588500" y="109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159653</xdr:rowOff>
    </xdr:from>
    <xdr:to>
      <xdr:col>46</xdr:col>
      <xdr:colOff>38100</xdr:colOff>
      <xdr:row>64</xdr:row>
      <xdr:rowOff>89803</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8699500" y="109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38782</xdr:rowOff>
    </xdr:from>
    <xdr:to>
      <xdr:col>50</xdr:col>
      <xdr:colOff>114300</xdr:colOff>
      <xdr:row>64</xdr:row>
      <xdr:rowOff>39003</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flipV="1">
          <a:off x="8750300" y="11011582"/>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160308</xdr:rowOff>
    </xdr:from>
    <xdr:to>
      <xdr:col>41</xdr:col>
      <xdr:colOff>101600</xdr:colOff>
      <xdr:row>64</xdr:row>
      <xdr:rowOff>90458</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7810500" y="109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39003</xdr:rowOff>
    </xdr:from>
    <xdr:to>
      <xdr:col>45</xdr:col>
      <xdr:colOff>177800</xdr:colOff>
      <xdr:row>64</xdr:row>
      <xdr:rowOff>39658</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7861300" y="11011803"/>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100-0000E0000000}"/>
            </a:ext>
          </a:extLst>
        </xdr:cNvPr>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43305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7561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80709</xdr:rowOff>
    </xdr:from>
    <xdr:ext cx="469744"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9391728" y="110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80930</xdr:rowOff>
    </xdr:from>
    <xdr:ext cx="469744"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8515428" y="110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81585</xdr:rowOff>
    </xdr:from>
    <xdr:ext cx="469744" cy="259045"/>
    <xdr:sp macro="" textlink="">
      <xdr:nvSpPr>
        <xdr:cNvPr id="228" name="n_3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7626428" y="110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1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54" name="【公営住宅】&#10;有形固定資産減価償却率最小値テキスト">
          <a:extLst>
            <a:ext uri="{FF2B5EF4-FFF2-40B4-BE49-F238E27FC236}">
              <a16:creationId xmlns:a16="http://schemas.microsoft.com/office/drawing/2014/main" id="{00000000-0008-0000-0100-0000FE000000}"/>
            </a:ext>
          </a:extLst>
        </xdr:cNvPr>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100-000000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100-000002010000}"/>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59" name="フローチャート: 判断 258">
          <a:extLst>
            <a:ext uri="{FF2B5EF4-FFF2-40B4-BE49-F238E27FC236}">
              <a16:creationId xmlns:a16="http://schemas.microsoft.com/office/drawing/2014/main" id="{00000000-0008-0000-0100-000003010000}"/>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130175</xdr:rowOff>
    </xdr:from>
    <xdr:to>
      <xdr:col>20</xdr:col>
      <xdr:colOff>38100</xdr:colOff>
      <xdr:row>79</xdr:row>
      <xdr:rowOff>60325</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3746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149225</xdr:rowOff>
    </xdr:from>
    <xdr:to>
      <xdr:col>15</xdr:col>
      <xdr:colOff>101600</xdr:colOff>
      <xdr:row>79</xdr:row>
      <xdr:rowOff>79375</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2857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9525</xdr:rowOff>
    </xdr:from>
    <xdr:to>
      <xdr:col>19</xdr:col>
      <xdr:colOff>177800</xdr:colOff>
      <xdr:row>79</xdr:row>
      <xdr:rowOff>28575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flipV="1">
          <a:off x="2908300" y="13554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636</xdr:rowOff>
    </xdr:from>
    <xdr:to>
      <xdr:col>10</xdr:col>
      <xdr:colOff>165100</xdr:colOff>
      <xdr:row>79</xdr:row>
      <xdr:rowOff>102236</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19685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28575</xdr:rowOff>
    </xdr:from>
    <xdr:to>
      <xdr:col>15</xdr:col>
      <xdr:colOff>50800</xdr:colOff>
      <xdr:row>79</xdr:row>
      <xdr:rowOff>51436</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2019300" y="135731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100-00001101000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100-00001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100-000013010000}"/>
            </a:ext>
          </a:extLst>
        </xdr:cNvPr>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76852</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100-000014010000}"/>
            </a:ext>
          </a:extLst>
        </xdr:cNvPr>
        <xdr:cNvSpPr txBox="1"/>
      </xdr:nvSpPr>
      <xdr:spPr>
        <a:xfrm>
          <a:off x="35820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95902</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100-000015010000}"/>
            </a:ext>
          </a:extLst>
        </xdr:cNvPr>
        <xdr:cNvSpPr txBox="1"/>
      </xdr:nvSpPr>
      <xdr:spPr>
        <a:xfrm>
          <a:off x="2705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118763</xdr:rowOff>
    </xdr:from>
    <xdr:ext cx="405111" cy="259045"/>
    <xdr:sp macro="" textlink="">
      <xdr:nvSpPr>
        <xdr:cNvPr id="278" name="n_3mainValue【公営住宅】&#10;有形固定資産減価償却率">
          <a:extLst>
            <a:ext uri="{FF2B5EF4-FFF2-40B4-BE49-F238E27FC236}">
              <a16:creationId xmlns:a16="http://schemas.microsoft.com/office/drawing/2014/main" id="{00000000-0008-0000-0100-000016010000}"/>
            </a:ext>
          </a:extLst>
        </xdr:cNvPr>
        <xdr:cNvSpPr txBox="1"/>
      </xdr:nvSpPr>
      <xdr:spPr>
        <a:xfrm>
          <a:off x="1816744" y="1332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a:extLst>
            <a:ext uri="{FF2B5EF4-FFF2-40B4-BE49-F238E27FC236}">
              <a16:creationId xmlns:a16="http://schemas.microsoft.com/office/drawing/2014/main" id="{00000000-0008-0000-0100-00002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9" name="【公営住宅】&#10;一人当たり面積最小値テキスト">
          <a:extLst>
            <a:ext uri="{FF2B5EF4-FFF2-40B4-BE49-F238E27FC236}">
              <a16:creationId xmlns:a16="http://schemas.microsoft.com/office/drawing/2014/main" id="{00000000-0008-0000-0100-00002B010000}"/>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01" name="【公営住宅】&#10;一人当たり面積最大値テキスト">
          <a:extLst>
            <a:ext uri="{FF2B5EF4-FFF2-40B4-BE49-F238E27FC236}">
              <a16:creationId xmlns:a16="http://schemas.microsoft.com/office/drawing/2014/main" id="{00000000-0008-0000-0100-00002D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03" name="【公営住宅】&#10;一人当たり面積平均値テキスト">
          <a:extLst>
            <a:ext uri="{FF2B5EF4-FFF2-40B4-BE49-F238E27FC236}">
              <a16:creationId xmlns:a16="http://schemas.microsoft.com/office/drawing/2014/main" id="{00000000-0008-0000-0100-00002F010000}"/>
            </a:ext>
          </a:extLst>
        </xdr:cNvPr>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04" name="フローチャート: 判断 303">
          <a:extLst>
            <a:ext uri="{FF2B5EF4-FFF2-40B4-BE49-F238E27FC236}">
              <a16:creationId xmlns:a16="http://schemas.microsoft.com/office/drawing/2014/main" id="{00000000-0008-0000-0100-000030010000}"/>
            </a:ext>
          </a:extLst>
        </xdr:cNvPr>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05" name="フローチャート: 判断 304">
          <a:extLst>
            <a:ext uri="{FF2B5EF4-FFF2-40B4-BE49-F238E27FC236}">
              <a16:creationId xmlns:a16="http://schemas.microsoft.com/office/drawing/2014/main" id="{00000000-0008-0000-0100-000031010000}"/>
            </a:ext>
          </a:extLst>
        </xdr:cNvPr>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43307</xdr:rowOff>
    </xdr:from>
    <xdr:to>
      <xdr:col>41</xdr:col>
      <xdr:colOff>101600</xdr:colOff>
      <xdr:row>83</xdr:row>
      <xdr:rowOff>144907</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7810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59880</xdr:rowOff>
    </xdr:from>
    <xdr:to>
      <xdr:col>50</xdr:col>
      <xdr:colOff>165100</xdr:colOff>
      <xdr:row>84</xdr:row>
      <xdr:rowOff>161480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9588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59880</xdr:rowOff>
    </xdr:from>
    <xdr:to>
      <xdr:col>46</xdr:col>
      <xdr:colOff>38100</xdr:colOff>
      <xdr:row>84</xdr:row>
      <xdr:rowOff>161480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8699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110680</xdr:rowOff>
    </xdr:from>
    <xdr:to>
      <xdr:col>50</xdr:col>
      <xdr:colOff>114300</xdr:colOff>
      <xdr:row>84</xdr:row>
      <xdr:rowOff>110680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8750300" y="1451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60452</xdr:rowOff>
    </xdr:from>
    <xdr:to>
      <xdr:col>41</xdr:col>
      <xdr:colOff>101600</xdr:colOff>
      <xdr:row>84</xdr:row>
      <xdr:rowOff>162052</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7810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110680</xdr:rowOff>
    </xdr:from>
    <xdr:to>
      <xdr:col>45</xdr:col>
      <xdr:colOff>177800</xdr:colOff>
      <xdr:row>84</xdr:row>
      <xdr:rowOff>111252</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flipV="1">
          <a:off x="7861300" y="1451248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18" name="n_1aveValue【公営住宅】&#10;一人当たり面積">
          <a:extLst>
            <a:ext uri="{FF2B5EF4-FFF2-40B4-BE49-F238E27FC236}">
              <a16:creationId xmlns:a16="http://schemas.microsoft.com/office/drawing/2014/main" id="{00000000-0008-0000-0100-00003E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19" name="n_2aveValue【公営住宅】&#10;一人当たり面積">
          <a:extLst>
            <a:ext uri="{FF2B5EF4-FFF2-40B4-BE49-F238E27FC236}">
              <a16:creationId xmlns:a16="http://schemas.microsoft.com/office/drawing/2014/main" id="{00000000-0008-0000-0100-00003F010000}"/>
            </a:ext>
          </a:extLst>
        </xdr:cNvPr>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161434</xdr:rowOff>
    </xdr:from>
    <xdr:ext cx="469744" cy="259045"/>
    <xdr:sp macro="" textlink="">
      <xdr:nvSpPr>
        <xdr:cNvPr id="320" name="n_3aveValue【公営住宅】&#10;一人当たり面積">
          <a:extLst>
            <a:ext uri="{FF2B5EF4-FFF2-40B4-BE49-F238E27FC236}">
              <a16:creationId xmlns:a16="http://schemas.microsoft.com/office/drawing/2014/main" id="{00000000-0008-0000-0100-000040010000}"/>
            </a:ext>
          </a:extLst>
        </xdr:cNvPr>
        <xdr:cNvSpPr txBox="1"/>
      </xdr:nvSpPr>
      <xdr:spPr>
        <a:xfrm>
          <a:off x="7626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152607</xdr:rowOff>
    </xdr:from>
    <xdr:ext cx="469744" cy="259045"/>
    <xdr:sp macro="" textlink="">
      <xdr:nvSpPr>
        <xdr:cNvPr id="321" name="n_1mainValue【公営住宅】&#10;一人当たり面積">
          <a:extLst>
            <a:ext uri="{FF2B5EF4-FFF2-40B4-BE49-F238E27FC236}">
              <a16:creationId xmlns:a16="http://schemas.microsoft.com/office/drawing/2014/main" id="{00000000-0008-0000-0100-000041010000}"/>
            </a:ext>
          </a:extLst>
        </xdr:cNvPr>
        <xdr:cNvSpPr txBox="1"/>
      </xdr:nvSpPr>
      <xdr:spPr>
        <a:xfrm>
          <a:off x="93917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152607</xdr:rowOff>
    </xdr:from>
    <xdr:ext cx="469744" cy="259045"/>
    <xdr:sp macro="" textlink="">
      <xdr:nvSpPr>
        <xdr:cNvPr id="322" name="n_2mainValue【公営住宅】&#10;一人当たり面積">
          <a:extLst>
            <a:ext uri="{FF2B5EF4-FFF2-40B4-BE49-F238E27FC236}">
              <a16:creationId xmlns:a16="http://schemas.microsoft.com/office/drawing/2014/main" id="{00000000-0008-0000-0100-000042010000}"/>
            </a:ext>
          </a:extLst>
        </xdr:cNvPr>
        <xdr:cNvSpPr txBox="1"/>
      </xdr:nvSpPr>
      <xdr:spPr>
        <a:xfrm>
          <a:off x="8515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23" name="n_3mainValue【公営住宅】&#10;一人当たり面積">
          <a:extLst>
            <a:ext uri="{FF2B5EF4-FFF2-40B4-BE49-F238E27FC236}">
              <a16:creationId xmlns:a16="http://schemas.microsoft.com/office/drawing/2014/main" id="{00000000-0008-0000-0100-000043010000}"/>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00000000-0008-0000-0100-00006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65" name="【認定こども園・幼稚園・保育所】&#10;有形固定資産減価償却率最小値テキスト">
          <a:extLst>
            <a:ext uri="{FF2B5EF4-FFF2-40B4-BE49-F238E27FC236}">
              <a16:creationId xmlns:a16="http://schemas.microsoft.com/office/drawing/2014/main" id="{00000000-0008-0000-0100-00006D010000}"/>
            </a:ext>
          </a:extLst>
        </xdr:cNvPr>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00000000-0008-0000-0100-00006F010000}"/>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00000000-0008-0000-0100-000071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70" name="フローチャート: 判断 369">
          <a:extLst>
            <a:ext uri="{FF2B5EF4-FFF2-40B4-BE49-F238E27FC236}">
              <a16:creationId xmlns:a16="http://schemas.microsoft.com/office/drawing/2014/main" id="{00000000-0008-0000-0100-000072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71" name="フローチャート: 判断 370">
          <a:extLst>
            <a:ext uri="{FF2B5EF4-FFF2-40B4-BE49-F238E27FC236}">
              <a16:creationId xmlns:a16="http://schemas.microsoft.com/office/drawing/2014/main" id="{00000000-0008-0000-0100-000073010000}"/>
            </a:ext>
          </a:extLst>
        </xdr:cNvPr>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72" name="フローチャート: 判断 371">
          <a:extLst>
            <a:ext uri="{FF2B5EF4-FFF2-40B4-BE49-F238E27FC236}">
              <a16:creationId xmlns:a16="http://schemas.microsoft.com/office/drawing/2014/main" id="{00000000-0008-0000-0100-000074010000}"/>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38735</xdr:rowOff>
    </xdr:from>
    <xdr:to>
      <xdr:col>81</xdr:col>
      <xdr:colOff>101600</xdr:colOff>
      <xdr:row>40</xdr:row>
      <xdr:rowOff>140335</xdr:rowOff>
    </xdr:to>
    <xdr:sp macro="" textlink="">
      <xdr:nvSpPr>
        <xdr:cNvPr id="379" name="楕円 378">
          <a:extLst>
            <a:ext uri="{FF2B5EF4-FFF2-40B4-BE49-F238E27FC236}">
              <a16:creationId xmlns:a16="http://schemas.microsoft.com/office/drawing/2014/main" id="{00000000-0008-0000-0100-00007B010000}"/>
            </a:ext>
          </a:extLst>
        </xdr:cNvPr>
        <xdr:cNvSpPr/>
      </xdr:nvSpPr>
      <xdr:spPr>
        <a:xfrm>
          <a:off x="15430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78740</xdr:rowOff>
    </xdr:from>
    <xdr:to>
      <xdr:col>76</xdr:col>
      <xdr:colOff>165100</xdr:colOff>
      <xdr:row>37</xdr:row>
      <xdr:rowOff>8890</xdr:rowOff>
    </xdr:to>
    <xdr:sp macro="" textlink="">
      <xdr:nvSpPr>
        <xdr:cNvPr id="380" name="楕円 379">
          <a:extLst>
            <a:ext uri="{FF2B5EF4-FFF2-40B4-BE49-F238E27FC236}">
              <a16:creationId xmlns:a16="http://schemas.microsoft.com/office/drawing/2014/main" id="{00000000-0008-0000-0100-00007C010000}"/>
            </a:ext>
          </a:extLst>
        </xdr:cNvPr>
        <xdr:cNvSpPr/>
      </xdr:nvSpPr>
      <xdr:spPr>
        <a:xfrm>
          <a:off x="14541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40</xdr:row>
      <xdr:rowOff>89535</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4592300" y="6301740"/>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1365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36</xdr:row>
      <xdr:rowOff>129540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3703300" y="6294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84" name="n_1aveValue【認定こども園・幼稚園・保育所】&#10;有形固定資産減価償却率">
          <a:extLst>
            <a:ext uri="{FF2B5EF4-FFF2-40B4-BE49-F238E27FC236}">
              <a16:creationId xmlns:a16="http://schemas.microsoft.com/office/drawing/2014/main" id="{00000000-0008-0000-0100-000080010000}"/>
            </a:ext>
          </a:extLst>
        </xdr:cNvPr>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85" name="n_2aveValue【認定こども園・幼稚園・保育所】&#10;有形固定資産減価償却率">
          <a:extLst>
            <a:ext uri="{FF2B5EF4-FFF2-40B4-BE49-F238E27FC236}">
              <a16:creationId xmlns:a16="http://schemas.microsoft.com/office/drawing/2014/main" id="{00000000-0008-0000-0100-000081010000}"/>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386" name="n_3aveValue【認定こども園・幼稚園・保育所】&#10;有形固定資産減価償却率">
          <a:extLst>
            <a:ext uri="{FF2B5EF4-FFF2-40B4-BE49-F238E27FC236}">
              <a16:creationId xmlns:a16="http://schemas.microsoft.com/office/drawing/2014/main" id="{00000000-0008-0000-0100-000082010000}"/>
            </a:ext>
          </a:extLst>
        </xdr:cNvPr>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131462</xdr:rowOff>
    </xdr:from>
    <xdr:ext cx="405111" cy="259045"/>
    <xdr:sp macro="" textlink="">
      <xdr:nvSpPr>
        <xdr:cNvPr id="387" name="n_1mainValue【認定こども園・幼稚園・保育所】&#10;有形固定資産減価償却率">
          <a:extLst>
            <a:ext uri="{FF2B5EF4-FFF2-40B4-BE49-F238E27FC236}">
              <a16:creationId xmlns:a16="http://schemas.microsoft.com/office/drawing/2014/main" id="{00000000-0008-0000-0100-000083010000}"/>
            </a:ext>
          </a:extLst>
        </xdr:cNvPr>
        <xdr:cNvSpPr txBox="1"/>
      </xdr:nvSpPr>
      <xdr:spPr>
        <a:xfrm>
          <a:off x="152660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388" name="n_2mainValue【認定こども園・幼稚園・保育所】&#10;有形固定資産減価償却率">
          <a:extLst>
            <a:ext uri="{FF2B5EF4-FFF2-40B4-BE49-F238E27FC236}">
              <a16:creationId xmlns:a16="http://schemas.microsoft.com/office/drawing/2014/main" id="{00000000-0008-0000-0100-000084010000}"/>
            </a:ext>
          </a:extLst>
        </xdr:cNvPr>
        <xdr:cNvSpPr txBox="1"/>
      </xdr:nvSpPr>
      <xdr:spPr>
        <a:xfrm>
          <a:off x="14389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389" name="n_3mainValue【認定こども園・幼稚園・保育所】&#10;有形固定資産減価償却率">
          <a:extLst>
            <a:ext uri="{FF2B5EF4-FFF2-40B4-BE49-F238E27FC236}">
              <a16:creationId xmlns:a16="http://schemas.microsoft.com/office/drawing/2014/main" id="{00000000-0008-0000-0100-000085010000}"/>
            </a:ext>
          </a:extLst>
        </xdr:cNvPr>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00000000-0008-0000-0100-00009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00000000-0008-0000-0100-00009C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00000000-0008-0000-0100-00009E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00000000-0008-0000-0100-0000A0010000}"/>
            </a:ext>
          </a:extLst>
        </xdr:cNvPr>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20828</xdr:rowOff>
    </xdr:from>
    <xdr:to>
      <xdr:col>112</xdr:col>
      <xdr:colOff>38100</xdr:colOff>
      <xdr:row>40</xdr:row>
      <xdr:rowOff>122428</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21272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20383500" y="673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101346</xdr:rowOff>
    </xdr:from>
    <xdr:to>
      <xdr:col>111</xdr:col>
      <xdr:colOff>177800</xdr:colOff>
      <xdr:row>40</xdr:row>
      <xdr:rowOff>71628</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20434300" y="678789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101346</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9545300" y="6760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31" name="n_1aveValue【認定こども園・幼稚園・保育所】&#10;一人当たり面積">
          <a:extLst>
            <a:ext uri="{FF2B5EF4-FFF2-40B4-BE49-F238E27FC236}">
              <a16:creationId xmlns:a16="http://schemas.microsoft.com/office/drawing/2014/main" id="{00000000-0008-0000-0100-0000AF010000}"/>
            </a:ext>
          </a:extLst>
        </xdr:cNvPr>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32" name="n_2aveValue【認定こども園・幼稚園・保育所】&#10;一人当たり面積">
          <a:extLst>
            <a:ext uri="{FF2B5EF4-FFF2-40B4-BE49-F238E27FC236}">
              <a16:creationId xmlns:a16="http://schemas.microsoft.com/office/drawing/2014/main" id="{00000000-0008-0000-0100-0000B0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433" name="n_3aveValue【認定こども園・幼稚園・保育所】&#10;一人当たり面積">
          <a:extLst>
            <a:ext uri="{FF2B5EF4-FFF2-40B4-BE49-F238E27FC236}">
              <a16:creationId xmlns:a16="http://schemas.microsoft.com/office/drawing/2014/main" id="{00000000-0008-0000-0100-0000B1010000}"/>
            </a:ext>
          </a:extLst>
        </xdr:cNvPr>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113555</xdr:rowOff>
    </xdr:from>
    <xdr:ext cx="469744" cy="259045"/>
    <xdr:sp macro="" textlink="">
      <xdr:nvSpPr>
        <xdr:cNvPr id="434" name="n_1mainValue【認定こども園・幼稚園・保育所】&#10;一人当たり面積">
          <a:extLst>
            <a:ext uri="{FF2B5EF4-FFF2-40B4-BE49-F238E27FC236}">
              <a16:creationId xmlns:a16="http://schemas.microsoft.com/office/drawing/2014/main" id="{00000000-0008-0000-0100-0000B2010000}"/>
            </a:ext>
          </a:extLst>
        </xdr:cNvPr>
        <xdr:cNvSpPr txBox="1"/>
      </xdr:nvSpPr>
      <xdr:spPr>
        <a:xfrm>
          <a:off x="210757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35" name="n_2mainValue【認定こども園・幼稚園・保育所】&#10;一人当たり面積">
          <a:extLst>
            <a:ext uri="{FF2B5EF4-FFF2-40B4-BE49-F238E27FC236}">
              <a16:creationId xmlns:a16="http://schemas.microsoft.com/office/drawing/2014/main" id="{00000000-0008-0000-0100-0000B3010000}"/>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36" name="n_3mainValue【認定こども園・幼稚園・保育所】&#10;一人当たり面積">
          <a:extLst>
            <a:ext uri="{FF2B5EF4-FFF2-40B4-BE49-F238E27FC236}">
              <a16:creationId xmlns:a16="http://schemas.microsoft.com/office/drawing/2014/main" id="{00000000-0008-0000-0100-0000B401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a:extLst>
            <a:ext uri="{FF2B5EF4-FFF2-40B4-BE49-F238E27FC236}">
              <a16:creationId xmlns:a16="http://schemas.microsoft.com/office/drawing/2014/main" id="{00000000-0008-0000-0100-0000C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62" name="【学校施設】&#10;有形固定資産減価償却率最小値テキスト">
          <a:extLst>
            <a:ext uri="{FF2B5EF4-FFF2-40B4-BE49-F238E27FC236}">
              <a16:creationId xmlns:a16="http://schemas.microsoft.com/office/drawing/2014/main" id="{00000000-0008-0000-0100-0000CE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64" name="【学校施設】&#10;有形固定資産減価償却率最大値テキスト">
          <a:extLst>
            <a:ext uri="{FF2B5EF4-FFF2-40B4-BE49-F238E27FC236}">
              <a16:creationId xmlns:a16="http://schemas.microsoft.com/office/drawing/2014/main" id="{00000000-0008-0000-0100-0000D0010000}"/>
            </a:ext>
          </a:extLst>
        </xdr:cNvPr>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66" name="【学校施設】&#10;有形固定資産減価償却率平均値テキスト">
          <a:extLst>
            <a:ext uri="{FF2B5EF4-FFF2-40B4-BE49-F238E27FC236}">
              <a16:creationId xmlns:a16="http://schemas.microsoft.com/office/drawing/2014/main" id="{00000000-0008-0000-0100-0000D2010000}"/>
            </a:ext>
          </a:extLst>
        </xdr:cNvPr>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166370</xdr:rowOff>
    </xdr:from>
    <xdr:to>
      <xdr:col>72</xdr:col>
      <xdr:colOff>38100</xdr:colOff>
      <xdr:row>62</xdr:row>
      <xdr:rowOff>96520</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3652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118110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4592300" y="1021080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93980</xdr:rowOff>
    </xdr:from>
    <xdr:to>
      <xdr:col>72</xdr:col>
      <xdr:colOff>38100</xdr:colOff>
      <xdr:row>57</xdr:row>
      <xdr:rowOff>24130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1365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144780</xdr:rowOff>
    </xdr:from>
    <xdr:to>
      <xdr:col>76</xdr:col>
      <xdr:colOff>114300</xdr:colOff>
      <xdr:row>59</xdr:row>
      <xdr:rowOff>95250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3703300" y="974598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481" name="n_1aveValue【学校施設】&#10;有形固定資産減価償却率">
          <a:extLst>
            <a:ext uri="{FF2B5EF4-FFF2-40B4-BE49-F238E27FC236}">
              <a16:creationId xmlns:a16="http://schemas.microsoft.com/office/drawing/2014/main" id="{00000000-0008-0000-0100-0000E1010000}"/>
            </a:ext>
          </a:extLst>
        </xdr:cNvPr>
        <xdr:cNvSpPr txBox="1"/>
      </xdr:nvSpPr>
      <xdr:spPr>
        <a:xfrm>
          <a:off x="15266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82" name="n_2aveValue【学校施設】&#10;有形固定資産減価償却率">
          <a:extLst>
            <a:ext uri="{FF2B5EF4-FFF2-40B4-BE49-F238E27FC236}">
              <a16:creationId xmlns:a16="http://schemas.microsoft.com/office/drawing/2014/main" id="{00000000-0008-0000-0100-0000E2010000}"/>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483" name="n_3aveValue【学校施設】&#10;有形固定資産減価償却率">
          <a:extLst>
            <a:ext uri="{FF2B5EF4-FFF2-40B4-BE49-F238E27FC236}">
              <a16:creationId xmlns:a16="http://schemas.microsoft.com/office/drawing/2014/main" id="{00000000-0008-0000-0100-0000E3010000}"/>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484" name="n_1mainValue【学校施設】&#10;有形固定資産減価償却率">
          <a:extLst>
            <a:ext uri="{FF2B5EF4-FFF2-40B4-BE49-F238E27FC236}">
              <a16:creationId xmlns:a16="http://schemas.microsoft.com/office/drawing/2014/main" id="{00000000-0008-0000-0100-0000E4010000}"/>
            </a:ext>
          </a:extLst>
        </xdr:cNvPr>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485" name="n_2mainValue【学校施設】&#10;有形固定資産減価償却率">
          <a:extLst>
            <a:ext uri="{FF2B5EF4-FFF2-40B4-BE49-F238E27FC236}">
              <a16:creationId xmlns:a16="http://schemas.microsoft.com/office/drawing/2014/main" id="{00000000-0008-0000-0100-0000E5010000}"/>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40657</xdr:rowOff>
    </xdr:from>
    <xdr:ext cx="405111" cy="259045"/>
    <xdr:sp macro="" textlink="">
      <xdr:nvSpPr>
        <xdr:cNvPr id="486" name="n_3mainValue【学校施設】&#10;有形固定資産減価償却率">
          <a:extLst>
            <a:ext uri="{FF2B5EF4-FFF2-40B4-BE49-F238E27FC236}">
              <a16:creationId xmlns:a16="http://schemas.microsoft.com/office/drawing/2014/main" id="{00000000-0008-0000-0100-0000E6010000}"/>
            </a:ext>
          </a:extLst>
        </xdr:cNvPr>
        <xdr:cNvSpPr txBox="1"/>
      </xdr:nvSpPr>
      <xdr:spPr>
        <a:xfrm>
          <a:off x="13500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a:extLst>
            <a:ext uri="{FF2B5EF4-FFF2-40B4-BE49-F238E27FC236}">
              <a16:creationId xmlns:a16="http://schemas.microsoft.com/office/drawing/2014/main" id="{00000000-0008-0000-0100-00000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14" name="【学校施設】&#10;一人当たり面積最小値テキスト">
          <a:extLst>
            <a:ext uri="{FF2B5EF4-FFF2-40B4-BE49-F238E27FC236}">
              <a16:creationId xmlns:a16="http://schemas.microsoft.com/office/drawing/2014/main" id="{00000000-0008-0000-0100-000002020000}"/>
            </a:ext>
          </a:extLst>
        </xdr:cNvPr>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16" name="【学校施設】&#10;一人当たり面積最大値テキスト">
          <a:extLst>
            <a:ext uri="{FF2B5EF4-FFF2-40B4-BE49-F238E27FC236}">
              <a16:creationId xmlns:a16="http://schemas.microsoft.com/office/drawing/2014/main" id="{00000000-0008-0000-0100-000004020000}"/>
            </a:ext>
          </a:extLst>
        </xdr:cNvPr>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18" name="【学校施設】&#10;一人当たり面積平均値テキスト">
          <a:extLst>
            <a:ext uri="{FF2B5EF4-FFF2-40B4-BE49-F238E27FC236}">
              <a16:creationId xmlns:a16="http://schemas.microsoft.com/office/drawing/2014/main" id="{00000000-0008-0000-0100-000006020000}"/>
            </a:ext>
          </a:extLst>
        </xdr:cNvPr>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107587</xdr:rowOff>
    </xdr:from>
    <xdr:to>
      <xdr:col>102</xdr:col>
      <xdr:colOff>165100</xdr:colOff>
      <xdr:row>60</xdr:row>
      <xdr:rowOff>37737</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9494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68943</xdr:rowOff>
    </xdr:from>
    <xdr:to>
      <xdr:col>112</xdr:col>
      <xdr:colOff>38100</xdr:colOff>
      <xdr:row>60</xdr:row>
      <xdr:rowOff>170543</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21272500" y="1035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20383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119743</xdr:rowOff>
    </xdr:from>
    <xdr:to>
      <xdr:col>111</xdr:col>
      <xdr:colOff>177800</xdr:colOff>
      <xdr:row>60</xdr:row>
      <xdr:rowOff>166551</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flipV="1">
          <a:off x="20434300" y="10406743"/>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93980</xdr:rowOff>
    </xdr:from>
    <xdr:to>
      <xdr:col>102</xdr:col>
      <xdr:colOff>165100</xdr:colOff>
      <xdr:row>61</xdr:row>
      <xdr:rowOff>24130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9494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144780</xdr:rowOff>
    </xdr:from>
    <xdr:to>
      <xdr:col>107</xdr:col>
      <xdr:colOff>50800</xdr:colOff>
      <xdr:row>60</xdr:row>
      <xdr:rowOff>166551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9545300" y="1043178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33" name="n_1aveValue【学校施設】&#10;一人当たり面積">
          <a:extLst>
            <a:ext uri="{FF2B5EF4-FFF2-40B4-BE49-F238E27FC236}">
              <a16:creationId xmlns:a16="http://schemas.microsoft.com/office/drawing/2014/main" id="{00000000-0008-0000-0100-000015020000}"/>
            </a:ext>
          </a:extLst>
        </xdr:cNvPr>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34" name="n_2aveValue【学校施設】&#10;一人当たり面積">
          <a:extLst>
            <a:ext uri="{FF2B5EF4-FFF2-40B4-BE49-F238E27FC236}">
              <a16:creationId xmlns:a16="http://schemas.microsoft.com/office/drawing/2014/main" id="{00000000-0008-0000-0100-000016020000}"/>
            </a:ext>
          </a:extLst>
        </xdr:cNvPr>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54264</xdr:rowOff>
    </xdr:from>
    <xdr:ext cx="469744" cy="259045"/>
    <xdr:sp macro="" textlink="">
      <xdr:nvSpPr>
        <xdr:cNvPr id="535" name="n_3aveValue【学校施設】&#10;一人当たり面積">
          <a:extLst>
            <a:ext uri="{FF2B5EF4-FFF2-40B4-BE49-F238E27FC236}">
              <a16:creationId xmlns:a16="http://schemas.microsoft.com/office/drawing/2014/main" id="{00000000-0008-0000-0100-000017020000}"/>
            </a:ext>
          </a:extLst>
        </xdr:cNvPr>
        <xdr:cNvSpPr txBox="1"/>
      </xdr:nvSpPr>
      <xdr:spPr>
        <a:xfrm>
          <a:off x="19310427" y="99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161670</xdr:rowOff>
    </xdr:from>
    <xdr:ext cx="469744" cy="259045"/>
    <xdr:sp macro="" textlink="">
      <xdr:nvSpPr>
        <xdr:cNvPr id="536" name="n_1mainValue【学校施設】&#10;一人当たり面積">
          <a:extLst>
            <a:ext uri="{FF2B5EF4-FFF2-40B4-BE49-F238E27FC236}">
              <a16:creationId xmlns:a16="http://schemas.microsoft.com/office/drawing/2014/main" id="{00000000-0008-0000-0100-000018020000}"/>
            </a:ext>
          </a:extLst>
        </xdr:cNvPr>
        <xdr:cNvSpPr txBox="1"/>
      </xdr:nvSpPr>
      <xdr:spPr>
        <a:xfrm>
          <a:off x="21075727" y="1044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537" name="n_2mainValue【学校施設】&#10;一人当たり面積">
          <a:extLst>
            <a:ext uri="{FF2B5EF4-FFF2-40B4-BE49-F238E27FC236}">
              <a16:creationId xmlns:a16="http://schemas.microsoft.com/office/drawing/2014/main" id="{00000000-0008-0000-0100-000019020000}"/>
            </a:ext>
          </a:extLst>
        </xdr:cNvPr>
        <xdr:cNvSpPr txBox="1"/>
      </xdr:nvSpPr>
      <xdr:spPr>
        <a:xfrm>
          <a:off x="20199427"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15257</xdr:rowOff>
    </xdr:from>
    <xdr:ext cx="469744" cy="259045"/>
    <xdr:sp macro="" textlink="">
      <xdr:nvSpPr>
        <xdr:cNvPr id="538" name="n_3mainValue【学校施設】&#10;一人当たり面積">
          <a:extLst>
            <a:ext uri="{FF2B5EF4-FFF2-40B4-BE49-F238E27FC236}">
              <a16:creationId xmlns:a16="http://schemas.microsoft.com/office/drawing/2014/main" id="{00000000-0008-0000-0100-00001A020000}"/>
            </a:ext>
          </a:extLst>
        </xdr:cNvPr>
        <xdr:cNvSpPr txBox="1"/>
      </xdr:nvSpPr>
      <xdr:spPr>
        <a:xfrm>
          <a:off x="193104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児童館】&#10;有形固定資産減価償却率グラフ枠">
          <a:extLst>
            <a:ext uri="{FF2B5EF4-FFF2-40B4-BE49-F238E27FC236}">
              <a16:creationId xmlns:a16="http://schemas.microsoft.com/office/drawing/2014/main" id="{00000000-0008-0000-0100-00003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65" name="【児童館】&#10;有形固定資産減価償却率最小値テキスト">
          <a:extLst>
            <a:ext uri="{FF2B5EF4-FFF2-40B4-BE49-F238E27FC236}">
              <a16:creationId xmlns:a16="http://schemas.microsoft.com/office/drawing/2014/main" id="{00000000-0008-0000-0100-00003502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7" name="【児童館】&#10;有形固定資産減価償却率最大値テキスト">
          <a:extLst>
            <a:ext uri="{FF2B5EF4-FFF2-40B4-BE49-F238E27FC236}">
              <a16:creationId xmlns:a16="http://schemas.microsoft.com/office/drawing/2014/main" id="{00000000-0008-0000-0100-000037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69" name="【児童館】&#10;有形固定資産減価償却率平均値テキスト">
          <a:extLst>
            <a:ext uri="{FF2B5EF4-FFF2-40B4-BE49-F238E27FC236}">
              <a16:creationId xmlns:a16="http://schemas.microsoft.com/office/drawing/2014/main" id="{00000000-0008-0000-0100-000039020000}"/>
            </a:ext>
          </a:extLst>
        </xdr:cNvPr>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140788</xdr:rowOff>
    </xdr:from>
    <xdr:to>
      <xdr:col>72</xdr:col>
      <xdr:colOff>38100</xdr:colOff>
      <xdr:row>82</xdr:row>
      <xdr:rowOff>70938</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3652500" y="1402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29755</xdr:rowOff>
    </xdr:from>
    <xdr:to>
      <xdr:col>81</xdr:col>
      <xdr:colOff>101600</xdr:colOff>
      <xdr:row>80</xdr:row>
      <xdr:rowOff>131355</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15430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62412</xdr:rowOff>
    </xdr:from>
    <xdr:to>
      <xdr:col>76</xdr:col>
      <xdr:colOff>165100</xdr:colOff>
      <xdr:row>80</xdr:row>
      <xdr:rowOff>164012</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14541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80555</xdr:rowOff>
    </xdr:from>
    <xdr:to>
      <xdr:col>81</xdr:col>
      <xdr:colOff>50800</xdr:colOff>
      <xdr:row>80</xdr:row>
      <xdr:rowOff>113212</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4592300" y="137965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95069</xdr:rowOff>
    </xdr:from>
    <xdr:to>
      <xdr:col>72</xdr:col>
      <xdr:colOff>38100</xdr:colOff>
      <xdr:row>81</xdr:row>
      <xdr:rowOff>25219</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3652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113212</xdr:rowOff>
    </xdr:from>
    <xdr:to>
      <xdr:col>76</xdr:col>
      <xdr:colOff>114300</xdr:colOff>
      <xdr:row>80</xdr:row>
      <xdr:rowOff>145869</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13703300" y="138292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84" name="n_1aveValue【児童館】&#10;有形固定資産減価償却率">
          <a:extLst>
            <a:ext uri="{FF2B5EF4-FFF2-40B4-BE49-F238E27FC236}">
              <a16:creationId xmlns:a16="http://schemas.microsoft.com/office/drawing/2014/main" id="{00000000-0008-0000-0100-000048020000}"/>
            </a:ext>
          </a:extLst>
        </xdr:cNvPr>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85" name="n_2aveValue【児童館】&#10;有形固定資産減価償却率">
          <a:extLst>
            <a:ext uri="{FF2B5EF4-FFF2-40B4-BE49-F238E27FC236}">
              <a16:creationId xmlns:a16="http://schemas.microsoft.com/office/drawing/2014/main" id="{00000000-0008-0000-0100-000049020000}"/>
            </a:ext>
          </a:extLst>
        </xdr:cNvPr>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62065</xdr:rowOff>
    </xdr:from>
    <xdr:ext cx="405111" cy="259045"/>
    <xdr:sp macro="" textlink="">
      <xdr:nvSpPr>
        <xdr:cNvPr id="586" name="n_3aveValue【児童館】&#10;有形固定資産減価償却率">
          <a:extLst>
            <a:ext uri="{FF2B5EF4-FFF2-40B4-BE49-F238E27FC236}">
              <a16:creationId xmlns:a16="http://schemas.microsoft.com/office/drawing/2014/main" id="{00000000-0008-0000-0100-00004A020000}"/>
            </a:ext>
          </a:extLst>
        </xdr:cNvPr>
        <xdr:cNvSpPr txBox="1"/>
      </xdr:nvSpPr>
      <xdr:spPr>
        <a:xfrm>
          <a:off x="13500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147882</xdr:rowOff>
    </xdr:from>
    <xdr:ext cx="405111" cy="259045"/>
    <xdr:sp macro="" textlink="">
      <xdr:nvSpPr>
        <xdr:cNvPr id="587" name="n_1mainValue【児童館】&#10;有形固定資産減価償却率">
          <a:extLst>
            <a:ext uri="{FF2B5EF4-FFF2-40B4-BE49-F238E27FC236}">
              <a16:creationId xmlns:a16="http://schemas.microsoft.com/office/drawing/2014/main" id="{00000000-0008-0000-0100-00004B020000}"/>
            </a:ext>
          </a:extLst>
        </xdr:cNvPr>
        <xdr:cNvSpPr txBox="1"/>
      </xdr:nvSpPr>
      <xdr:spPr>
        <a:xfrm>
          <a:off x="152660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9089</xdr:rowOff>
    </xdr:from>
    <xdr:ext cx="405111" cy="259045"/>
    <xdr:sp macro="" textlink="">
      <xdr:nvSpPr>
        <xdr:cNvPr id="588" name="n_2mainValue【児童館】&#10;有形固定資産減価償却率">
          <a:extLst>
            <a:ext uri="{FF2B5EF4-FFF2-40B4-BE49-F238E27FC236}">
              <a16:creationId xmlns:a16="http://schemas.microsoft.com/office/drawing/2014/main" id="{00000000-0008-0000-0100-00004C020000}"/>
            </a:ext>
          </a:extLst>
        </xdr:cNvPr>
        <xdr:cNvSpPr txBox="1"/>
      </xdr:nvSpPr>
      <xdr:spPr>
        <a:xfrm>
          <a:off x="14389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41746</xdr:rowOff>
    </xdr:from>
    <xdr:ext cx="405111" cy="259045"/>
    <xdr:sp macro="" textlink="">
      <xdr:nvSpPr>
        <xdr:cNvPr id="589" name="n_3mainValue【児童館】&#10;有形固定資産減価償却率">
          <a:extLst>
            <a:ext uri="{FF2B5EF4-FFF2-40B4-BE49-F238E27FC236}">
              <a16:creationId xmlns:a16="http://schemas.microsoft.com/office/drawing/2014/main" id="{00000000-0008-0000-0100-00004D020000}"/>
            </a:ext>
          </a:extLst>
        </xdr:cNvPr>
        <xdr:cNvSpPr txBox="1"/>
      </xdr:nvSpPr>
      <xdr:spPr>
        <a:xfrm>
          <a:off x="13500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00000000-0008-0000-01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14" name="【児童館】&#10;一人当たり面積最小値テキスト">
          <a:extLst>
            <a:ext uri="{FF2B5EF4-FFF2-40B4-BE49-F238E27FC236}">
              <a16:creationId xmlns:a16="http://schemas.microsoft.com/office/drawing/2014/main" id="{00000000-0008-0000-0100-000066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16" name="【児童館】&#10;一人当たり面積最大値テキスト">
          <a:extLst>
            <a:ext uri="{FF2B5EF4-FFF2-40B4-BE49-F238E27FC236}">
              <a16:creationId xmlns:a16="http://schemas.microsoft.com/office/drawing/2014/main" id="{00000000-0008-0000-0100-00006802000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8" name="【児童館】&#10;一人当たり面積平均値テキスト">
          <a:extLst>
            <a:ext uri="{FF2B5EF4-FFF2-40B4-BE49-F238E27FC236}">
              <a16:creationId xmlns:a16="http://schemas.microsoft.com/office/drawing/2014/main" id="{00000000-0008-0000-0100-00006A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20" name="フローチャート: 判断 619">
          <a:extLst>
            <a:ext uri="{FF2B5EF4-FFF2-40B4-BE49-F238E27FC236}">
              <a16:creationId xmlns:a16="http://schemas.microsoft.com/office/drawing/2014/main" id="{00000000-0008-0000-0100-00006C020000}"/>
            </a:ext>
          </a:extLst>
        </xdr:cNvPr>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1" name="フローチャート: 判断 620">
          <a:extLst>
            <a:ext uri="{FF2B5EF4-FFF2-40B4-BE49-F238E27FC236}">
              <a16:creationId xmlns:a16="http://schemas.microsoft.com/office/drawing/2014/main" id="{00000000-0008-0000-0100-00006D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22" name="フローチャート: 判断 621">
          <a:extLst>
            <a:ext uri="{FF2B5EF4-FFF2-40B4-BE49-F238E27FC236}">
              <a16:creationId xmlns:a16="http://schemas.microsoft.com/office/drawing/2014/main" id="{00000000-0008-0000-0100-00006E020000}"/>
            </a:ext>
          </a:extLst>
        </xdr:cNvPr>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28" name="楕円 627">
          <a:extLst>
            <a:ext uri="{FF2B5EF4-FFF2-40B4-BE49-F238E27FC236}">
              <a16:creationId xmlns:a16="http://schemas.microsoft.com/office/drawing/2014/main" id="{00000000-0008-0000-0100-000074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33" name="n_1aveValue【児童館】&#10;一人当たり面積">
          <a:extLst>
            <a:ext uri="{FF2B5EF4-FFF2-40B4-BE49-F238E27FC236}">
              <a16:creationId xmlns:a16="http://schemas.microsoft.com/office/drawing/2014/main" id="{00000000-0008-0000-0100-000079020000}"/>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4" name="n_2aveValue【児童館】&#10;一人当たり面積">
          <a:extLst>
            <a:ext uri="{FF2B5EF4-FFF2-40B4-BE49-F238E27FC236}">
              <a16:creationId xmlns:a16="http://schemas.microsoft.com/office/drawing/2014/main" id="{00000000-0008-0000-0100-00007A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35" name="n_3aveValue【児童館】&#10;一人当たり面積">
          <a:extLst>
            <a:ext uri="{FF2B5EF4-FFF2-40B4-BE49-F238E27FC236}">
              <a16:creationId xmlns:a16="http://schemas.microsoft.com/office/drawing/2014/main" id="{00000000-0008-0000-0100-00007B020000}"/>
            </a:ext>
          </a:extLst>
        </xdr:cNvPr>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36" name="n_1mainValue【児童館】&#10;一人当たり面積">
          <a:extLst>
            <a:ext uri="{FF2B5EF4-FFF2-40B4-BE49-F238E27FC236}">
              <a16:creationId xmlns:a16="http://schemas.microsoft.com/office/drawing/2014/main" id="{00000000-0008-0000-0100-00007C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37" name="n_2mainValue【児童館】&#10;一人当たり面積">
          <a:extLst>
            <a:ext uri="{FF2B5EF4-FFF2-40B4-BE49-F238E27FC236}">
              <a16:creationId xmlns:a16="http://schemas.microsoft.com/office/drawing/2014/main" id="{00000000-0008-0000-0100-00007D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38" name="n_3mainValue【児童館】&#10;一人当たり面積">
          <a:extLst>
            <a:ext uri="{FF2B5EF4-FFF2-40B4-BE49-F238E27FC236}">
              <a16:creationId xmlns:a16="http://schemas.microsoft.com/office/drawing/2014/main" id="{00000000-0008-0000-0100-00007E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1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100-000096020000}"/>
            </a:ext>
          </a:extLst>
        </xdr:cNvPr>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100-000098020000}"/>
            </a:ext>
          </a:extLst>
        </xdr:cNvPr>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100-00009A020000}"/>
            </a:ext>
          </a:extLst>
        </xdr:cNvPr>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69" name="フローチャート: 判断 668">
          <a:extLst>
            <a:ext uri="{FF2B5EF4-FFF2-40B4-BE49-F238E27FC236}">
              <a16:creationId xmlns:a16="http://schemas.microsoft.com/office/drawing/2014/main" id="{00000000-0008-0000-0100-00009D020000}"/>
            </a:ext>
          </a:extLst>
        </xdr:cNvPr>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3652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98552</xdr:rowOff>
    </xdr:from>
    <xdr:to>
      <xdr:col>72</xdr:col>
      <xdr:colOff>38100</xdr:colOff>
      <xdr:row>100</xdr:row>
      <xdr:rowOff>28702</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13652500" y="170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1795</xdr:rowOff>
    </xdr:from>
    <xdr:ext cx="405111" cy="259045"/>
    <xdr:sp macro="" textlink="">
      <xdr:nvSpPr>
        <xdr:cNvPr id="677" name="n_1aveValue【公民館】&#10;有形固定資産減価償却率">
          <a:extLst>
            <a:ext uri="{FF2B5EF4-FFF2-40B4-BE49-F238E27FC236}">
              <a16:creationId xmlns:a16="http://schemas.microsoft.com/office/drawing/2014/main" id="{00000000-0008-0000-0100-0000A5020000}"/>
            </a:ext>
          </a:extLst>
        </xdr:cNvPr>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78" name="n_2aveValue【公民館】&#10;有形固定資産減価償却率">
          <a:extLst>
            <a:ext uri="{FF2B5EF4-FFF2-40B4-BE49-F238E27FC236}">
              <a16:creationId xmlns:a16="http://schemas.microsoft.com/office/drawing/2014/main" id="{00000000-0008-0000-0100-0000A6020000}"/>
            </a:ext>
          </a:extLst>
        </xdr:cNvPr>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679" name="n_3aveValue【公民館】&#10;有形固定資産減価償却率">
          <a:extLst>
            <a:ext uri="{FF2B5EF4-FFF2-40B4-BE49-F238E27FC236}">
              <a16:creationId xmlns:a16="http://schemas.microsoft.com/office/drawing/2014/main" id="{00000000-0008-0000-0100-0000A7020000}"/>
            </a:ext>
          </a:extLst>
        </xdr:cNvPr>
        <xdr:cNvSpPr txBox="1"/>
      </xdr:nvSpPr>
      <xdr:spPr>
        <a:xfrm>
          <a:off x="13500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45229</xdr:rowOff>
    </xdr:from>
    <xdr:ext cx="405111" cy="259045"/>
    <xdr:sp macro="" textlink="">
      <xdr:nvSpPr>
        <xdr:cNvPr id="680" name="n_3mainValue【公民館】&#10;有形固定資産減価償却率">
          <a:extLst>
            <a:ext uri="{FF2B5EF4-FFF2-40B4-BE49-F238E27FC236}">
              <a16:creationId xmlns:a16="http://schemas.microsoft.com/office/drawing/2014/main" id="{00000000-0008-0000-0100-0000A8020000}"/>
            </a:ext>
          </a:extLst>
        </xdr:cNvPr>
        <xdr:cNvSpPr txBox="1"/>
      </xdr:nvSpPr>
      <xdr:spPr>
        <a:xfrm>
          <a:off x="13500744" y="1684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a:extLst>
            <a:ext uri="{FF2B5EF4-FFF2-40B4-BE49-F238E27FC236}">
              <a16:creationId xmlns:a16="http://schemas.microsoft.com/office/drawing/2014/main" id="{00000000-0008-0000-0100-0000B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05" name="【公民館】&#10;一人当たり面積最小値テキスト">
          <a:extLst>
            <a:ext uri="{FF2B5EF4-FFF2-40B4-BE49-F238E27FC236}">
              <a16:creationId xmlns:a16="http://schemas.microsoft.com/office/drawing/2014/main" id="{00000000-0008-0000-0100-0000C102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07" name="【公民館】&#10;一人当たり面積最大値テキスト">
          <a:extLst>
            <a:ext uri="{FF2B5EF4-FFF2-40B4-BE49-F238E27FC236}">
              <a16:creationId xmlns:a16="http://schemas.microsoft.com/office/drawing/2014/main" id="{00000000-0008-0000-0100-0000C302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09" name="【公民館】&#10;一人当たり面積平均値テキスト">
          <a:extLst>
            <a:ext uri="{FF2B5EF4-FFF2-40B4-BE49-F238E27FC236}">
              <a16:creationId xmlns:a16="http://schemas.microsoft.com/office/drawing/2014/main" id="{00000000-0008-0000-0100-0000C5020000}"/>
            </a:ext>
          </a:extLst>
        </xdr:cNvPr>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9494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17780</xdr:rowOff>
    </xdr:from>
    <xdr:to>
      <xdr:col>102</xdr:col>
      <xdr:colOff>165100</xdr:colOff>
      <xdr:row>104</xdr:row>
      <xdr:rowOff>119380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74947</xdr:rowOff>
    </xdr:from>
    <xdr:ext cx="469744" cy="259045"/>
    <xdr:sp macro="" textlink="">
      <xdr:nvSpPr>
        <xdr:cNvPr id="720" name="n_1aveValue【公民館】&#10;一人当たり面積">
          <a:extLst>
            <a:ext uri="{FF2B5EF4-FFF2-40B4-BE49-F238E27FC236}">
              <a16:creationId xmlns:a16="http://schemas.microsoft.com/office/drawing/2014/main" id="{00000000-0008-0000-0100-0000D0020000}"/>
            </a:ext>
          </a:extLst>
        </xdr:cNvPr>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21" name="n_2aveValue【公民館】&#10;一人当たり面積">
          <a:extLst>
            <a:ext uri="{FF2B5EF4-FFF2-40B4-BE49-F238E27FC236}">
              <a16:creationId xmlns:a16="http://schemas.microsoft.com/office/drawing/2014/main" id="{00000000-0008-0000-0100-0000D1020000}"/>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xdr:rowOff>
    </xdr:from>
    <xdr:ext cx="469744" cy="259045"/>
    <xdr:sp macro="" textlink="">
      <xdr:nvSpPr>
        <xdr:cNvPr id="722" name="n_3aveValue【公民館】&#10;一人当たり面積">
          <a:extLst>
            <a:ext uri="{FF2B5EF4-FFF2-40B4-BE49-F238E27FC236}">
              <a16:creationId xmlns:a16="http://schemas.microsoft.com/office/drawing/2014/main" id="{00000000-0008-0000-0100-0000D2020000}"/>
            </a:ext>
          </a:extLst>
        </xdr:cNvPr>
        <xdr:cNvSpPr txBox="1"/>
      </xdr:nvSpPr>
      <xdr:spPr>
        <a:xfrm>
          <a:off x="19310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23" name="n_3mainValue【公民館】&#10;一人当たり面積">
          <a:extLst>
            <a:ext uri="{FF2B5EF4-FFF2-40B4-BE49-F238E27FC236}">
              <a16:creationId xmlns:a16="http://schemas.microsoft.com/office/drawing/2014/main" id="{00000000-0008-0000-0100-0000D3020000}"/>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類似団体内平均値と比較して有形固定資産減価償却率が特に高い施設は「公営住宅」であり、特に低い施設は「認定こども園・幼稚園・保育所」である。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「公営住宅」については、多くの施設で築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年以上を経過し、耐震性に課題を有するなど老朽化が進んでいるため、現在、各施設の状況に応じた効率的かつ効果的な活用方針を定め、適切な維持管理を推進しているところである。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「学校施設」については、「学校規模等適正化基本方針」に基づき、小規模校の統廃合を行ったことにより、前年度比で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67.2</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66.9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「認定こども園・幼稚園・保育所」についても同様に統廃合を行ったことにより、前年度比で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33.9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ポイントと大きく改善し、類似団体内平均値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55.1</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35.3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年３月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66692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200-000054000000}"/>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133985</xdr:rowOff>
    </xdr:from>
    <xdr:to>
      <xdr:col>15</xdr:col>
      <xdr:colOff>101600</xdr:colOff>
      <xdr:row>59</xdr:row>
      <xdr:rowOff>64135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142875</xdr:rowOff>
    </xdr:from>
    <xdr:to>
      <xdr:col>19</xdr:col>
      <xdr:colOff>177800</xdr:colOff>
      <xdr:row>59</xdr:row>
      <xdr:rowOff>13335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2908300" y="100869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196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22860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019300" y="101288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38752</xdr:rowOff>
    </xdr:from>
    <xdr:ext cx="405111" cy="259045"/>
    <xdr:sp macro="" textlink="">
      <xdr:nvSpPr>
        <xdr:cNvPr id="95" name="n_1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96" name="n_2main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97" name="n_3main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1816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2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200-00007A000000}"/>
            </a:ext>
          </a:extLst>
        </xdr:cNvPr>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200-00007C000000}"/>
            </a:ext>
          </a:extLst>
        </xdr:cNvPr>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200-00007E000000}"/>
            </a:ext>
          </a:extLst>
        </xdr:cNvPr>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200-000081000000}"/>
            </a:ext>
          </a:extLst>
        </xdr:cNvPr>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40657</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200-000083000000}"/>
            </a:ext>
          </a:extLst>
        </xdr:cNvPr>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162560</xdr:rowOff>
    </xdr:from>
    <xdr:to>
      <xdr:col>41</xdr:col>
      <xdr:colOff>101600</xdr:colOff>
      <xdr:row>61</xdr:row>
      <xdr:rowOff>92710</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781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109237</xdr:rowOff>
    </xdr:from>
    <xdr:ext cx="469744" cy="259045"/>
    <xdr:sp macro="" textlink="">
      <xdr:nvSpPr>
        <xdr:cNvPr id="133" name="n_3aveValue【体育館・プール】&#10;一人当たり面積">
          <a:extLst>
            <a:ext uri="{FF2B5EF4-FFF2-40B4-BE49-F238E27FC236}">
              <a16:creationId xmlns:a16="http://schemas.microsoft.com/office/drawing/2014/main" id="{00000000-0008-0000-0200-000085000000}"/>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53340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8750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xdr:rowOff>
    </xdr:from>
    <xdr:to>
      <xdr:col>41</xdr:col>
      <xdr:colOff>101600</xdr:colOff>
      <xdr:row>62</xdr:row>
      <xdr:rowOff>107950</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781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53340</xdr:rowOff>
    </xdr:from>
    <xdr:to>
      <xdr:col>45</xdr:col>
      <xdr:colOff>177800</xdr:colOff>
      <xdr:row>62</xdr:row>
      <xdr:rowOff>57150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7861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95267</xdr:rowOff>
    </xdr:from>
    <xdr:ext cx="469744" cy="259045"/>
    <xdr:sp macro="" textlink="">
      <xdr:nvSpPr>
        <xdr:cNvPr id="144" name="n_1mainValue【体育館・プール】&#10;一人当たり面積">
          <a:extLst>
            <a:ext uri="{FF2B5EF4-FFF2-40B4-BE49-F238E27FC236}">
              <a16:creationId xmlns:a16="http://schemas.microsoft.com/office/drawing/2014/main" id="{00000000-0008-0000-0200-000090000000}"/>
            </a:ext>
          </a:extLst>
        </xdr:cNvPr>
        <xdr:cNvSpPr txBox="1"/>
      </xdr:nvSpPr>
      <xdr:spPr>
        <a:xfrm>
          <a:off x="9391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45" name="n_2mainValue【体育館・プール】&#10;一人当たり面積">
          <a:extLst>
            <a:ext uri="{FF2B5EF4-FFF2-40B4-BE49-F238E27FC236}">
              <a16:creationId xmlns:a16="http://schemas.microsoft.com/office/drawing/2014/main" id="{00000000-0008-0000-0200-000091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99077</xdr:rowOff>
    </xdr:from>
    <xdr:ext cx="469744" cy="259045"/>
    <xdr:sp macro="" textlink="">
      <xdr:nvSpPr>
        <xdr:cNvPr id="146" name="n_3mainValue【体育館・プール】&#10;一人当たり面積">
          <a:extLst>
            <a:ext uri="{FF2B5EF4-FFF2-40B4-BE49-F238E27FC236}">
              <a16:creationId xmlns:a16="http://schemas.microsoft.com/office/drawing/2014/main" id="{00000000-0008-0000-0200-000092000000}"/>
            </a:ext>
          </a:extLst>
        </xdr:cNvPr>
        <xdr:cNvSpPr txBox="1"/>
      </xdr:nvSpPr>
      <xdr:spPr>
        <a:xfrm>
          <a:off x="7626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福祉施設】&#10;有形固定資産減価償却率グラフ枠">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172" name="【福祉施設】&#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174" name="【福祉施設】&#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176" name="【福祉施設】&#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179" name="n_1aveValue【福祉施設】&#10;有形固定資産減価償却率">
          <a:extLst>
            <a:ext uri="{FF2B5EF4-FFF2-40B4-BE49-F238E27FC236}">
              <a16:creationId xmlns:a16="http://schemas.microsoft.com/office/drawing/2014/main" id="{00000000-0008-0000-0200-0000B300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3827</xdr:rowOff>
    </xdr:from>
    <xdr:ext cx="405111" cy="259045"/>
    <xdr:sp macro="" textlink="">
      <xdr:nvSpPr>
        <xdr:cNvPr id="181" name="n_2aveValue【福祉施設】&#10;有形固定資産減価償却率">
          <a:extLst>
            <a:ext uri="{FF2B5EF4-FFF2-40B4-BE49-F238E27FC236}">
              <a16:creationId xmlns:a16="http://schemas.microsoft.com/office/drawing/2014/main" id="{00000000-0008-0000-0200-0000B5000000}"/>
            </a:ext>
          </a:extLst>
        </xdr:cNvPr>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52070</xdr:rowOff>
    </xdr:from>
    <xdr:to>
      <xdr:col>10</xdr:col>
      <xdr:colOff>165100</xdr:colOff>
      <xdr:row>83</xdr:row>
      <xdr:rowOff>153670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144797</xdr:rowOff>
    </xdr:from>
    <xdr:ext cx="405111" cy="259045"/>
    <xdr:sp macro="" textlink="">
      <xdr:nvSpPr>
        <xdr:cNvPr id="183" name="n_3aveValue【福祉施設】&#10;有形固定資産減価償却率">
          <a:extLst>
            <a:ext uri="{FF2B5EF4-FFF2-40B4-BE49-F238E27FC236}">
              <a16:creationId xmlns:a16="http://schemas.microsoft.com/office/drawing/2014/main" id="{00000000-0008-0000-0200-0000B7000000}"/>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109220</xdr:rowOff>
    </xdr:from>
    <xdr:to>
      <xdr:col>20</xdr:col>
      <xdr:colOff>38100</xdr:colOff>
      <xdr:row>78</xdr:row>
      <xdr:rowOff>39370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153036</xdr:rowOff>
    </xdr:from>
    <xdr:to>
      <xdr:col>15</xdr:col>
      <xdr:colOff>101600</xdr:colOff>
      <xdr:row>78</xdr:row>
      <xdr:rowOff>83186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177800</xdr:colOff>
      <xdr:row>78</xdr:row>
      <xdr:rowOff>32386</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2908300" y="133616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23495</xdr:rowOff>
    </xdr:from>
    <xdr:to>
      <xdr:col>10</xdr:col>
      <xdr:colOff>165100</xdr:colOff>
      <xdr:row>78</xdr:row>
      <xdr:rowOff>125095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32386</xdr:rowOff>
    </xdr:from>
    <xdr:to>
      <xdr:col>15</xdr:col>
      <xdr:colOff>50800</xdr:colOff>
      <xdr:row>78</xdr:row>
      <xdr:rowOff>74295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019300" y="13405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55897</xdr:rowOff>
    </xdr:from>
    <xdr:ext cx="405111" cy="259045"/>
    <xdr:sp macro="" textlink="">
      <xdr:nvSpPr>
        <xdr:cNvPr id="194" name="n_1mainValue【福祉施設】&#10;有形固定資産減価償却率">
          <a:extLst>
            <a:ext uri="{FF2B5EF4-FFF2-40B4-BE49-F238E27FC236}">
              <a16:creationId xmlns:a16="http://schemas.microsoft.com/office/drawing/2014/main" id="{00000000-0008-0000-0200-0000C2000000}"/>
            </a:ext>
          </a:extLst>
        </xdr:cNvPr>
        <xdr:cNvSpPr txBox="1"/>
      </xdr:nvSpPr>
      <xdr:spPr>
        <a:xfrm>
          <a:off x="3582044"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99713</xdr:rowOff>
    </xdr:from>
    <xdr:ext cx="405111" cy="259045"/>
    <xdr:sp macro="" textlink="">
      <xdr:nvSpPr>
        <xdr:cNvPr id="195" name="n_2mainValue【福祉施設】&#10;有形固定資産減価償却率">
          <a:extLst>
            <a:ext uri="{FF2B5EF4-FFF2-40B4-BE49-F238E27FC236}">
              <a16:creationId xmlns:a16="http://schemas.microsoft.com/office/drawing/2014/main" id="{00000000-0008-0000-0200-0000C3000000}"/>
            </a:ext>
          </a:extLst>
        </xdr:cNvPr>
        <xdr:cNvSpPr txBox="1"/>
      </xdr:nvSpPr>
      <xdr:spPr>
        <a:xfrm>
          <a:off x="2705744" y="1312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141622</xdr:rowOff>
    </xdr:from>
    <xdr:ext cx="405111" cy="259045"/>
    <xdr:sp macro="" textlink="">
      <xdr:nvSpPr>
        <xdr:cNvPr id="196" name="n_3mainValue【福祉施設】&#10;有形固定資産減価償却率">
          <a:extLst>
            <a:ext uri="{FF2B5EF4-FFF2-40B4-BE49-F238E27FC236}">
              <a16:creationId xmlns:a16="http://schemas.microsoft.com/office/drawing/2014/main" id="{00000000-0008-0000-0200-0000C4000000}"/>
            </a:ext>
          </a:extLst>
        </xdr:cNvPr>
        <xdr:cNvSpPr txBox="1"/>
      </xdr:nvSpPr>
      <xdr:spPr>
        <a:xfrm>
          <a:off x="18167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00000000-0008-0000-0200-0000D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21" name="【福祉施設】&#10;一人当たり面積最小値テキスト">
          <a:extLst>
            <a:ext uri="{FF2B5EF4-FFF2-40B4-BE49-F238E27FC236}">
              <a16:creationId xmlns:a16="http://schemas.microsoft.com/office/drawing/2014/main" id="{00000000-0008-0000-0200-0000DD00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23" name="【福祉施設】&#10;一人当たり面積最大値テキスト">
          <a:extLst>
            <a:ext uri="{FF2B5EF4-FFF2-40B4-BE49-F238E27FC236}">
              <a16:creationId xmlns:a16="http://schemas.microsoft.com/office/drawing/2014/main" id="{00000000-0008-0000-0200-0000DF00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225" name="【福祉施設】&#10;一人当たり面積平均値テキスト">
          <a:extLst>
            <a:ext uri="{FF2B5EF4-FFF2-40B4-BE49-F238E27FC236}">
              <a16:creationId xmlns:a16="http://schemas.microsoft.com/office/drawing/2014/main" id="{00000000-0008-0000-0200-0000E1000000}"/>
            </a:ext>
          </a:extLst>
        </xdr:cNvPr>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16527</xdr:rowOff>
    </xdr:from>
    <xdr:ext cx="469744" cy="259045"/>
    <xdr:sp macro="" textlink="">
      <xdr:nvSpPr>
        <xdr:cNvPr id="228" name="n_1aveValue【福祉施設】&#10;一人当たり面積">
          <a:extLst>
            <a:ext uri="{FF2B5EF4-FFF2-40B4-BE49-F238E27FC236}">
              <a16:creationId xmlns:a16="http://schemas.microsoft.com/office/drawing/2014/main" id="{00000000-0008-0000-0200-0000E4000000}"/>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22877</xdr:rowOff>
    </xdr:from>
    <xdr:ext cx="469744" cy="259045"/>
    <xdr:sp macro="" textlink="">
      <xdr:nvSpPr>
        <xdr:cNvPr id="230" name="n_2aveValue【福祉施設】&#10;一人当たり面積">
          <a:extLst>
            <a:ext uri="{FF2B5EF4-FFF2-40B4-BE49-F238E27FC236}">
              <a16:creationId xmlns:a16="http://schemas.microsoft.com/office/drawing/2014/main" id="{00000000-0008-0000-0200-0000E6000000}"/>
            </a:ext>
          </a:extLst>
        </xdr:cNvPr>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107950</xdr:rowOff>
    </xdr:from>
    <xdr:to>
      <xdr:col>41</xdr:col>
      <xdr:colOff>101600</xdr:colOff>
      <xdr:row>82</xdr:row>
      <xdr:rowOff>38100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7810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54627</xdr:rowOff>
    </xdr:from>
    <xdr:ext cx="469744" cy="259045"/>
    <xdr:sp macro="" textlink="">
      <xdr:nvSpPr>
        <xdr:cNvPr id="232" name="n_3aveValue【福祉施設】&#10;一人当たり面積">
          <a:extLst>
            <a:ext uri="{FF2B5EF4-FFF2-40B4-BE49-F238E27FC236}">
              <a16:creationId xmlns:a16="http://schemas.microsoft.com/office/drawing/2014/main" id="{00000000-0008-0000-0200-0000E8000000}"/>
            </a:ext>
          </a:extLst>
        </xdr:cNvPr>
        <xdr:cNvSpPr txBox="1"/>
      </xdr:nvSpPr>
      <xdr:spPr>
        <a:xfrm>
          <a:off x="7626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57150</xdr:rowOff>
    </xdr:from>
    <xdr:to>
      <xdr:col>50</xdr:col>
      <xdr:colOff>165100</xdr:colOff>
      <xdr:row>85</xdr:row>
      <xdr:rowOff>158750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9588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57150</xdr:rowOff>
    </xdr:from>
    <xdr:to>
      <xdr:col>46</xdr:col>
      <xdr:colOff>38100</xdr:colOff>
      <xdr:row>85</xdr:row>
      <xdr:rowOff>158750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107950</xdr:rowOff>
    </xdr:from>
    <xdr:to>
      <xdr:col>50</xdr:col>
      <xdr:colOff>114300</xdr:colOff>
      <xdr:row>85</xdr:row>
      <xdr:rowOff>107950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8750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57150</xdr:rowOff>
    </xdr:from>
    <xdr:to>
      <xdr:col>41</xdr:col>
      <xdr:colOff>101600</xdr:colOff>
      <xdr:row>85</xdr:row>
      <xdr:rowOff>158750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107950</xdr:rowOff>
    </xdr:from>
    <xdr:to>
      <xdr:col>45</xdr:col>
      <xdr:colOff>177800</xdr:colOff>
      <xdr:row>85</xdr:row>
      <xdr:rowOff>107950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861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149877</xdr:rowOff>
    </xdr:from>
    <xdr:ext cx="469744" cy="259045"/>
    <xdr:sp macro="" textlink="">
      <xdr:nvSpPr>
        <xdr:cNvPr id="243" name="n_1mainValue【福祉施設】&#10;一人当たり面積">
          <a:extLst>
            <a:ext uri="{FF2B5EF4-FFF2-40B4-BE49-F238E27FC236}">
              <a16:creationId xmlns:a16="http://schemas.microsoft.com/office/drawing/2014/main" id="{00000000-0008-0000-0200-0000F3000000}"/>
            </a:ext>
          </a:extLst>
        </xdr:cNvPr>
        <xdr:cNvSpPr txBox="1"/>
      </xdr:nvSpPr>
      <xdr:spPr>
        <a:xfrm>
          <a:off x="9391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149877</xdr:rowOff>
    </xdr:from>
    <xdr:ext cx="469744" cy="259045"/>
    <xdr:sp macro="" textlink="">
      <xdr:nvSpPr>
        <xdr:cNvPr id="244" name="n_2mainValue【福祉施設】&#10;一人当たり面積">
          <a:extLst>
            <a:ext uri="{FF2B5EF4-FFF2-40B4-BE49-F238E27FC236}">
              <a16:creationId xmlns:a16="http://schemas.microsoft.com/office/drawing/2014/main" id="{00000000-0008-0000-0200-0000F4000000}"/>
            </a:ext>
          </a:extLst>
        </xdr:cNvPr>
        <xdr:cNvSpPr txBox="1"/>
      </xdr:nvSpPr>
      <xdr:spPr>
        <a:xfrm>
          <a:off x="8515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149877</xdr:rowOff>
    </xdr:from>
    <xdr:ext cx="469744" cy="259045"/>
    <xdr:sp macro="" textlink="">
      <xdr:nvSpPr>
        <xdr:cNvPr id="245" name="n_3mainValue【福祉施設】&#10;一人当たり面積">
          <a:extLst>
            <a:ext uri="{FF2B5EF4-FFF2-40B4-BE49-F238E27FC236}">
              <a16:creationId xmlns:a16="http://schemas.microsoft.com/office/drawing/2014/main" id="{00000000-0008-0000-0200-0000F5000000}"/>
            </a:ext>
          </a:extLst>
        </xdr:cNvPr>
        <xdr:cNvSpPr txBox="1"/>
      </xdr:nvSpPr>
      <xdr:spPr>
        <a:xfrm>
          <a:off x="7626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id="{00000000-0008-0000-0200-00000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272" name="【市民会館】&#10;有形固定資産減価償却率最小値テキスト">
          <a:extLst>
            <a:ext uri="{FF2B5EF4-FFF2-40B4-BE49-F238E27FC236}">
              <a16:creationId xmlns:a16="http://schemas.microsoft.com/office/drawing/2014/main" id="{00000000-0008-0000-0200-000010010000}"/>
            </a:ext>
          </a:extLst>
        </xdr:cNvPr>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274" name="【市民会館】&#10;有形固定資産減価償却率最大値テキスト">
          <a:extLst>
            <a:ext uri="{FF2B5EF4-FFF2-40B4-BE49-F238E27FC236}">
              <a16:creationId xmlns:a16="http://schemas.microsoft.com/office/drawing/2014/main" id="{00000000-0008-0000-0200-000012010000}"/>
            </a:ext>
          </a:extLst>
        </xdr:cNvPr>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276" name="【市民会館】&#10;有形固定資産減価償却率平均値テキスト">
          <a:extLst>
            <a:ext uri="{FF2B5EF4-FFF2-40B4-BE49-F238E27FC236}">
              <a16:creationId xmlns:a16="http://schemas.microsoft.com/office/drawing/2014/main" id="{00000000-0008-0000-0200-000014010000}"/>
            </a:ext>
          </a:extLst>
        </xdr:cNvPr>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88735</xdr:rowOff>
    </xdr:from>
    <xdr:ext cx="405111" cy="259045"/>
    <xdr:sp macro="" textlink="">
      <xdr:nvSpPr>
        <xdr:cNvPr id="279" name="n_1aveValue【市民会館】&#10;有形固定資産減価償却率">
          <a:extLst>
            <a:ext uri="{FF2B5EF4-FFF2-40B4-BE49-F238E27FC236}">
              <a16:creationId xmlns:a16="http://schemas.microsoft.com/office/drawing/2014/main" id="{00000000-0008-0000-0200-000017010000}"/>
            </a:ext>
          </a:extLst>
        </xdr:cNvPr>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129557</xdr:rowOff>
    </xdr:from>
    <xdr:ext cx="405111" cy="259045"/>
    <xdr:sp macro="" textlink="">
      <xdr:nvSpPr>
        <xdr:cNvPr id="281" name="n_2aveValue【市民会館】&#10;有形固定資産減価償却率">
          <a:extLst>
            <a:ext uri="{FF2B5EF4-FFF2-40B4-BE49-F238E27FC236}">
              <a16:creationId xmlns:a16="http://schemas.microsoft.com/office/drawing/2014/main" id="{00000000-0008-0000-0200-000019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142966</xdr:rowOff>
    </xdr:from>
    <xdr:to>
      <xdr:col>10</xdr:col>
      <xdr:colOff>165100</xdr:colOff>
      <xdr:row>104</xdr:row>
      <xdr:rowOff>73116</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64243</xdr:rowOff>
    </xdr:from>
    <xdr:ext cx="405111" cy="259045"/>
    <xdr:sp macro="" textlink="">
      <xdr:nvSpPr>
        <xdr:cNvPr id="283" name="n_3aveValue【市民会館】&#10;有形固定資産減価償却率">
          <a:extLst>
            <a:ext uri="{FF2B5EF4-FFF2-40B4-BE49-F238E27FC236}">
              <a16:creationId xmlns:a16="http://schemas.microsoft.com/office/drawing/2014/main" id="{00000000-0008-0000-0200-00001B010000}"/>
            </a:ext>
          </a:extLst>
        </xdr:cNvPr>
        <xdr:cNvSpPr txBox="1"/>
      </xdr:nvSpPr>
      <xdr:spPr>
        <a:xfrm>
          <a:off x="1816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147864</xdr:rowOff>
    </xdr:from>
    <xdr:to>
      <xdr:col>20</xdr:col>
      <xdr:colOff>38100</xdr:colOff>
      <xdr:row>103</xdr:row>
      <xdr:rowOff>78014</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746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9071</xdr:rowOff>
    </xdr:from>
    <xdr:to>
      <xdr:col>15</xdr:col>
      <xdr:colOff>101600</xdr:colOff>
      <xdr:row>103</xdr:row>
      <xdr:rowOff>110671</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857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27214</xdr:rowOff>
    </xdr:from>
    <xdr:to>
      <xdr:col>19</xdr:col>
      <xdr:colOff>177800</xdr:colOff>
      <xdr:row>103</xdr:row>
      <xdr:rowOff>59871</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2908300" y="176865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41729</xdr:rowOff>
    </xdr:from>
    <xdr:to>
      <xdr:col>10</xdr:col>
      <xdr:colOff>165100</xdr:colOff>
      <xdr:row>103</xdr:row>
      <xdr:rowOff>143329</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968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59871</xdr:rowOff>
    </xdr:from>
    <xdr:to>
      <xdr:col>15</xdr:col>
      <xdr:colOff>50800</xdr:colOff>
      <xdr:row>103</xdr:row>
      <xdr:rowOff>92529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2019300" y="177192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94541</xdr:rowOff>
    </xdr:from>
    <xdr:ext cx="405111" cy="259045"/>
    <xdr:sp macro="" textlink="">
      <xdr:nvSpPr>
        <xdr:cNvPr id="294" name="n_1mainValue【市民会館】&#10;有形固定資産減価償却率">
          <a:extLst>
            <a:ext uri="{FF2B5EF4-FFF2-40B4-BE49-F238E27FC236}">
              <a16:creationId xmlns:a16="http://schemas.microsoft.com/office/drawing/2014/main" id="{00000000-0008-0000-0200-000026010000}"/>
            </a:ext>
          </a:extLst>
        </xdr:cNvPr>
        <xdr:cNvSpPr txBox="1"/>
      </xdr:nvSpPr>
      <xdr:spPr>
        <a:xfrm>
          <a:off x="3582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127198</xdr:rowOff>
    </xdr:from>
    <xdr:ext cx="405111" cy="259045"/>
    <xdr:sp macro="" textlink="">
      <xdr:nvSpPr>
        <xdr:cNvPr id="295" name="n_2mainValue【市民会館】&#10;有形固定資産減価償却率">
          <a:extLst>
            <a:ext uri="{FF2B5EF4-FFF2-40B4-BE49-F238E27FC236}">
              <a16:creationId xmlns:a16="http://schemas.microsoft.com/office/drawing/2014/main" id="{00000000-0008-0000-0200-000027010000}"/>
            </a:ext>
          </a:extLst>
        </xdr:cNvPr>
        <xdr:cNvSpPr txBox="1"/>
      </xdr:nvSpPr>
      <xdr:spPr>
        <a:xfrm>
          <a:off x="27057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159856</xdr:rowOff>
    </xdr:from>
    <xdr:ext cx="405111" cy="259045"/>
    <xdr:sp macro="" textlink="">
      <xdr:nvSpPr>
        <xdr:cNvPr id="296" name="n_3mainValue【市民会館】&#10;有形固定資産減価償却率">
          <a:extLst>
            <a:ext uri="{FF2B5EF4-FFF2-40B4-BE49-F238E27FC236}">
              <a16:creationId xmlns:a16="http://schemas.microsoft.com/office/drawing/2014/main" id="{00000000-0008-0000-0200-000028010000}"/>
            </a:ext>
          </a:extLst>
        </xdr:cNvPr>
        <xdr:cNvSpPr txBox="1"/>
      </xdr:nvSpPr>
      <xdr:spPr>
        <a:xfrm>
          <a:off x="1816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7" name="【市民会館】&#10;一人当たり面積グラフ枠">
          <a:extLst>
            <a:ext uri="{FF2B5EF4-FFF2-40B4-BE49-F238E27FC236}">
              <a16:creationId xmlns:a16="http://schemas.microsoft.com/office/drawing/2014/main" id="{00000000-0008-0000-0200-00003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19" name="【市民会館】&#10;一人当たり面積最小値テキスト">
          <a:extLst>
            <a:ext uri="{FF2B5EF4-FFF2-40B4-BE49-F238E27FC236}">
              <a16:creationId xmlns:a16="http://schemas.microsoft.com/office/drawing/2014/main" id="{00000000-0008-0000-0200-00003F010000}"/>
            </a:ext>
          </a:extLst>
        </xdr:cNvPr>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21" name="【市民会館】&#10;一人当たり面積最大値テキスト">
          <a:extLst>
            <a:ext uri="{FF2B5EF4-FFF2-40B4-BE49-F238E27FC236}">
              <a16:creationId xmlns:a16="http://schemas.microsoft.com/office/drawing/2014/main" id="{00000000-0008-0000-0200-000041010000}"/>
            </a:ext>
          </a:extLst>
        </xdr:cNvPr>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23" name="【市民会館】&#10;一人当たり面積平均値テキスト">
          <a:extLst>
            <a:ext uri="{FF2B5EF4-FFF2-40B4-BE49-F238E27FC236}">
              <a16:creationId xmlns:a16="http://schemas.microsoft.com/office/drawing/2014/main" id="{00000000-0008-0000-0200-000043010000}"/>
            </a:ext>
          </a:extLst>
        </xdr:cNvPr>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326" name="n_1aveValue【市民会館】&#10;一人当たり面積">
          <a:extLst>
            <a:ext uri="{FF2B5EF4-FFF2-40B4-BE49-F238E27FC236}">
              <a16:creationId xmlns:a16="http://schemas.microsoft.com/office/drawing/2014/main" id="{00000000-0008-0000-0200-000046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154957</xdr:rowOff>
    </xdr:from>
    <xdr:ext cx="469744" cy="259045"/>
    <xdr:sp macro="" textlink="">
      <xdr:nvSpPr>
        <xdr:cNvPr id="328" name="n_2aveValue【市民会館】&#10;一人当たり面積">
          <a:extLst>
            <a:ext uri="{FF2B5EF4-FFF2-40B4-BE49-F238E27FC236}">
              <a16:creationId xmlns:a16="http://schemas.microsoft.com/office/drawing/2014/main" id="{00000000-0008-0000-0200-000048010000}"/>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144272</xdr:rowOff>
    </xdr:from>
    <xdr:to>
      <xdr:col>41</xdr:col>
      <xdr:colOff>101600</xdr:colOff>
      <xdr:row>105</xdr:row>
      <xdr:rowOff>74422</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7810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90949</xdr:rowOff>
    </xdr:from>
    <xdr:ext cx="469744" cy="259045"/>
    <xdr:sp macro="" textlink="">
      <xdr:nvSpPr>
        <xdr:cNvPr id="330" name="n_3aveValue【市民会館】&#10;一人当たり面積">
          <a:extLst>
            <a:ext uri="{FF2B5EF4-FFF2-40B4-BE49-F238E27FC236}">
              <a16:creationId xmlns:a16="http://schemas.microsoft.com/office/drawing/2014/main" id="{00000000-0008-0000-0200-00004A010000}"/>
            </a:ext>
          </a:extLst>
        </xdr:cNvPr>
        <xdr:cNvSpPr txBox="1"/>
      </xdr:nvSpPr>
      <xdr:spPr>
        <a:xfrm>
          <a:off x="7626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869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73913</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8750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73913</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861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115840</xdr:rowOff>
    </xdr:from>
    <xdr:ext cx="469744" cy="259045"/>
    <xdr:sp macro="" textlink="">
      <xdr:nvSpPr>
        <xdr:cNvPr id="341" name="n_1mainValue【市民会館】&#10;一人当たり面積">
          <a:extLst>
            <a:ext uri="{FF2B5EF4-FFF2-40B4-BE49-F238E27FC236}">
              <a16:creationId xmlns:a16="http://schemas.microsoft.com/office/drawing/2014/main" id="{00000000-0008-0000-0200-000055010000}"/>
            </a:ext>
          </a:extLst>
        </xdr:cNvPr>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342" name="n_2mainValue【市民会館】&#10;一人当たり面積">
          <a:extLst>
            <a:ext uri="{FF2B5EF4-FFF2-40B4-BE49-F238E27FC236}">
              <a16:creationId xmlns:a16="http://schemas.microsoft.com/office/drawing/2014/main" id="{00000000-0008-0000-0200-000056010000}"/>
            </a:ext>
          </a:extLst>
        </xdr:cNvPr>
        <xdr:cNvSpPr txBox="1"/>
      </xdr:nvSpPr>
      <xdr:spPr>
        <a:xfrm>
          <a:off x="8515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343" name="n_3mainValue【市民会館】&#10;一人当たり面積">
          <a:extLst>
            <a:ext uri="{FF2B5EF4-FFF2-40B4-BE49-F238E27FC236}">
              <a16:creationId xmlns:a16="http://schemas.microsoft.com/office/drawing/2014/main" id="{00000000-0008-0000-0200-000057010000}"/>
            </a:ext>
          </a:extLst>
        </xdr:cNvPr>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一般廃棄物処理施設】&#10;有形固定資産減価償却率グラフ枠">
          <a:extLst>
            <a:ext uri="{FF2B5EF4-FFF2-40B4-BE49-F238E27FC236}">
              <a16:creationId xmlns:a16="http://schemas.microsoft.com/office/drawing/2014/main" id="{00000000-0008-0000-0200-00007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370" name="【一般廃棄物処理施設】&#10;有形固定資産減価償却率最小値テキスト">
          <a:extLst>
            <a:ext uri="{FF2B5EF4-FFF2-40B4-BE49-F238E27FC236}">
              <a16:creationId xmlns:a16="http://schemas.microsoft.com/office/drawing/2014/main" id="{00000000-0008-0000-0200-000072010000}"/>
            </a:ext>
          </a:extLst>
        </xdr:cNvPr>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372" name="【一般廃棄物処理施設】&#10;有形固定資産減価償却率最大値テキスト">
          <a:extLst>
            <a:ext uri="{FF2B5EF4-FFF2-40B4-BE49-F238E27FC236}">
              <a16:creationId xmlns:a16="http://schemas.microsoft.com/office/drawing/2014/main" id="{00000000-0008-0000-0200-000074010000}"/>
            </a:ext>
          </a:extLst>
        </xdr:cNvPr>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374" name="【一般廃棄物処理施設】&#10;有形固定資産減価償却率平均値テキスト">
          <a:extLst>
            <a:ext uri="{FF2B5EF4-FFF2-40B4-BE49-F238E27FC236}">
              <a16:creationId xmlns:a16="http://schemas.microsoft.com/office/drawing/2014/main" id="{00000000-0008-0000-0200-000076010000}"/>
            </a:ext>
          </a:extLst>
        </xdr:cNvPr>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376" name="フローチャート: 判断 375">
          <a:extLst>
            <a:ext uri="{FF2B5EF4-FFF2-40B4-BE49-F238E27FC236}">
              <a16:creationId xmlns:a16="http://schemas.microsoft.com/office/drawing/2014/main" id="{00000000-0008-0000-0200-000078010000}"/>
            </a:ext>
          </a:extLst>
        </xdr:cNvPr>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377" name="n_1aveValue【一般廃棄物処理施設】&#10;有形固定資産減価償却率">
          <a:extLst>
            <a:ext uri="{FF2B5EF4-FFF2-40B4-BE49-F238E27FC236}">
              <a16:creationId xmlns:a16="http://schemas.microsoft.com/office/drawing/2014/main" id="{00000000-0008-0000-0200-000079010000}"/>
            </a:ext>
          </a:extLst>
        </xdr:cNvPr>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52813</xdr:rowOff>
    </xdr:from>
    <xdr:ext cx="405111" cy="259045"/>
    <xdr:sp macro="" textlink="">
      <xdr:nvSpPr>
        <xdr:cNvPr id="379" name="n_2aveValue【一般廃棄物処理施設】&#10;有形固定資産減価償却率">
          <a:extLst>
            <a:ext uri="{FF2B5EF4-FFF2-40B4-BE49-F238E27FC236}">
              <a16:creationId xmlns:a16="http://schemas.microsoft.com/office/drawing/2014/main" id="{00000000-0008-0000-0200-00007B010000}"/>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51526</xdr:rowOff>
    </xdr:from>
    <xdr:to>
      <xdr:col>72</xdr:col>
      <xdr:colOff>38100</xdr:colOff>
      <xdr:row>35</xdr:row>
      <xdr:rowOff>153126</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1365250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144253</xdr:rowOff>
    </xdr:from>
    <xdr:ext cx="405111" cy="259045"/>
    <xdr:sp macro="" textlink="">
      <xdr:nvSpPr>
        <xdr:cNvPr id="381" name="n_3aveValue【一般廃棄物処理施設】&#10;有形固定資産減価償却率">
          <a:extLst>
            <a:ext uri="{FF2B5EF4-FFF2-40B4-BE49-F238E27FC236}">
              <a16:creationId xmlns:a16="http://schemas.microsoft.com/office/drawing/2014/main" id="{00000000-0008-0000-0200-00007D010000}"/>
            </a:ext>
          </a:extLst>
        </xdr:cNvPr>
        <xdr:cNvSpPr txBox="1"/>
      </xdr:nvSpPr>
      <xdr:spPr>
        <a:xfrm>
          <a:off x="135007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98878</xdr:rowOff>
    </xdr:from>
    <xdr:to>
      <xdr:col>76</xdr:col>
      <xdr:colOff>165100</xdr:colOff>
      <xdr:row>35</xdr:row>
      <xdr:rowOff>29028</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14541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149678</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14592300" y="59397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138067</xdr:rowOff>
    </xdr:from>
    <xdr:to>
      <xdr:col>72</xdr:col>
      <xdr:colOff>38100</xdr:colOff>
      <xdr:row>35</xdr:row>
      <xdr:rowOff>68217</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13652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149678</xdr:rowOff>
    </xdr:from>
    <xdr:to>
      <xdr:col>76</xdr:col>
      <xdr:colOff>114300</xdr:colOff>
      <xdr:row>35</xdr:row>
      <xdr:rowOff>17417</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13703300" y="59789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6367</xdr:rowOff>
    </xdr:from>
    <xdr:ext cx="405111" cy="259045"/>
    <xdr:sp macro="" textlink="">
      <xdr:nvSpPr>
        <xdr:cNvPr id="392" name="n_1mainValue【一般廃棄物処理施設】&#10;有形固定資産減価償却率">
          <a:extLst>
            <a:ext uri="{FF2B5EF4-FFF2-40B4-BE49-F238E27FC236}">
              <a16:creationId xmlns:a16="http://schemas.microsoft.com/office/drawing/2014/main" id="{00000000-0008-0000-0200-000088010000}"/>
            </a:ext>
          </a:extLst>
        </xdr:cNvPr>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45555</xdr:rowOff>
    </xdr:from>
    <xdr:ext cx="405111" cy="259045"/>
    <xdr:sp macro="" textlink="">
      <xdr:nvSpPr>
        <xdr:cNvPr id="393" name="n_2mainValue【一般廃棄物処理施設】&#10;有形固定資産減価償却率">
          <a:extLst>
            <a:ext uri="{FF2B5EF4-FFF2-40B4-BE49-F238E27FC236}">
              <a16:creationId xmlns:a16="http://schemas.microsoft.com/office/drawing/2014/main" id="{00000000-0008-0000-0200-000089010000}"/>
            </a:ext>
          </a:extLst>
        </xdr:cNvPr>
        <xdr:cNvSpPr txBox="1"/>
      </xdr:nvSpPr>
      <xdr:spPr>
        <a:xfrm>
          <a:off x="14389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84744</xdr:rowOff>
    </xdr:from>
    <xdr:ext cx="405111" cy="259045"/>
    <xdr:sp macro="" textlink="">
      <xdr:nvSpPr>
        <xdr:cNvPr id="394" name="n_3mainValue【一般廃棄物処理施設】&#10;有形固定資産減価償却率">
          <a:extLst>
            <a:ext uri="{FF2B5EF4-FFF2-40B4-BE49-F238E27FC236}">
              <a16:creationId xmlns:a16="http://schemas.microsoft.com/office/drawing/2014/main" id="{00000000-0008-0000-0200-00008A010000}"/>
            </a:ext>
          </a:extLst>
        </xdr:cNvPr>
        <xdr:cNvSpPr txBox="1"/>
      </xdr:nvSpPr>
      <xdr:spPr>
        <a:xfrm>
          <a:off x="13500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00000000-0008-0000-02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17" name="【一般廃棄物処理施設】&#10;一人当たり有形固定資産（償却資産）額最小値テキスト">
          <a:extLst>
            <a:ext uri="{FF2B5EF4-FFF2-40B4-BE49-F238E27FC236}">
              <a16:creationId xmlns:a16="http://schemas.microsoft.com/office/drawing/2014/main" id="{00000000-0008-0000-0200-0000A1010000}"/>
            </a:ext>
          </a:extLst>
        </xdr:cNvPr>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19" name="【一般廃棄物処理施設】&#10;一人当たり有形固定資産（償却資産）額最大値テキスト">
          <a:extLst>
            <a:ext uri="{FF2B5EF4-FFF2-40B4-BE49-F238E27FC236}">
              <a16:creationId xmlns:a16="http://schemas.microsoft.com/office/drawing/2014/main" id="{00000000-0008-0000-0200-0000A3010000}"/>
            </a:ext>
          </a:extLst>
        </xdr:cNvPr>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21" name="【一般廃棄物処理施設】&#10;一人当たり有形固定資産（償却資産）額平均値テキスト">
          <a:extLst>
            <a:ext uri="{FF2B5EF4-FFF2-40B4-BE49-F238E27FC236}">
              <a16:creationId xmlns:a16="http://schemas.microsoft.com/office/drawing/2014/main" id="{00000000-0008-0000-0200-0000A5010000}"/>
            </a:ext>
          </a:extLst>
        </xdr:cNvPr>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5272</xdr:rowOff>
    </xdr:from>
    <xdr:ext cx="534377" cy="259045"/>
    <xdr:sp macro="" textlink="">
      <xdr:nvSpPr>
        <xdr:cNvPr id="424" name="n_1aveValue【一般廃棄物処理施設】&#10;一人当たり有形固定資産（償却資産）額">
          <a:extLst>
            <a:ext uri="{FF2B5EF4-FFF2-40B4-BE49-F238E27FC236}">
              <a16:creationId xmlns:a16="http://schemas.microsoft.com/office/drawing/2014/main" id="{00000000-0008-0000-0200-0000A8010000}"/>
            </a:ext>
          </a:extLst>
        </xdr:cNvPr>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4513</xdr:rowOff>
    </xdr:from>
    <xdr:ext cx="534377" cy="259045"/>
    <xdr:sp macro="" textlink="">
      <xdr:nvSpPr>
        <xdr:cNvPr id="426" name="n_2aveValue【一般廃棄物処理施設】&#10;一人当たり有形固定資産（償却資産）額">
          <a:extLst>
            <a:ext uri="{FF2B5EF4-FFF2-40B4-BE49-F238E27FC236}">
              <a16:creationId xmlns:a16="http://schemas.microsoft.com/office/drawing/2014/main" id="{00000000-0008-0000-0200-0000AA010000}"/>
            </a:ext>
          </a:extLst>
        </xdr:cNvPr>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31797</xdr:rowOff>
    </xdr:from>
    <xdr:to>
      <xdr:col>102</xdr:col>
      <xdr:colOff>165100</xdr:colOff>
      <xdr:row>39</xdr:row>
      <xdr:rowOff>133397</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9494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124524</xdr:rowOff>
    </xdr:from>
    <xdr:ext cx="534377" cy="259045"/>
    <xdr:sp macro="" textlink="">
      <xdr:nvSpPr>
        <xdr:cNvPr id="428" name="n_3aveValue【一般廃棄物処理施設】&#10;一人当たり有形固定資産（償却資産）額">
          <a:extLst>
            <a:ext uri="{FF2B5EF4-FFF2-40B4-BE49-F238E27FC236}">
              <a16:creationId xmlns:a16="http://schemas.microsoft.com/office/drawing/2014/main" id="{00000000-0008-0000-0200-0000AC010000}"/>
            </a:ext>
          </a:extLst>
        </xdr:cNvPr>
        <xdr:cNvSpPr txBox="1"/>
      </xdr:nvSpPr>
      <xdr:spPr>
        <a:xfrm>
          <a:off x="19278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105840</xdr:rowOff>
    </xdr:from>
    <xdr:to>
      <xdr:col>112</xdr:col>
      <xdr:colOff>38100</xdr:colOff>
      <xdr:row>34</xdr:row>
      <xdr:rowOff>35990</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21272500" y="57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104724</xdr:rowOff>
    </xdr:from>
    <xdr:to>
      <xdr:col>107</xdr:col>
      <xdr:colOff>101600</xdr:colOff>
      <xdr:row>34</xdr:row>
      <xdr:rowOff>34874</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20383500" y="57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155524</xdr:rowOff>
    </xdr:from>
    <xdr:to>
      <xdr:col>111</xdr:col>
      <xdr:colOff>177800</xdr:colOff>
      <xdr:row>33</xdr:row>
      <xdr:rowOff>156640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20434300" y="5813374"/>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110663</xdr:rowOff>
    </xdr:from>
    <xdr:to>
      <xdr:col>102</xdr:col>
      <xdr:colOff>165100</xdr:colOff>
      <xdr:row>34</xdr:row>
      <xdr:rowOff>40813</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9494500" y="57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155524</xdr:rowOff>
    </xdr:from>
    <xdr:to>
      <xdr:col>107</xdr:col>
      <xdr:colOff>50800</xdr:colOff>
      <xdr:row>33</xdr:row>
      <xdr:rowOff>161463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flipV="1">
          <a:off x="19545300" y="5813374"/>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52517</xdr:rowOff>
    </xdr:from>
    <xdr:ext cx="599010" cy="259045"/>
    <xdr:sp macro="" textlink="">
      <xdr:nvSpPr>
        <xdr:cNvPr id="439" name="n_1mainValue【一般廃棄物処理施設】&#10;一人当たり有形固定資産（償却資産）額">
          <a:extLst>
            <a:ext uri="{FF2B5EF4-FFF2-40B4-BE49-F238E27FC236}">
              <a16:creationId xmlns:a16="http://schemas.microsoft.com/office/drawing/2014/main" id="{00000000-0008-0000-0200-0000B7010000}"/>
            </a:ext>
          </a:extLst>
        </xdr:cNvPr>
        <xdr:cNvSpPr txBox="1"/>
      </xdr:nvSpPr>
      <xdr:spPr>
        <a:xfrm>
          <a:off x="21011095" y="553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51401</xdr:rowOff>
    </xdr:from>
    <xdr:ext cx="599010" cy="259045"/>
    <xdr:sp macro="" textlink="">
      <xdr:nvSpPr>
        <xdr:cNvPr id="440" name="n_2mainValue【一般廃棄物処理施設】&#10;一人当たり有形固定資産（償却資産）額">
          <a:extLst>
            <a:ext uri="{FF2B5EF4-FFF2-40B4-BE49-F238E27FC236}">
              <a16:creationId xmlns:a16="http://schemas.microsoft.com/office/drawing/2014/main" id="{00000000-0008-0000-0200-0000B8010000}"/>
            </a:ext>
          </a:extLst>
        </xdr:cNvPr>
        <xdr:cNvSpPr txBox="1"/>
      </xdr:nvSpPr>
      <xdr:spPr>
        <a:xfrm>
          <a:off x="20134795" y="55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57340</xdr:rowOff>
    </xdr:from>
    <xdr:ext cx="599010" cy="259045"/>
    <xdr:sp macro="" textlink="">
      <xdr:nvSpPr>
        <xdr:cNvPr id="441" name="n_3mainValue【一般廃棄物処理施設】&#10;一人当たり有形固定資産（償却資産）額">
          <a:extLst>
            <a:ext uri="{FF2B5EF4-FFF2-40B4-BE49-F238E27FC236}">
              <a16:creationId xmlns:a16="http://schemas.microsoft.com/office/drawing/2014/main" id="{00000000-0008-0000-0200-0000B9010000}"/>
            </a:ext>
          </a:extLst>
        </xdr:cNvPr>
        <xdr:cNvSpPr txBox="1"/>
      </xdr:nvSpPr>
      <xdr:spPr>
        <a:xfrm>
          <a:off x="19245795" y="554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00000000-0008-0000-0200-0000D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466" name="【保健センター・保健所】&#10;有形固定資産減価償却率最小値テキスト">
          <a:extLst>
            <a:ext uri="{FF2B5EF4-FFF2-40B4-BE49-F238E27FC236}">
              <a16:creationId xmlns:a16="http://schemas.microsoft.com/office/drawing/2014/main" id="{00000000-0008-0000-0200-0000D2010000}"/>
            </a:ext>
          </a:extLst>
        </xdr:cNvPr>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468" name="【保健センター・保健所】&#10;有形固定資産減価償却率最大値テキスト">
          <a:extLst>
            <a:ext uri="{FF2B5EF4-FFF2-40B4-BE49-F238E27FC236}">
              <a16:creationId xmlns:a16="http://schemas.microsoft.com/office/drawing/2014/main" id="{00000000-0008-0000-0200-0000D4010000}"/>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00000000-0008-0000-0200-0000D6010000}"/>
            </a:ext>
          </a:extLst>
        </xdr:cNvPr>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114317</xdr:rowOff>
    </xdr:from>
    <xdr:ext cx="405111" cy="259045"/>
    <xdr:sp macro="" textlink="">
      <xdr:nvSpPr>
        <xdr:cNvPr id="473" name="n_1ave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153052</xdr:rowOff>
    </xdr:from>
    <xdr:ext cx="405111" cy="259045"/>
    <xdr:sp macro="" textlink="">
      <xdr:nvSpPr>
        <xdr:cNvPr id="475" name="n_2aveValue【保健センター・保健所】&#10;有形固定資産減価償却率">
          <a:extLst>
            <a:ext uri="{FF2B5EF4-FFF2-40B4-BE49-F238E27FC236}">
              <a16:creationId xmlns:a16="http://schemas.microsoft.com/office/drawing/2014/main" id="{00000000-0008-0000-0200-0000DB010000}"/>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74930</xdr:rowOff>
    </xdr:from>
    <xdr:to>
      <xdr:col>72</xdr:col>
      <xdr:colOff>38100</xdr:colOff>
      <xdr:row>60</xdr:row>
      <xdr:rowOff>5080</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365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21607</xdr:rowOff>
    </xdr:from>
    <xdr:ext cx="405111" cy="259045"/>
    <xdr:sp macro="" textlink="">
      <xdr:nvSpPr>
        <xdr:cNvPr id="477" name="n_3aveValue【保健センター・保健所】&#10;有形固定資産減価償却率">
          <a:extLst>
            <a:ext uri="{FF2B5EF4-FFF2-40B4-BE49-F238E27FC236}">
              <a16:creationId xmlns:a16="http://schemas.microsoft.com/office/drawing/2014/main" id="{00000000-0008-0000-0200-0000DD010000}"/>
            </a:ext>
          </a:extLst>
        </xdr:cNvPr>
        <xdr:cNvSpPr txBox="1"/>
      </xdr:nvSpPr>
      <xdr:spPr>
        <a:xfrm>
          <a:off x="13500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116840</xdr:rowOff>
    </xdr:from>
    <xdr:to>
      <xdr:col>76</xdr:col>
      <xdr:colOff>165100</xdr:colOff>
      <xdr:row>60</xdr:row>
      <xdr:rowOff>46990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4541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74295</xdr:rowOff>
    </xdr:from>
    <xdr:to>
      <xdr:col>81</xdr:col>
      <xdr:colOff>50800</xdr:colOff>
      <xdr:row>59</xdr:row>
      <xdr:rowOff>167640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4592300" y="9846945"/>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365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167640</xdr:rowOff>
    </xdr:from>
    <xdr:to>
      <xdr:col>76</xdr:col>
      <xdr:colOff>114300</xdr:colOff>
      <xdr:row>60</xdr:row>
      <xdr:rowOff>34290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3703300" y="10283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141622</xdr:rowOff>
    </xdr:from>
    <xdr:ext cx="405111" cy="259045"/>
    <xdr:sp macro="" textlink="">
      <xdr:nvSpPr>
        <xdr:cNvPr id="488" name="n_1mainValue【保健センター・保健所】&#10;有形固定資産減価償却率">
          <a:extLst>
            <a:ext uri="{FF2B5EF4-FFF2-40B4-BE49-F238E27FC236}">
              <a16:creationId xmlns:a16="http://schemas.microsoft.com/office/drawing/2014/main" id="{00000000-0008-0000-0200-0000E8010000}"/>
            </a:ext>
          </a:extLst>
        </xdr:cNvPr>
        <xdr:cNvSpPr txBox="1"/>
      </xdr:nvSpPr>
      <xdr:spPr>
        <a:xfrm>
          <a:off x="15266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38117</xdr:rowOff>
    </xdr:from>
    <xdr:ext cx="405111" cy="259045"/>
    <xdr:sp macro="" textlink="">
      <xdr:nvSpPr>
        <xdr:cNvPr id="489" name="n_2mainValue【保健センター・保健所】&#10;有形固定資産減価償却率">
          <a:extLst>
            <a:ext uri="{FF2B5EF4-FFF2-40B4-BE49-F238E27FC236}">
              <a16:creationId xmlns:a16="http://schemas.microsoft.com/office/drawing/2014/main" id="{00000000-0008-0000-0200-0000E9010000}"/>
            </a:ext>
          </a:extLst>
        </xdr:cNvPr>
        <xdr:cNvSpPr txBox="1"/>
      </xdr:nvSpPr>
      <xdr:spPr>
        <a:xfrm>
          <a:off x="14389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490" name="n_3mainValue【保健センター・保健所】&#10;有形固定資産減価償却率">
          <a:extLst>
            <a:ext uri="{FF2B5EF4-FFF2-40B4-BE49-F238E27FC236}">
              <a16:creationId xmlns:a16="http://schemas.microsoft.com/office/drawing/2014/main" id="{00000000-0008-0000-0200-0000EA01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保健センター・保健所】&#10;一人当たり面積グラフ枠">
          <a:extLst>
            <a:ext uri="{FF2B5EF4-FFF2-40B4-BE49-F238E27FC236}">
              <a16:creationId xmlns:a16="http://schemas.microsoft.com/office/drawing/2014/main" id="{00000000-0008-0000-0200-00000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133350</xdr:rowOff>
    </xdr:from>
    <xdr:to>
      <xdr:col>116</xdr:col>
      <xdr:colOff>62864</xdr:colOff>
      <xdr:row>64</xdr:row>
      <xdr:rowOff>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22160864" y="9906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15" name="【保健センター・保健所】&#10;一人当たり面積最小値テキスト">
          <a:extLst>
            <a:ext uri="{FF2B5EF4-FFF2-40B4-BE49-F238E27FC236}">
              <a16:creationId xmlns:a16="http://schemas.microsoft.com/office/drawing/2014/main" id="{00000000-0008-0000-0200-000003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80027</xdr:rowOff>
    </xdr:from>
    <xdr:ext cx="469744" cy="259045"/>
    <xdr:sp macro="" textlink="">
      <xdr:nvSpPr>
        <xdr:cNvPr id="517" name="【保健センター・保健所】&#10;一人当たり面積最大値テキスト">
          <a:extLst>
            <a:ext uri="{FF2B5EF4-FFF2-40B4-BE49-F238E27FC236}">
              <a16:creationId xmlns:a16="http://schemas.microsoft.com/office/drawing/2014/main" id="{00000000-0008-0000-0200-000005020000}"/>
            </a:ext>
          </a:extLst>
        </xdr:cNvPr>
        <xdr:cNvSpPr txBox="1"/>
      </xdr:nvSpPr>
      <xdr:spPr>
        <a:xfrm>
          <a:off x="22199600"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133350</xdr:rowOff>
    </xdr:from>
    <xdr:to>
      <xdr:col>116</xdr:col>
      <xdr:colOff>152400</xdr:colOff>
      <xdr:row>57</xdr:row>
      <xdr:rowOff>133350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22072600" y="990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41927</xdr:rowOff>
    </xdr:from>
    <xdr:ext cx="469744" cy="259045"/>
    <xdr:sp macro="" textlink="">
      <xdr:nvSpPr>
        <xdr:cNvPr id="519" name="【保健センター・保健所】&#10;一人当たり面積平均値テキスト">
          <a:extLst>
            <a:ext uri="{FF2B5EF4-FFF2-40B4-BE49-F238E27FC236}">
              <a16:creationId xmlns:a16="http://schemas.microsoft.com/office/drawing/2014/main" id="{00000000-0008-0000-0200-000007020000}"/>
            </a:ext>
          </a:extLst>
        </xdr:cNvPr>
        <xdr:cNvSpPr txBox="1"/>
      </xdr:nvSpPr>
      <xdr:spPr>
        <a:xfrm>
          <a:off x="22199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99077</xdr:rowOff>
    </xdr:from>
    <xdr:ext cx="469744" cy="259045"/>
    <xdr:sp macro="" textlink="">
      <xdr:nvSpPr>
        <xdr:cNvPr id="522" name="n_1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xdr:rowOff>
    </xdr:from>
    <xdr:to>
      <xdr:col>107</xdr:col>
      <xdr:colOff>101600</xdr:colOff>
      <xdr:row>61</xdr:row>
      <xdr:rowOff>107950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99077</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120650</xdr:rowOff>
    </xdr:from>
    <xdr:to>
      <xdr:col>102</xdr:col>
      <xdr:colOff>165100</xdr:colOff>
      <xdr:row>60</xdr:row>
      <xdr:rowOff>50800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9494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41927</xdr:rowOff>
    </xdr:from>
    <xdr:ext cx="469744" cy="259045"/>
    <xdr:sp macro="" textlink="">
      <xdr:nvSpPr>
        <xdr:cNvPr id="526" name="n_3aveValue【保健センター・保健所】&#10;一人当たり面積">
          <a:extLst>
            <a:ext uri="{FF2B5EF4-FFF2-40B4-BE49-F238E27FC236}">
              <a16:creationId xmlns:a16="http://schemas.microsoft.com/office/drawing/2014/main" id="{00000000-0008-0000-0200-00000E020000}"/>
            </a:ext>
          </a:extLst>
        </xdr:cNvPr>
        <xdr:cNvSpPr txBox="1"/>
      </xdr:nvSpPr>
      <xdr:spPr>
        <a:xfrm>
          <a:off x="19310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82550</xdr:rowOff>
    </xdr:from>
    <xdr:to>
      <xdr:col>112</xdr:col>
      <xdr:colOff>38100</xdr:colOff>
      <xdr:row>57</xdr:row>
      <xdr:rowOff>12700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21272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158750</xdr:rowOff>
    </xdr:from>
    <xdr:to>
      <xdr:col>107</xdr:col>
      <xdr:colOff>101600</xdr:colOff>
      <xdr:row>56</xdr:row>
      <xdr:rowOff>88900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20383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38100</xdr:rowOff>
    </xdr:from>
    <xdr:to>
      <xdr:col>111</xdr:col>
      <xdr:colOff>177800</xdr:colOff>
      <xdr:row>56</xdr:row>
      <xdr:rowOff>133350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20434300" y="9639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139700</xdr:rowOff>
    </xdr:from>
    <xdr:to>
      <xdr:col>102</xdr:col>
      <xdr:colOff>165100</xdr:colOff>
      <xdr:row>56</xdr:row>
      <xdr:rowOff>69850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9494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19050</xdr:rowOff>
    </xdr:from>
    <xdr:to>
      <xdr:col>107</xdr:col>
      <xdr:colOff>50800</xdr:colOff>
      <xdr:row>56</xdr:row>
      <xdr:rowOff>38100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9545300" y="9620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29227</xdr:rowOff>
    </xdr:from>
    <xdr:ext cx="469744" cy="259045"/>
    <xdr:sp macro="" textlink="">
      <xdr:nvSpPr>
        <xdr:cNvPr id="537" name="n_1mainValue【保健センター・保健所】&#10;一人当たり面積">
          <a:extLst>
            <a:ext uri="{FF2B5EF4-FFF2-40B4-BE49-F238E27FC236}">
              <a16:creationId xmlns:a16="http://schemas.microsoft.com/office/drawing/2014/main" id="{00000000-0008-0000-0200-000019020000}"/>
            </a:ext>
          </a:extLst>
        </xdr:cNvPr>
        <xdr:cNvSpPr txBox="1"/>
      </xdr:nvSpPr>
      <xdr:spPr>
        <a:xfrm>
          <a:off x="21075727"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105427</xdr:rowOff>
    </xdr:from>
    <xdr:ext cx="469744" cy="259045"/>
    <xdr:sp macro="" textlink="">
      <xdr:nvSpPr>
        <xdr:cNvPr id="538" name="n_2mainValue【保健センター・保健所】&#10;一人当たり面積">
          <a:extLst>
            <a:ext uri="{FF2B5EF4-FFF2-40B4-BE49-F238E27FC236}">
              <a16:creationId xmlns:a16="http://schemas.microsoft.com/office/drawing/2014/main" id="{00000000-0008-0000-0200-00001A020000}"/>
            </a:ext>
          </a:extLst>
        </xdr:cNvPr>
        <xdr:cNvSpPr txBox="1"/>
      </xdr:nvSpPr>
      <xdr:spPr>
        <a:xfrm>
          <a:off x="20199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86377</xdr:rowOff>
    </xdr:from>
    <xdr:ext cx="469744" cy="259045"/>
    <xdr:sp macro="" textlink="">
      <xdr:nvSpPr>
        <xdr:cNvPr id="539" name="n_3mainValue【保健センター・保健所】&#10;一人当たり面積">
          <a:extLst>
            <a:ext uri="{FF2B5EF4-FFF2-40B4-BE49-F238E27FC236}">
              <a16:creationId xmlns:a16="http://schemas.microsoft.com/office/drawing/2014/main" id="{00000000-0008-0000-0200-00001B020000}"/>
            </a:ext>
          </a:extLst>
        </xdr:cNvPr>
        <xdr:cNvSpPr txBox="1"/>
      </xdr:nvSpPr>
      <xdr:spPr>
        <a:xfrm>
          <a:off x="1931042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3" name="【消防施設】&#10;有形固定資産減価償却率グラフ枠">
          <a:extLst>
            <a:ext uri="{FF2B5EF4-FFF2-40B4-BE49-F238E27FC236}">
              <a16:creationId xmlns:a16="http://schemas.microsoft.com/office/drawing/2014/main" id="{00000000-0008-0000-0200-00003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565" name="【消防施設】&#10;有形固定資産減価償却率最小値テキスト">
          <a:extLst>
            <a:ext uri="{FF2B5EF4-FFF2-40B4-BE49-F238E27FC236}">
              <a16:creationId xmlns:a16="http://schemas.microsoft.com/office/drawing/2014/main" id="{00000000-0008-0000-0200-000035020000}"/>
            </a:ext>
          </a:extLst>
        </xdr:cNvPr>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67" name="【消防施設】&#10;有形固定資産減価償却率最大値テキスト">
          <a:extLst>
            <a:ext uri="{FF2B5EF4-FFF2-40B4-BE49-F238E27FC236}">
              <a16:creationId xmlns:a16="http://schemas.microsoft.com/office/drawing/2014/main" id="{00000000-0008-0000-0200-000037020000}"/>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569" name="【消防施設】&#10;有形固定資産減価償却率平均値テキスト">
          <a:extLst>
            <a:ext uri="{FF2B5EF4-FFF2-40B4-BE49-F238E27FC236}">
              <a16:creationId xmlns:a16="http://schemas.microsoft.com/office/drawing/2014/main" id="{00000000-0008-0000-0200-000039020000}"/>
            </a:ext>
          </a:extLst>
        </xdr:cNvPr>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40022</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53357</xdr:rowOff>
    </xdr:from>
    <xdr:ext cx="405111" cy="259045"/>
    <xdr:sp macro="" textlink="">
      <xdr:nvSpPr>
        <xdr:cNvPr id="574" name="n_2aveValue【消防施設】&#10;有形固定資産減価償却率">
          <a:extLst>
            <a:ext uri="{FF2B5EF4-FFF2-40B4-BE49-F238E27FC236}">
              <a16:creationId xmlns:a16="http://schemas.microsoft.com/office/drawing/2014/main" id="{00000000-0008-0000-0200-00003E020000}"/>
            </a:ext>
          </a:extLst>
        </xdr:cNvPr>
        <xdr:cNvSpPr txBox="1"/>
      </xdr:nvSpPr>
      <xdr:spPr>
        <a:xfrm>
          <a:off x="14389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52070</xdr:rowOff>
    </xdr:from>
    <xdr:to>
      <xdr:col>72</xdr:col>
      <xdr:colOff>38100</xdr:colOff>
      <xdr:row>82</xdr:row>
      <xdr:rowOff>153670</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3652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144797</xdr:rowOff>
    </xdr:from>
    <xdr:ext cx="405111" cy="259045"/>
    <xdr:sp macro="" textlink="">
      <xdr:nvSpPr>
        <xdr:cNvPr id="576" name="n_3aveValue【消防施設】&#10;有形固定資産減価償却率">
          <a:extLst>
            <a:ext uri="{FF2B5EF4-FFF2-40B4-BE49-F238E27FC236}">
              <a16:creationId xmlns:a16="http://schemas.microsoft.com/office/drawing/2014/main" id="{00000000-0008-0000-0200-000040020000}"/>
            </a:ext>
          </a:extLst>
        </xdr:cNvPr>
        <xdr:cNvSpPr txBox="1"/>
      </xdr:nvSpPr>
      <xdr:spPr>
        <a:xfrm>
          <a:off x="13500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101600</xdr:rowOff>
    </xdr:from>
    <xdr:to>
      <xdr:col>81</xdr:col>
      <xdr:colOff>101600</xdr:colOff>
      <xdr:row>83</xdr:row>
      <xdr:rowOff>31750</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5430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160655</xdr:rowOff>
    </xdr:from>
    <xdr:to>
      <xdr:col>76</xdr:col>
      <xdr:colOff>165100</xdr:colOff>
      <xdr:row>81</xdr:row>
      <xdr:rowOff>90805</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4541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40005</xdr:rowOff>
    </xdr:from>
    <xdr:to>
      <xdr:col>81</xdr:col>
      <xdr:colOff>50800</xdr:colOff>
      <xdr:row>82</xdr:row>
      <xdr:rowOff>152400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4592300" y="1392745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xdr:rowOff>
    </xdr:from>
    <xdr:to>
      <xdr:col>72</xdr:col>
      <xdr:colOff>38100</xdr:colOff>
      <xdr:row>81</xdr:row>
      <xdr:rowOff>109855</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3652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40005</xdr:rowOff>
    </xdr:from>
    <xdr:to>
      <xdr:col>76</xdr:col>
      <xdr:colOff>114300</xdr:colOff>
      <xdr:row>81</xdr:row>
      <xdr:rowOff>59055</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13703300" y="13927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48277</xdr:rowOff>
    </xdr:from>
    <xdr:ext cx="405111" cy="259045"/>
    <xdr:sp macro="" textlink="">
      <xdr:nvSpPr>
        <xdr:cNvPr id="587" name="n_1mainValue【消防施設】&#10;有形固定資産減価償却率">
          <a:extLst>
            <a:ext uri="{FF2B5EF4-FFF2-40B4-BE49-F238E27FC236}">
              <a16:creationId xmlns:a16="http://schemas.microsoft.com/office/drawing/2014/main" id="{00000000-0008-0000-0200-00004B020000}"/>
            </a:ext>
          </a:extLst>
        </xdr:cNvPr>
        <xdr:cNvSpPr txBox="1"/>
      </xdr:nvSpPr>
      <xdr:spPr>
        <a:xfrm>
          <a:off x="15266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107332</xdr:rowOff>
    </xdr:from>
    <xdr:ext cx="405111" cy="259045"/>
    <xdr:sp macro="" textlink="">
      <xdr:nvSpPr>
        <xdr:cNvPr id="588" name="n_2mainValue【消防施設】&#10;有形固定資産減価償却率">
          <a:extLst>
            <a:ext uri="{FF2B5EF4-FFF2-40B4-BE49-F238E27FC236}">
              <a16:creationId xmlns:a16="http://schemas.microsoft.com/office/drawing/2014/main" id="{00000000-0008-0000-0200-00004C020000}"/>
            </a:ext>
          </a:extLst>
        </xdr:cNvPr>
        <xdr:cNvSpPr txBox="1"/>
      </xdr:nvSpPr>
      <xdr:spPr>
        <a:xfrm>
          <a:off x="14389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126382</xdr:rowOff>
    </xdr:from>
    <xdr:ext cx="405111" cy="259045"/>
    <xdr:sp macro="" textlink="">
      <xdr:nvSpPr>
        <xdr:cNvPr id="589" name="n_3mainValue【消防施設】&#10;有形固定資産減価償却率">
          <a:extLst>
            <a:ext uri="{FF2B5EF4-FFF2-40B4-BE49-F238E27FC236}">
              <a16:creationId xmlns:a16="http://schemas.microsoft.com/office/drawing/2014/main" id="{00000000-0008-0000-0200-00004D020000}"/>
            </a:ext>
          </a:extLst>
        </xdr:cNvPr>
        <xdr:cNvSpPr txBox="1"/>
      </xdr:nvSpPr>
      <xdr:spPr>
        <a:xfrm>
          <a:off x="13500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a:extLst>
            <a:ext uri="{FF2B5EF4-FFF2-40B4-BE49-F238E27FC236}">
              <a16:creationId xmlns:a16="http://schemas.microsoft.com/office/drawing/2014/main" id="{00000000-0008-0000-02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14" name="【消防施設】&#10;一人当たり面積最小値テキスト">
          <a:extLst>
            <a:ext uri="{FF2B5EF4-FFF2-40B4-BE49-F238E27FC236}">
              <a16:creationId xmlns:a16="http://schemas.microsoft.com/office/drawing/2014/main" id="{00000000-0008-0000-0200-000066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16" name="【消防施設】&#10;一人当たり面積最大値テキスト">
          <a:extLst>
            <a:ext uri="{FF2B5EF4-FFF2-40B4-BE49-F238E27FC236}">
              <a16:creationId xmlns:a16="http://schemas.microsoft.com/office/drawing/2014/main" id="{00000000-0008-0000-0200-000068020000}"/>
            </a:ext>
          </a:extLst>
        </xdr:cNvPr>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618" name="【消防施設】&#10;一人当たり面積平均値テキスト">
          <a:extLst>
            <a:ext uri="{FF2B5EF4-FFF2-40B4-BE49-F238E27FC236}">
              <a16:creationId xmlns:a16="http://schemas.microsoft.com/office/drawing/2014/main" id="{00000000-0008-0000-0200-00006A020000}"/>
            </a:ext>
          </a:extLst>
        </xdr:cNvPr>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621" name="n_1aveValue【消防施設】&#10;一人当たり面積">
          <a:extLst>
            <a:ext uri="{FF2B5EF4-FFF2-40B4-BE49-F238E27FC236}">
              <a16:creationId xmlns:a16="http://schemas.microsoft.com/office/drawing/2014/main" id="{00000000-0008-0000-0200-00006D02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623" name="n_2aveValue【消防施設】&#10;一人当たり面積">
          <a:extLst>
            <a:ext uri="{FF2B5EF4-FFF2-40B4-BE49-F238E27FC236}">
              <a16:creationId xmlns:a16="http://schemas.microsoft.com/office/drawing/2014/main" id="{00000000-0008-0000-0200-00006F020000}"/>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40639</xdr:rowOff>
    </xdr:from>
    <xdr:to>
      <xdr:col>102</xdr:col>
      <xdr:colOff>165100</xdr:colOff>
      <xdr:row>85</xdr:row>
      <xdr:rowOff>142239</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158766</xdr:rowOff>
    </xdr:from>
    <xdr:ext cx="469744" cy="259045"/>
    <xdr:sp macro="" textlink="">
      <xdr:nvSpPr>
        <xdr:cNvPr id="625" name="n_3aveValue【消防施設】&#10;一人当たり面積">
          <a:extLst>
            <a:ext uri="{FF2B5EF4-FFF2-40B4-BE49-F238E27FC236}">
              <a16:creationId xmlns:a16="http://schemas.microsoft.com/office/drawing/2014/main" id="{00000000-0008-0000-0200-000071020000}"/>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116839</xdr:rowOff>
    </xdr:from>
    <xdr:to>
      <xdr:col>112</xdr:col>
      <xdr:colOff>38100</xdr:colOff>
      <xdr:row>86</xdr:row>
      <xdr:rowOff>46989</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2127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2539</xdr:rowOff>
    </xdr:from>
    <xdr:to>
      <xdr:col>107</xdr:col>
      <xdr:colOff>101600</xdr:colOff>
      <xdr:row>86</xdr:row>
      <xdr:rowOff>104139</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86</xdr:row>
      <xdr:rowOff>53339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0434300" y="14740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53339</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9545300" y="14763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38116</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672" name="n_1aveValue【庁舎】&#10;有形固定資産減価償却率">
          <a:extLst>
            <a:ext uri="{FF2B5EF4-FFF2-40B4-BE49-F238E27FC236}">
              <a16:creationId xmlns:a16="http://schemas.microsoft.com/office/drawing/2014/main" id="{00000000-0008-0000-0200-0000A002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16164</xdr:rowOff>
    </xdr:from>
    <xdr:ext cx="405111" cy="259045"/>
    <xdr:sp macro="" textlink="">
      <xdr:nvSpPr>
        <xdr:cNvPr id="674" name="n_2aveValue【庁舎】&#10;有形固定資産減価償却率">
          <a:extLst>
            <a:ext uri="{FF2B5EF4-FFF2-40B4-BE49-F238E27FC236}">
              <a16:creationId xmlns:a16="http://schemas.microsoft.com/office/drawing/2014/main" id="{00000000-0008-0000-0200-0000A2020000}"/>
            </a:ext>
          </a:extLst>
        </xdr:cNvPr>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xdr:rowOff>
    </xdr:from>
    <xdr:to>
      <xdr:col>72</xdr:col>
      <xdr:colOff>38100</xdr:colOff>
      <xdr:row>104</xdr:row>
      <xdr:rowOff>102507</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3652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93634</xdr:rowOff>
    </xdr:from>
    <xdr:ext cx="405111" cy="259045"/>
    <xdr:sp macro="" textlink="">
      <xdr:nvSpPr>
        <xdr:cNvPr id="676" name="n_3aveValue【庁舎】&#10;有形固定資産減価償却率">
          <a:extLst>
            <a:ext uri="{FF2B5EF4-FFF2-40B4-BE49-F238E27FC236}">
              <a16:creationId xmlns:a16="http://schemas.microsoft.com/office/drawing/2014/main" id="{00000000-0008-0000-0200-0000A4020000}"/>
            </a:ext>
          </a:extLst>
        </xdr:cNvPr>
        <xdr:cNvSpPr txBox="1"/>
      </xdr:nvSpPr>
      <xdr:spPr>
        <a:xfrm>
          <a:off x="13500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35198</xdr:rowOff>
    </xdr:from>
    <xdr:to>
      <xdr:col>81</xdr:col>
      <xdr:colOff>101600</xdr:colOff>
      <xdr:row>108</xdr:row>
      <xdr:rowOff>136798</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92348</xdr:rowOff>
    </xdr:from>
    <xdr:to>
      <xdr:col>76</xdr:col>
      <xdr:colOff>165100</xdr:colOff>
      <xdr:row>109</xdr:row>
      <xdr:rowOff>22498</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4541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85998</xdr:rowOff>
    </xdr:from>
    <xdr:to>
      <xdr:col>81</xdr:col>
      <xdr:colOff>50800</xdr:colOff>
      <xdr:row>108</xdr:row>
      <xdr:rowOff>143148</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14592300" y="1860259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154395</xdr:rowOff>
    </xdr:from>
    <xdr:to>
      <xdr:col>72</xdr:col>
      <xdr:colOff>38100</xdr:colOff>
      <xdr:row>100</xdr:row>
      <xdr:rowOff>84545</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3652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33745</xdr:rowOff>
    </xdr:from>
    <xdr:to>
      <xdr:col>76</xdr:col>
      <xdr:colOff>114300</xdr:colOff>
      <xdr:row>108</xdr:row>
      <xdr:rowOff>143148</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3703300" y="17178745"/>
          <a:ext cx="8890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108</xdr:row>
      <xdr:rowOff>127925</xdr:rowOff>
    </xdr:from>
    <xdr:ext cx="340478" cy="259045"/>
    <xdr:sp macro="" textlink="">
      <xdr:nvSpPr>
        <xdr:cNvPr id="687" name="n_1mainValue【庁舎】&#10;有形固定資産減価償却率">
          <a:extLst>
            <a:ext uri="{FF2B5EF4-FFF2-40B4-BE49-F238E27FC236}">
              <a16:creationId xmlns:a16="http://schemas.microsoft.com/office/drawing/2014/main" id="{00000000-0008-0000-0200-0000AF020000}"/>
            </a:ext>
          </a:extLst>
        </xdr:cNvPr>
        <xdr:cNvSpPr txBox="1"/>
      </xdr:nvSpPr>
      <xdr:spPr>
        <a:xfrm>
          <a:off x="15298361" y="18644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13625</xdr:rowOff>
    </xdr:from>
    <xdr:ext cx="340478" cy="259045"/>
    <xdr:sp macro="" textlink="">
      <xdr:nvSpPr>
        <xdr:cNvPr id="688" name="n_2mainValue【庁舎】&#10;有形固定資産減価償却率">
          <a:extLst>
            <a:ext uri="{FF2B5EF4-FFF2-40B4-BE49-F238E27FC236}">
              <a16:creationId xmlns:a16="http://schemas.microsoft.com/office/drawing/2014/main" id="{00000000-0008-0000-0200-0000B0020000}"/>
            </a:ext>
          </a:extLst>
        </xdr:cNvPr>
        <xdr:cNvSpPr txBox="1"/>
      </xdr:nvSpPr>
      <xdr:spPr>
        <a:xfrm>
          <a:off x="14422061" y="18701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101072</xdr:rowOff>
    </xdr:from>
    <xdr:ext cx="405111" cy="259045"/>
    <xdr:sp macro="" textlink="">
      <xdr:nvSpPr>
        <xdr:cNvPr id="689" name="n_3mainValue【庁舎】&#10;有形固定資産減価償却率">
          <a:extLst>
            <a:ext uri="{FF2B5EF4-FFF2-40B4-BE49-F238E27FC236}">
              <a16:creationId xmlns:a16="http://schemas.microsoft.com/office/drawing/2014/main" id="{00000000-0008-0000-0200-0000B1020000}"/>
            </a:ext>
          </a:extLst>
        </xdr:cNvPr>
        <xdr:cNvSpPr txBox="1"/>
      </xdr:nvSpPr>
      <xdr:spPr>
        <a:xfrm>
          <a:off x="13500744" y="169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a:extLst>
            <a:ext uri="{FF2B5EF4-FFF2-40B4-BE49-F238E27FC236}">
              <a16:creationId xmlns:a16="http://schemas.microsoft.com/office/drawing/2014/main" id="{00000000-0008-0000-0200-0000C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14" name="【庁舎】&#10;一人当たり面積最小値テキスト">
          <a:extLst>
            <a:ext uri="{FF2B5EF4-FFF2-40B4-BE49-F238E27FC236}">
              <a16:creationId xmlns:a16="http://schemas.microsoft.com/office/drawing/2014/main" id="{00000000-0008-0000-0200-0000CA020000}"/>
            </a:ext>
          </a:extLst>
        </xdr:cNvPr>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16" name="【庁舎】&#10;一人当たり面積最大値テキスト">
          <a:extLst>
            <a:ext uri="{FF2B5EF4-FFF2-40B4-BE49-F238E27FC236}">
              <a16:creationId xmlns:a16="http://schemas.microsoft.com/office/drawing/2014/main" id="{00000000-0008-0000-0200-0000CC020000}"/>
            </a:ext>
          </a:extLst>
        </xdr:cNvPr>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18" name="【庁舎】&#10;一人当たり面積平均値テキスト">
          <a:extLst>
            <a:ext uri="{FF2B5EF4-FFF2-40B4-BE49-F238E27FC236}">
              <a16:creationId xmlns:a16="http://schemas.microsoft.com/office/drawing/2014/main" id="{00000000-0008-0000-0200-0000CE020000}"/>
            </a:ext>
          </a:extLst>
        </xdr:cNvPr>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721" name="n_1aveValue【庁舎】&#10;一人当たり面積">
          <a:extLst>
            <a:ext uri="{FF2B5EF4-FFF2-40B4-BE49-F238E27FC236}">
              <a16:creationId xmlns:a16="http://schemas.microsoft.com/office/drawing/2014/main" id="{00000000-0008-0000-0200-0000D1020000}"/>
            </a:ext>
          </a:extLst>
        </xdr:cNvPr>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3827</xdr:rowOff>
    </xdr:from>
    <xdr:ext cx="469744" cy="259045"/>
    <xdr:sp macro="" textlink="">
      <xdr:nvSpPr>
        <xdr:cNvPr id="723" name="n_2aveValue【庁舎】&#10;一人当たり面積">
          <a:extLst>
            <a:ext uri="{FF2B5EF4-FFF2-40B4-BE49-F238E27FC236}">
              <a16:creationId xmlns:a16="http://schemas.microsoft.com/office/drawing/2014/main" id="{00000000-0008-0000-0200-0000D302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62230</xdr:rowOff>
    </xdr:from>
    <xdr:to>
      <xdr:col>102</xdr:col>
      <xdr:colOff>165100</xdr:colOff>
      <xdr:row>107</xdr:row>
      <xdr:rowOff>163830</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9494500" y="1840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8907</xdr:rowOff>
    </xdr:from>
    <xdr:ext cx="469744" cy="259045"/>
    <xdr:sp macro="" textlink="">
      <xdr:nvSpPr>
        <xdr:cNvPr id="725" name="n_3aveValue【庁舎】&#10;一人当たり面積">
          <a:extLst>
            <a:ext uri="{FF2B5EF4-FFF2-40B4-BE49-F238E27FC236}">
              <a16:creationId xmlns:a16="http://schemas.microsoft.com/office/drawing/2014/main" id="{00000000-0008-0000-0200-0000D5020000}"/>
            </a:ext>
          </a:extLst>
        </xdr:cNvPr>
        <xdr:cNvSpPr txBox="1"/>
      </xdr:nvSpPr>
      <xdr:spPr>
        <a:xfrm>
          <a:off x="19310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30480</xdr:rowOff>
    </xdr:from>
    <xdr:to>
      <xdr:col>112</xdr:col>
      <xdr:colOff>38100</xdr:colOff>
      <xdr:row>107</xdr:row>
      <xdr:rowOff>132080</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21272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81280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20434300" y="1841753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xdr:rowOff>
    </xdr:from>
    <xdr:to>
      <xdr:col>102</xdr:col>
      <xdr:colOff>165100</xdr:colOff>
      <xdr:row>108</xdr:row>
      <xdr:rowOff>107950</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94945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108</xdr:row>
      <xdr:rowOff>57150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9545300" y="1841753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123207</xdr:rowOff>
    </xdr:from>
    <xdr:ext cx="469744" cy="259045"/>
    <xdr:sp macro="" textlink="">
      <xdr:nvSpPr>
        <xdr:cNvPr id="736" name="n_1mainValue【庁舎】&#10;一人当たり面積">
          <a:extLst>
            <a:ext uri="{FF2B5EF4-FFF2-40B4-BE49-F238E27FC236}">
              <a16:creationId xmlns:a16="http://schemas.microsoft.com/office/drawing/2014/main" id="{00000000-0008-0000-0200-0000E0020000}"/>
            </a:ext>
          </a:extLst>
        </xdr:cNvPr>
        <xdr:cNvSpPr txBox="1"/>
      </xdr:nvSpPr>
      <xdr:spPr>
        <a:xfrm>
          <a:off x="21075727"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37" name="n_2mainValue【庁舎】&#10;一人当たり面積">
          <a:extLst>
            <a:ext uri="{FF2B5EF4-FFF2-40B4-BE49-F238E27FC236}">
              <a16:creationId xmlns:a16="http://schemas.microsoft.com/office/drawing/2014/main" id="{00000000-0008-0000-0200-0000E1020000}"/>
            </a:ext>
          </a:extLst>
        </xdr:cNvPr>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99077</xdr:rowOff>
    </xdr:from>
    <xdr:ext cx="469744" cy="259045"/>
    <xdr:sp macro="" textlink="">
      <xdr:nvSpPr>
        <xdr:cNvPr id="738" name="n_3mainValue【庁舎】&#10;一人当たり面積">
          <a:extLst>
            <a:ext uri="{FF2B5EF4-FFF2-40B4-BE49-F238E27FC236}">
              <a16:creationId xmlns:a16="http://schemas.microsoft.com/office/drawing/2014/main" id="{00000000-0008-0000-0200-0000E2020000}"/>
            </a:ext>
          </a:extLst>
        </xdr:cNvPr>
        <xdr:cNvSpPr txBox="1"/>
      </xdr:nvSpPr>
      <xdr:spPr>
        <a:xfrm>
          <a:off x="19310427"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類似団体内平均値と比較して特に有形固定資産減価償却率が高くなっている施設は「福祉施設」であり、特に低い施設は「庁舎」である。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「消防施設」については、前年度対比で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14.9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ポイント改善しており、改善の要因としては平成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年度に新たに消防署出張所を整備したことによる。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「福祉施設」については、平成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年度に障がい者支援施設「桜の園」を解体、平成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年度に老人福祉センターを廃止し、最適化に取り組んでいる。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「庁舎」については、平成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年築の旧市役所庁舎から新庁舎へ移転したことにより、一人当たり面積とともに大きく改善した。予防保全型の維持管理・修繕等を図ることでライフサイクルコストの縮減や長寿命化に努めている。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年３月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年度の財政力指数は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前年度と同じく</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0.73</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となり、類似団体</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は下回っているが、大阪府平均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0.73</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とは同数値であった。前年度との比較では、臨時財政対策債に係る公債費や、高齢化社会の進展などによる社会福祉費及び高齢者保健福祉費の増加などにより、基準財政需要額が増加（</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234</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百万円）したため、同数値となった。今後も、市税の徴収強化等による歳入の確保及び定員管理・給与の適正化等の取組などに努め、引き続き将来の市政の礎となる強固な財政基盤の構築に向けて取り組む。</a:t>
          </a: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年度の経常収支比率は、前年度と同じく</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100.5</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％となり、類似団体</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93.9</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96.9</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％を上回った。類似団体</a:t>
          </a:r>
          <a:r>
            <a:rPr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内平均値</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と比較し、経常収支比率が高い主な要因としては、扶助費が高いことが挙げられる。本市は生活保護受給率が</a:t>
          </a:r>
          <a:r>
            <a:rPr lang="en-US" altLang="ja-JP" sz="1050" strike="noStrike">
              <a:solidFill>
                <a:srgbClr val="000000"/>
              </a:solidFill>
              <a:effectLst/>
              <a:latin typeface="ＭＳ Ｐゴシック" panose="020B0600070205080204" pitchFamily="50" charset="-128"/>
              <a:ea typeface="ＭＳ Ｐゴシック" panose="020B0600070205080204" pitchFamily="50" charset="-128"/>
              <a:cs typeface="+mn-cs"/>
            </a:rPr>
            <a:t>4</a:t>
          </a:r>
          <a:r>
            <a:rPr lang="en-US" altLang="ja-JP" sz="105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0‰</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を超えており、平成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年度決算では</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104.8</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億円と歳出総額の</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17.4</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％を占めている。また、認定こども園運営助成事業については、本市は平成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度から国に先駆けて課税・非課税世帯を問わず、幼児教育・保育の無償化を独自に実施している。これらの特殊需要が扶助費を高いものとしている。現在、生活保護については、受給者の就労支援を強化しつつ、一層の適正化を図っているところであり、平成</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年度決算をピークに扶助費は減少傾向にある。また、令和元年</a:t>
          </a:r>
          <a:r>
            <a:rPr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10</a:t>
          </a:r>
          <a:r>
            <a:rPr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月から国による幼児教育・保育の無償化に係る財政措置がなされるため、令和元年度以降は経常収支比率の改善を見込んでいるところである。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87630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6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97282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6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51562</xdr:rowOff>
    </xdr:from>
    <xdr:to>
      <xdr:col>15</xdr:col>
      <xdr:colOff>82550</xdr:colOff>
      <xdr:row>64</xdr:row>
      <xdr:rowOff>97282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5291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51562</xdr:rowOff>
    </xdr:from>
    <xdr:to>
      <xdr:col>11</xdr:col>
      <xdr:colOff>31750</xdr:colOff>
      <xdr:row>63</xdr:row>
      <xdr:rowOff>90170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5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46482</xdr:rowOff>
    </xdr:from>
    <xdr:to>
      <xdr:col>15</xdr:col>
      <xdr:colOff>133350</xdr:colOff>
      <xdr:row>64</xdr:row>
      <xdr:rowOff>148082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762</xdr:rowOff>
    </xdr:from>
    <xdr:to>
      <xdr:col>11</xdr:col>
      <xdr:colOff>82550</xdr:colOff>
      <xdr:row>63</xdr:row>
      <xdr:rowOff>102362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[89,516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年度の人口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人当たり人件費・物件費等決算額は、前年度から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2,958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円減少の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89,516</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円となり、類似団体内平均値</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110,548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円及び大阪府平均</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123,232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を大きく下回った。類似団体や大阪府内団体と比較し、効率的な行財政運営が行えている。現在、本市においては全国トップ水準の効率的な組織で、市民サービスの充実に取り組むため、定員適正化計画で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人当たりの職員数が類似団体中、トップ水準となる職員体制を目指しており、このことが人件費の減少につながっている。</a:t>
          </a: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日時点での職員数を</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640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人とする計画であることから、引き続き人件費の減少が見込まれる。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23467</xdr:rowOff>
    </xdr:from>
    <xdr:to>
      <xdr:col>23</xdr:col>
      <xdr:colOff>133350</xdr:colOff>
      <xdr:row>82</xdr:row>
      <xdr:rowOff>57455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082367"/>
          <a:ext cx="838200" cy="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57455</xdr:rowOff>
    </xdr:from>
    <xdr:to>
      <xdr:col>19</xdr:col>
      <xdr:colOff>133350</xdr:colOff>
      <xdr:row>82</xdr:row>
      <xdr:rowOff>101338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16355"/>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101338</xdr:rowOff>
    </xdr:from>
    <xdr:to>
      <xdr:col>15</xdr:col>
      <xdr:colOff>82550</xdr:colOff>
      <xdr:row>82</xdr:row>
      <xdr:rowOff>105164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60238"/>
          <a:ext cx="889000" cy="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94467</xdr:rowOff>
    </xdr:from>
    <xdr:to>
      <xdr:col>11</xdr:col>
      <xdr:colOff>31750</xdr:colOff>
      <xdr:row>82</xdr:row>
      <xdr:rowOff>105164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53367"/>
          <a:ext cx="889000" cy="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85136</xdr:rowOff>
    </xdr:from>
    <xdr:to>
      <xdr:col>11</xdr:col>
      <xdr:colOff>82550</xdr:colOff>
      <xdr:row>84</xdr:row>
      <xdr:rowOff>15286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40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144117</xdr:rowOff>
    </xdr:from>
    <xdr:to>
      <xdr:col>23</xdr:col>
      <xdr:colOff>184150</xdr:colOff>
      <xdr:row>82</xdr:row>
      <xdr:rowOff>74267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160644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7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6655</xdr:rowOff>
    </xdr:from>
    <xdr:to>
      <xdr:col>19</xdr:col>
      <xdr:colOff>184150</xdr:colOff>
      <xdr:row>82</xdr:row>
      <xdr:rowOff>108255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118432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50538</xdr:rowOff>
    </xdr:from>
    <xdr:to>
      <xdr:col>15</xdr:col>
      <xdr:colOff>133350</xdr:colOff>
      <xdr:row>82</xdr:row>
      <xdr:rowOff>152138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162315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54364</xdr:rowOff>
    </xdr:from>
    <xdr:to>
      <xdr:col>11</xdr:col>
      <xdr:colOff>82550</xdr:colOff>
      <xdr:row>82</xdr:row>
      <xdr:rowOff>155964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166141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43667</xdr:rowOff>
    </xdr:from>
    <xdr:to>
      <xdr:col>7</xdr:col>
      <xdr:colOff>31750</xdr:colOff>
      <xdr:row>82</xdr:row>
      <xdr:rowOff>145267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0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155444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年度のラスパイレス指数は、職員構成の変動により前年度から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ポイント増加の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99.8</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となり、類似団体</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99.5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及び全国市平均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98.9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を上回っている。なお、左図のとおり平成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年度は類似団体</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を下回っている。</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引き続き国の行政職俸給表（一）適用職員の俸給月額</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を超過しないよう、適切な給与制度・運用等に努める。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26811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8760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26811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26811</xdr:rowOff>
    </xdr:from>
    <xdr:to>
      <xdr:col>68</xdr:col>
      <xdr:colOff>203200</xdr:colOff>
      <xdr:row>87</xdr:row>
      <xdr:rowOff>128411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138588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60977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[4.25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年度の人口</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人当たり職員数は、前年度から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0.27</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人減少の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4.25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人となり、類似団体</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人及び大阪府平均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8.12</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人を下回った。類似団体や大阪府内団体と比較し、効率的な行財政運営が行えている。現在、全国トップ水準の効率的な組織で、市民サービスの充実に取り組むため、定員適正化計画において、人口</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人当たりの職員数が類似団体中、トップ水準となる職員体制を目指していることから、</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職員数が減少して</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いる。令和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日時点で</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職員数</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640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とする</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計画であることから、引き続き同指標の減少が見込まれる。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156104</xdr:rowOff>
    </xdr:from>
    <xdr:to>
      <xdr:col>81</xdr:col>
      <xdr:colOff>44450</xdr:colOff>
      <xdr:row>61</xdr:row>
      <xdr:rowOff>38946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43104"/>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135467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9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135467</xdr:rowOff>
    </xdr:from>
    <xdr:to>
      <xdr:col>72</xdr:col>
      <xdr:colOff>203200</xdr:colOff>
      <xdr:row>61</xdr:row>
      <xdr:rowOff>163619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9391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61</xdr:row>
      <xdr:rowOff>163619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1402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31327</xdr:rowOff>
    </xdr:from>
    <xdr:to>
      <xdr:col>68</xdr:col>
      <xdr:colOff>203200</xdr:colOff>
      <xdr:row>63</xdr:row>
      <xdr:rowOff>132927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105304</xdr:rowOff>
    </xdr:from>
    <xdr:to>
      <xdr:col>81</xdr:col>
      <xdr:colOff>95250</xdr:colOff>
      <xdr:row>61</xdr:row>
      <xdr:rowOff>35454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121831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159596</xdr:rowOff>
    </xdr:from>
    <xdr:to>
      <xdr:col>77</xdr:col>
      <xdr:colOff>95250</xdr:colOff>
      <xdr:row>61</xdr:row>
      <xdr:rowOff>89746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99923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84667</xdr:rowOff>
    </xdr:from>
    <xdr:to>
      <xdr:col>73</xdr:col>
      <xdr:colOff>44450</xdr:colOff>
      <xdr:row>62</xdr:row>
      <xdr:rowOff>14817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年度の実質公債費比率（</a:t>
          </a:r>
          <a:r>
            <a:rPr lang="ja-JP"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３</a:t>
          </a:r>
          <a:r>
            <a:rPr lang="ja-JP" altLang="en-US"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カ</a:t>
          </a:r>
          <a:r>
            <a:rPr lang="ja-JP"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年</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平均値）は、前年度と同じく</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7.2</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％となったが、類似団体</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4.5</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回った。実質公債費比率（単年度）では、算定式の分母において臨時財政対策債発行可能額が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176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百万円減少したものの、標準税収入額等が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百万円増加し、全体として</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73</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百万円増加した。また、分子において準元利償還金が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97</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百万円減少し、全体として</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百万円減少した</a:t>
          </a:r>
          <a:r>
            <a:rPr lang="ja-JP"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ことから、前年度から</a:t>
          </a:r>
          <a:r>
            <a:rPr lang="en-US"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en-US"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改善し</a:t>
          </a:r>
          <a:r>
            <a:rPr lang="ja-JP" altLang="ja-JP" sz="1100" strike="noStrike">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6.8</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いる。早期健全化基準を大きく下回る数値ではあるが、今後とも地方債の発行にあたっては、まずは国・府補助金等の特定財源の確保に努め、過度に地方債に依存することがない財政運営に努める。</a:t>
          </a:r>
        </a:p>
        <a:p>
          <a:pPr eaLnBrk="1" fontAlgn="auto" latinLnBrk="0" hangingPunct="1"/>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1619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132504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539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年度の将来負担比率は、前年度から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56.3</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％となったが、類似団体</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15.8</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回った。主な減少要因としては、算定式の分子である一般会計等に係る地方債現在高や退職手当負担見込額が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2,525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百万円減少し、充当可能基金が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786</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百万円増加したことなどから、全体として将来負担額が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2,754</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軽減したためである。早期健全化基準を大きく下回る数値ではあるが、今後とも地方債の発行にあたっては、まずは国・府補助金等の特定財源の確保に努め、過度に地方債に依存することが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39300</xdr:rowOff>
    </xdr:from>
    <xdr:to>
      <xdr:col>81</xdr:col>
      <xdr:colOff>44450</xdr:colOff>
      <xdr:row>19</xdr:row>
      <xdr:rowOff>3246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125400"/>
          <a:ext cx="8382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162631</xdr:rowOff>
    </xdr:from>
    <xdr:to>
      <xdr:col>77</xdr:col>
      <xdr:colOff>44450</xdr:colOff>
      <xdr:row>19</xdr:row>
      <xdr:rowOff>3246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2487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162631</xdr:rowOff>
    </xdr:from>
    <xdr:to>
      <xdr:col>72</xdr:col>
      <xdr:colOff>203200</xdr:colOff>
      <xdr:row>19</xdr:row>
      <xdr:rowOff>86360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24873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86360</xdr:rowOff>
    </xdr:from>
    <xdr:to>
      <xdr:col>68</xdr:col>
      <xdr:colOff>152400</xdr:colOff>
      <xdr:row>19</xdr:row>
      <xdr:rowOff>141323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343910"/>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44521</xdr:rowOff>
    </xdr:from>
    <xdr:to>
      <xdr:col>68</xdr:col>
      <xdr:colOff>203200</xdr:colOff>
      <xdr:row>16</xdr:row>
      <xdr:rowOff>146121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156298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5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159950</xdr:rowOff>
    </xdr:from>
    <xdr:to>
      <xdr:col>81</xdr:col>
      <xdr:colOff>95250</xdr:colOff>
      <xdr:row>18</xdr:row>
      <xdr:rowOff>90100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0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132027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0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123896</xdr:rowOff>
    </xdr:from>
    <xdr:to>
      <xdr:col>77</xdr:col>
      <xdr:colOff>95250</xdr:colOff>
      <xdr:row>19</xdr:row>
      <xdr:rowOff>54046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2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38823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96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111831</xdr:rowOff>
    </xdr:from>
    <xdr:to>
      <xdr:col>73</xdr:col>
      <xdr:colOff>44450</xdr:colOff>
      <xdr:row>19</xdr:row>
      <xdr:rowOff>41980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979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26757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8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35560</xdr:rowOff>
    </xdr:from>
    <xdr:to>
      <xdr:col>68</xdr:col>
      <xdr:colOff>203200</xdr:colOff>
      <xdr:row>19</xdr:row>
      <xdr:rowOff>137160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121937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90523</xdr:rowOff>
    </xdr:from>
    <xdr:to>
      <xdr:col>64</xdr:col>
      <xdr:colOff>152400</xdr:colOff>
      <xdr:row>20</xdr:row>
      <xdr:rowOff>20673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3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5450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4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年度の経常収支比率に占める人件費の割合は、対前年度比で</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1.6</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改善し</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20.4</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％となっ</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ており、類似団体</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24.1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大きく下回った。類似団体や大阪府内団体と比較し、効率的な行財政運営が行えている。現在、本市においては全国トップ水準の効率的な組織で、市民サービスの充実に取り組むため、定員適正化計画で人口</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人当たりの職員数が類似団体中、トップ水準となる職員体制を目指しており、このことが人件費の減少につながっている。令和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職員数</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640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とする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計画であることから、引き続き人件費の減少が見込まれる。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629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96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年度の経常収支比率に占める物件費の割合は、対前年度比で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ポイント悪化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を下回っ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た。主な増加要因としては、ごみ処理事業や、地区コミュニティセンター指定管理による委託料の増があげられる。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「（改訂版）もりぐち改革ビジョン」（案）に基づき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費用対効果を検証しながら委託化を進め、効率的な行政を目指す。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14</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2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8890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96520</xdr:rowOff>
    </xdr:from>
    <xdr:to>
      <xdr:col>73</xdr:col>
      <xdr:colOff>180975</xdr:colOff>
      <xdr:row>15</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9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129540</xdr:rowOff>
    </xdr:from>
    <xdr:to>
      <xdr:col>74</xdr:col>
      <xdr:colOff>31750</xdr:colOff>
      <xdr:row>15</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69867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45720</xdr:rowOff>
    </xdr:from>
    <xdr:to>
      <xdr:col>69</xdr:col>
      <xdr:colOff>142875</xdr:colOff>
      <xdr:row>14</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148590</xdr:rowOff>
    </xdr:from>
    <xdr:to>
      <xdr:col>65</xdr:col>
      <xdr:colOff>53975</xdr:colOff>
      <xdr:row>14</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年度の経常収支比率に占める扶助費の割合は、対前年度比で</a:t>
          </a:r>
          <a:r>
            <a:rPr lang="en-US" altLang="ja-JP" sz="10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1.6</a:t>
          </a:r>
          <a:r>
            <a:rPr lang="ja-JP" altLang="en-US" sz="10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悪化し</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23.5</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％となっ</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ており、類似団体内平均</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値</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14.0</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17.2</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％を上回</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った</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各平均を上回っている</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要因としては、生活保護</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受給者が多いことや</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本市が平成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度から国に先駆けて</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独自に</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実施している幼児教育・保育の無償化</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による</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特殊需要</a:t>
          </a:r>
          <a:r>
            <a:rPr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があげられる</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。現在、生活保護については、受給者の就労支援を強化しつつ、一層の適正化を図っているところであり、平成</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年度決算をピークに扶助費は減少傾向にある。また、令和元年</a:t>
          </a:r>
          <a:r>
            <a:rPr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10</a:t>
          </a:r>
          <a:r>
            <a:rPr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月から国による幼児教育・保育の無償化に係る財政措置がなされるため、令和元年度以降は経常収支比率の改善を見込んでいるところである。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143328</xdr:rowOff>
    </xdr:from>
    <xdr:to>
      <xdr:col>24</xdr:col>
      <xdr:colOff>25400</xdr:colOff>
      <xdr:row>61</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4303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69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124278</xdr:rowOff>
    </xdr:from>
    <xdr:to>
      <xdr:col>15</xdr:col>
      <xdr:colOff>98425</xdr:colOff>
      <xdr:row>59</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96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124278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31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95250</xdr:rowOff>
    </xdr:from>
    <xdr:to>
      <xdr:col>24</xdr:col>
      <xdr:colOff>76200</xdr:colOff>
      <xdr:row>62</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年度の経常収支比率に占めるその他の経費の割合は、対前年度比で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14.2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14.3</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を下回っ</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。主な</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要因としては、介護保険制度関連事業や高齢者の医療の確保に関する法律に基づく医療費負担事業に係る繰出金の増加が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あ</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げられる。なお、平成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年度に数値が大きく改善しているのは、地方公営企業法の財務規定を適用する下水道事業会計に対する負担金を繰出金から性質区分を変更したためである。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5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67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58</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977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83820</xdr:rowOff>
    </xdr:from>
    <xdr:to>
      <xdr:col>69</xdr:col>
      <xdr:colOff>142875</xdr:colOff>
      <xdr:row>57</xdr:row>
      <xdr:rowOff>13970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170197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146067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年度の経常収支比率に占める補助費等の割合は、対前年度比で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％となったが、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主な減少要因としては、就園奨励事業の減や公立幼稚園・保育所規模適正化事業の皆減があげられる。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年度に数値が大きく悪化しているのは、地方公営企業法の財務規定を適用する下水道事業会計に対する負担金を繰出金から性質区分を変更したためである。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72572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72572</xdr:rowOff>
    </xdr:from>
    <xdr:to>
      <xdr:col>78</xdr:col>
      <xdr:colOff>69850</xdr:colOff>
      <xdr:row>38</xdr:row>
      <xdr:rowOff>105228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8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94343</xdr:rowOff>
    </xdr:from>
    <xdr:to>
      <xdr:col>73</xdr:col>
      <xdr:colOff>180975</xdr:colOff>
      <xdr:row>38</xdr:row>
      <xdr:rowOff>105228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60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34472</xdr:rowOff>
    </xdr:from>
    <xdr:to>
      <xdr:col>69</xdr:col>
      <xdr:colOff>92075</xdr:colOff>
      <xdr:row>38</xdr:row>
      <xdr:rowOff>94343</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06672"/>
          <a:ext cx="8890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11084</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21772</xdr:rowOff>
    </xdr:from>
    <xdr:to>
      <xdr:col>78</xdr:col>
      <xdr:colOff>120650</xdr:colOff>
      <xdr:row>38</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108149</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54428</xdr:rowOff>
    </xdr:from>
    <xdr:to>
      <xdr:col>74</xdr:col>
      <xdr:colOff>31750</xdr:colOff>
      <xdr:row>38</xdr:row>
      <xdr:rowOff>156028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140805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年度の経常収支比率に占める公債費の割合は、対前年度比で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を上回るものの大阪府平均</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を下回</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今後とも地方債の発行にあたっては、まずは国・府補助金等の特定財源の確保に努め、過度に地方債に依存することがない財政運営に努める。</a:t>
          </a: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43180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119380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168911</xdr:rowOff>
    </xdr:from>
    <xdr:to>
      <xdr:col>15</xdr:col>
      <xdr:colOff>98425</xdr:colOff>
      <xdr:row>78</xdr:row>
      <xdr:rowOff>119380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27939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人件費や物件費の経常収支比率に占める割合は減少したものの、扶助費の経常収支比率に占める割合の増加などにより、対前年度比で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84.0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おり、類似団体内平均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79.4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大阪府平均</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79.0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。今後ともより一層の経費の削減を行い、普通会計の負担軽減を図る。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77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31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64136</xdr:rowOff>
    </xdr:from>
    <xdr:to>
      <xdr:col>73</xdr:col>
      <xdr:colOff>180975</xdr:colOff>
      <xdr:row>78</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265786"/>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64136</xdr:rowOff>
    </xdr:from>
    <xdr:to>
      <xdr:col>69</xdr:col>
      <xdr:colOff>92075</xdr:colOff>
      <xdr:row>77</xdr:row>
      <xdr:rowOff>86995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657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139065</xdr:rowOff>
    </xdr:from>
    <xdr:to>
      <xdr:col>69</xdr:col>
      <xdr:colOff>142875</xdr:colOff>
      <xdr:row>75</xdr:row>
      <xdr:rowOff>69215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79392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13336</xdr:rowOff>
    </xdr:from>
    <xdr:to>
      <xdr:col>69</xdr:col>
      <xdr:colOff>142875</xdr:colOff>
      <xdr:row>77</xdr:row>
      <xdr:rowOff>114936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99713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36195</xdr:rowOff>
    </xdr:from>
    <xdr:to>
      <xdr:col>65</xdr:col>
      <xdr:colOff>53975</xdr:colOff>
      <xdr:row>77</xdr:row>
      <xdr:rowOff>137795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122572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135698</xdr:rowOff>
    </xdr:from>
    <xdr:to>
      <xdr:col>29</xdr:col>
      <xdr:colOff>127000</xdr:colOff>
      <xdr:row>16</xdr:row>
      <xdr:rowOff>148401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755073"/>
          <a:ext cx="647700" cy="18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63493</xdr:rowOff>
    </xdr:from>
    <xdr:to>
      <xdr:col>26</xdr:col>
      <xdr:colOff>50800</xdr:colOff>
      <xdr:row>15</xdr:row>
      <xdr:rowOff>135698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82868"/>
          <a:ext cx="698500" cy="7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13495</xdr:rowOff>
    </xdr:from>
    <xdr:to>
      <xdr:col>22</xdr:col>
      <xdr:colOff>114300</xdr:colOff>
      <xdr:row>15</xdr:row>
      <xdr:rowOff>63493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32870"/>
          <a:ext cx="698500" cy="4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126390</xdr:rowOff>
    </xdr:from>
    <xdr:to>
      <xdr:col>18</xdr:col>
      <xdr:colOff>177800</xdr:colOff>
      <xdr:row>15</xdr:row>
      <xdr:rowOff>13495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574315"/>
          <a:ext cx="698500" cy="5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54820</xdr:rowOff>
    </xdr:from>
    <xdr:to>
      <xdr:col>19</xdr:col>
      <xdr:colOff>38100</xdr:colOff>
      <xdr:row>15</xdr:row>
      <xdr:rowOff>156420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141197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97601</xdr:rowOff>
    </xdr:from>
    <xdr:to>
      <xdr:col>29</xdr:col>
      <xdr:colOff>177800</xdr:colOff>
      <xdr:row>17</xdr:row>
      <xdr:rowOff>27751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69678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84898</xdr:rowOff>
    </xdr:from>
    <xdr:to>
      <xdr:col>26</xdr:col>
      <xdr:colOff>101600</xdr:colOff>
      <xdr:row>16</xdr:row>
      <xdr:rowOff>15048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0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25225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7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12693</xdr:rowOff>
    </xdr:from>
    <xdr:to>
      <xdr:col>22</xdr:col>
      <xdr:colOff>165100</xdr:colOff>
      <xdr:row>15</xdr:row>
      <xdr:rowOff>114293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3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124470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134145</xdr:rowOff>
    </xdr:from>
    <xdr:to>
      <xdr:col>19</xdr:col>
      <xdr:colOff>38100</xdr:colOff>
      <xdr:row>15</xdr:row>
      <xdr:rowOff>64295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8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74472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5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75590</xdr:rowOff>
    </xdr:from>
    <xdr:to>
      <xdr:col>15</xdr:col>
      <xdr:colOff>101600</xdr:colOff>
      <xdr:row>15</xdr:row>
      <xdr:rowOff>5740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2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9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58496</xdr:rowOff>
    </xdr:from>
    <xdr:to>
      <xdr:col>29</xdr:col>
      <xdr:colOff>127000</xdr:colOff>
      <xdr:row>35</xdr:row>
      <xdr:rowOff>61468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68846"/>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320015</xdr:rowOff>
    </xdr:from>
    <xdr:to>
      <xdr:col>26</xdr:col>
      <xdr:colOff>50800</xdr:colOff>
      <xdr:row>35</xdr:row>
      <xdr:rowOff>58496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587465"/>
          <a:ext cx="6985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320015</xdr:rowOff>
    </xdr:from>
    <xdr:to>
      <xdr:col>22</xdr:col>
      <xdr:colOff>114300</xdr:colOff>
      <xdr:row>35</xdr:row>
      <xdr:rowOff>67526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87465"/>
          <a:ext cx="698500" cy="90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67526</xdr:rowOff>
    </xdr:from>
    <xdr:to>
      <xdr:col>18</xdr:col>
      <xdr:colOff>177800</xdr:colOff>
      <xdr:row>35</xdr:row>
      <xdr:rowOff>113246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77876"/>
          <a:ext cx="6985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2439</xdr:rowOff>
    </xdr:from>
    <xdr:to>
      <xdr:col>19</xdr:col>
      <xdr:colOff>38100</xdr:colOff>
      <xdr:row>35</xdr:row>
      <xdr:rowOff>104039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114215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10668</xdr:rowOff>
    </xdr:from>
    <xdr:to>
      <xdr:col>29</xdr:col>
      <xdr:colOff>177800</xdr:colOff>
      <xdr:row>35</xdr:row>
      <xdr:rowOff>112268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2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198645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6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7696</xdr:rowOff>
    </xdr:from>
    <xdr:to>
      <xdr:col>26</xdr:col>
      <xdr:colOff>101600</xdr:colOff>
      <xdr:row>35</xdr:row>
      <xdr:rowOff>109296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18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119473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86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269215</xdr:rowOff>
    </xdr:from>
    <xdr:to>
      <xdr:col>22</xdr:col>
      <xdr:colOff>165100</xdr:colOff>
      <xdr:row>35</xdr:row>
      <xdr:rowOff>27915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3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38092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0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16726</xdr:rowOff>
    </xdr:from>
    <xdr:to>
      <xdr:col>19</xdr:col>
      <xdr:colOff>38100</xdr:colOff>
      <xdr:row>35</xdr:row>
      <xdr:rowOff>118326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2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103103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71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62446</xdr:rowOff>
    </xdr:from>
    <xdr:to>
      <xdr:col>15</xdr:col>
      <xdr:colOff>101600</xdr:colOff>
      <xdr:row>35</xdr:row>
      <xdr:rowOff>164046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174223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34968</xdr:rowOff>
    </xdr:from>
    <xdr:to>
      <xdr:col>24</xdr:col>
      <xdr:colOff>63500</xdr:colOff>
      <xdr:row>35</xdr:row>
      <xdr:rowOff>134605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35718"/>
          <a:ext cx="8382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140124</xdr:rowOff>
    </xdr:from>
    <xdr:to>
      <xdr:col>19</xdr:col>
      <xdr:colOff>177800</xdr:colOff>
      <xdr:row>35</xdr:row>
      <xdr:rowOff>34968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9694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17399</xdr:rowOff>
    </xdr:from>
    <xdr:to>
      <xdr:col>15</xdr:col>
      <xdr:colOff>50800</xdr:colOff>
      <xdr:row>34</xdr:row>
      <xdr:rowOff>140124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6699"/>
          <a:ext cx="889000" cy="1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112627</xdr:rowOff>
    </xdr:from>
    <xdr:to>
      <xdr:col>10</xdr:col>
      <xdr:colOff>114300</xdr:colOff>
      <xdr:row>34</xdr:row>
      <xdr:rowOff>17399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70477"/>
          <a:ext cx="889000" cy="7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115842</xdr:rowOff>
    </xdr:from>
    <xdr:to>
      <xdr:col>10</xdr:col>
      <xdr:colOff>165100</xdr:colOff>
      <xdr:row>34</xdr:row>
      <xdr:rowOff>45992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62519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83805</xdr:rowOff>
    </xdr:from>
    <xdr:to>
      <xdr:col>24</xdr:col>
      <xdr:colOff>114300</xdr:colOff>
      <xdr:row>36</xdr:row>
      <xdr:rowOff>13955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155618</xdr:rowOff>
    </xdr:from>
    <xdr:to>
      <xdr:col>20</xdr:col>
      <xdr:colOff>38100</xdr:colOff>
      <xdr:row>35</xdr:row>
      <xdr:rowOff>85768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76895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89324</xdr:rowOff>
    </xdr:from>
    <xdr:to>
      <xdr:col>15</xdr:col>
      <xdr:colOff>101600</xdr:colOff>
      <xdr:row>35</xdr:row>
      <xdr:rowOff>19474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138049</xdr:rowOff>
    </xdr:from>
    <xdr:to>
      <xdr:col>10</xdr:col>
      <xdr:colOff>165100</xdr:colOff>
      <xdr:row>34</xdr:row>
      <xdr:rowOff>68199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59326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61827</xdr:rowOff>
    </xdr:from>
    <xdr:to>
      <xdr:col>6</xdr:col>
      <xdr:colOff>38100</xdr:colOff>
      <xdr:row>33</xdr:row>
      <xdr:rowOff>163427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63627</xdr:rowOff>
    </xdr:from>
    <xdr:to>
      <xdr:col>24</xdr:col>
      <xdr:colOff>63500</xdr:colOff>
      <xdr:row>58</xdr:row>
      <xdr:rowOff>101282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07727"/>
          <a:ext cx="838200" cy="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59245</xdr:rowOff>
    </xdr:from>
    <xdr:to>
      <xdr:col>19</xdr:col>
      <xdr:colOff>177800</xdr:colOff>
      <xdr:row>58</xdr:row>
      <xdr:rowOff>101282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03345"/>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59245</xdr:rowOff>
    </xdr:from>
    <xdr:to>
      <xdr:col>15</xdr:col>
      <xdr:colOff>50800</xdr:colOff>
      <xdr:row>58</xdr:row>
      <xdr:rowOff>75450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3345"/>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75450</xdr:rowOff>
    </xdr:from>
    <xdr:to>
      <xdr:col>10</xdr:col>
      <xdr:colOff>114300</xdr:colOff>
      <xdr:row>58</xdr:row>
      <xdr:rowOff>110566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19550"/>
          <a:ext cx="889000" cy="3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21831</xdr:rowOff>
    </xdr:from>
    <xdr:to>
      <xdr:col>10</xdr:col>
      <xdr:colOff>165100</xdr:colOff>
      <xdr:row>57</xdr:row>
      <xdr:rowOff>123431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9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139958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xdr:rowOff>
    </xdr:from>
    <xdr:to>
      <xdr:col>24</xdr:col>
      <xdr:colOff>114300</xdr:colOff>
      <xdr:row>58</xdr:row>
      <xdr:rowOff>114427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99204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50482</xdr:rowOff>
    </xdr:from>
    <xdr:to>
      <xdr:col>20</xdr:col>
      <xdr:colOff>38100</xdr:colOff>
      <xdr:row>58</xdr:row>
      <xdr:rowOff>152082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143209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8445</xdr:rowOff>
    </xdr:from>
    <xdr:to>
      <xdr:col>15</xdr:col>
      <xdr:colOff>101600</xdr:colOff>
      <xdr:row>58</xdr:row>
      <xdr:rowOff>110045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101172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24650</xdr:rowOff>
    </xdr:from>
    <xdr:to>
      <xdr:col>10</xdr:col>
      <xdr:colOff>165100</xdr:colOff>
      <xdr:row>58</xdr:row>
      <xdr:rowOff>126250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117377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59766</xdr:rowOff>
    </xdr:from>
    <xdr:to>
      <xdr:col>6</xdr:col>
      <xdr:colOff>38100</xdr:colOff>
      <xdr:row>58</xdr:row>
      <xdr:rowOff>161366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152493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9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60147</xdr:rowOff>
    </xdr:from>
    <xdr:to>
      <xdr:col>24</xdr:col>
      <xdr:colOff>63500</xdr:colOff>
      <xdr:row>77</xdr:row>
      <xdr:rowOff>104587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1797"/>
          <a:ext cx="8382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32807</xdr:rowOff>
    </xdr:from>
    <xdr:to>
      <xdr:col>19</xdr:col>
      <xdr:colOff>177800</xdr:colOff>
      <xdr:row>77</xdr:row>
      <xdr:rowOff>60147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34457"/>
          <a:ext cx="889000" cy="2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24211</xdr:rowOff>
    </xdr:from>
    <xdr:to>
      <xdr:col>15</xdr:col>
      <xdr:colOff>50800</xdr:colOff>
      <xdr:row>77</xdr:row>
      <xdr:rowOff>32807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25861"/>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24211</xdr:rowOff>
    </xdr:from>
    <xdr:to>
      <xdr:col>10</xdr:col>
      <xdr:colOff>114300</xdr:colOff>
      <xdr:row>77</xdr:row>
      <xdr:rowOff>32350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2586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60280</xdr:rowOff>
    </xdr:from>
    <xdr:to>
      <xdr:col>10</xdr:col>
      <xdr:colOff>165100</xdr:colOff>
      <xdr:row>76</xdr:row>
      <xdr:rowOff>161880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6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53787</xdr:rowOff>
    </xdr:from>
    <xdr:to>
      <xdr:col>24</xdr:col>
      <xdr:colOff>114300</xdr:colOff>
      <xdr:row>77</xdr:row>
      <xdr:rowOff>155387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32214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3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9347</xdr:rowOff>
    </xdr:from>
    <xdr:to>
      <xdr:col>20</xdr:col>
      <xdr:colOff>38100</xdr:colOff>
      <xdr:row>77</xdr:row>
      <xdr:rowOff>110947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102074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153457</xdr:rowOff>
    </xdr:from>
    <xdr:to>
      <xdr:col>15</xdr:col>
      <xdr:colOff>101600</xdr:colOff>
      <xdr:row>77</xdr:row>
      <xdr:rowOff>83607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74734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144861</xdr:rowOff>
    </xdr:from>
    <xdr:to>
      <xdr:col>10</xdr:col>
      <xdr:colOff>165100</xdr:colOff>
      <xdr:row>77</xdr:row>
      <xdr:rowOff>75011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66138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6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153000</xdr:rowOff>
    </xdr:from>
    <xdr:to>
      <xdr:col>6</xdr:col>
      <xdr:colOff>38100</xdr:colOff>
      <xdr:row>77</xdr:row>
      <xdr:rowOff>83150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74277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147879</xdr:rowOff>
    </xdr:from>
    <xdr:to>
      <xdr:col>24</xdr:col>
      <xdr:colOff>63500</xdr:colOff>
      <xdr:row>91</xdr:row>
      <xdr:rowOff>36513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578379"/>
          <a:ext cx="8382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36513</xdr:rowOff>
    </xdr:from>
    <xdr:to>
      <xdr:col>19</xdr:col>
      <xdr:colOff>177800</xdr:colOff>
      <xdr:row>92</xdr:row>
      <xdr:rowOff>2311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638463"/>
          <a:ext cx="8890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2311</xdr:rowOff>
    </xdr:from>
    <xdr:to>
      <xdr:col>15</xdr:col>
      <xdr:colOff>50800</xdr:colOff>
      <xdr:row>92</xdr:row>
      <xdr:rowOff>95289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775711"/>
          <a:ext cx="889000" cy="9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95289</xdr:rowOff>
    </xdr:from>
    <xdr:to>
      <xdr:col>10</xdr:col>
      <xdr:colOff>114300</xdr:colOff>
      <xdr:row>92</xdr:row>
      <xdr:rowOff>170714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868689"/>
          <a:ext cx="889000" cy="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97079</xdr:rowOff>
    </xdr:from>
    <xdr:to>
      <xdr:col>24</xdr:col>
      <xdr:colOff>114300</xdr:colOff>
      <xdr:row>91</xdr:row>
      <xdr:rowOff>27229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5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50106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157163</xdr:rowOff>
    </xdr:from>
    <xdr:to>
      <xdr:col>20</xdr:col>
      <xdr:colOff>38100</xdr:colOff>
      <xdr:row>91</xdr:row>
      <xdr:rowOff>87313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5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103840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36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122961</xdr:rowOff>
    </xdr:from>
    <xdr:to>
      <xdr:col>15</xdr:col>
      <xdr:colOff>101600</xdr:colOff>
      <xdr:row>92</xdr:row>
      <xdr:rowOff>53111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7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69638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50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44489</xdr:rowOff>
    </xdr:from>
    <xdr:to>
      <xdr:col>10</xdr:col>
      <xdr:colOff>165100</xdr:colOff>
      <xdr:row>92</xdr:row>
      <xdr:rowOff>146089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162616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5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119914</xdr:rowOff>
    </xdr:from>
    <xdr:to>
      <xdr:col>6</xdr:col>
      <xdr:colOff>38100</xdr:colOff>
      <xdr:row>93</xdr:row>
      <xdr:rowOff>50064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8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66591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668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152707</xdr:rowOff>
    </xdr:from>
    <xdr:to>
      <xdr:col>55</xdr:col>
      <xdr:colOff>0</xdr:colOff>
      <xdr:row>37</xdr:row>
      <xdr:rowOff>160013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96357"/>
          <a:ext cx="8382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153805</xdr:rowOff>
    </xdr:from>
    <xdr:to>
      <xdr:col>50</xdr:col>
      <xdr:colOff>114300</xdr:colOff>
      <xdr:row>37</xdr:row>
      <xdr:rowOff>160013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97455"/>
          <a:ext cx="8890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132902</xdr:rowOff>
    </xdr:from>
    <xdr:to>
      <xdr:col>45</xdr:col>
      <xdr:colOff>177800</xdr:colOff>
      <xdr:row>37</xdr:row>
      <xdr:rowOff>153805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76552"/>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132902</xdr:rowOff>
    </xdr:from>
    <xdr:to>
      <xdr:col>41</xdr:col>
      <xdr:colOff>50800</xdr:colOff>
      <xdr:row>38</xdr:row>
      <xdr:rowOff>20508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76552"/>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71947</xdr:rowOff>
    </xdr:from>
    <xdr:to>
      <xdr:col>41</xdr:col>
      <xdr:colOff>101600</xdr:colOff>
      <xdr:row>38</xdr:row>
      <xdr:rowOff>2098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18624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101907</xdr:rowOff>
    </xdr:from>
    <xdr:to>
      <xdr:col>55</xdr:col>
      <xdr:colOff>50800</xdr:colOff>
      <xdr:row>38</xdr:row>
      <xdr:rowOff>32057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109213</xdr:rowOff>
    </xdr:from>
    <xdr:to>
      <xdr:col>50</xdr:col>
      <xdr:colOff>165100</xdr:colOff>
      <xdr:row>38</xdr:row>
      <xdr:rowOff>39363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55890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103005</xdr:rowOff>
    </xdr:from>
    <xdr:to>
      <xdr:col>46</xdr:col>
      <xdr:colOff>38100</xdr:colOff>
      <xdr:row>38</xdr:row>
      <xdr:rowOff>33155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49682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2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82102</xdr:rowOff>
    </xdr:from>
    <xdr:to>
      <xdr:col>41</xdr:col>
      <xdr:colOff>101600</xdr:colOff>
      <xdr:row>38</xdr:row>
      <xdr:rowOff>12252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3378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141158</xdr:rowOff>
    </xdr:from>
    <xdr:to>
      <xdr:col>36</xdr:col>
      <xdr:colOff>165100</xdr:colOff>
      <xdr:row>38</xdr:row>
      <xdr:rowOff>71308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62435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35329</xdr:rowOff>
    </xdr:from>
    <xdr:to>
      <xdr:col>55</xdr:col>
      <xdr:colOff>0</xdr:colOff>
      <xdr:row>58</xdr:row>
      <xdr:rowOff>9756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36529"/>
          <a:ext cx="838200" cy="3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35329</xdr:rowOff>
    </xdr:from>
    <xdr:to>
      <xdr:col>50</xdr:col>
      <xdr:colOff>114300</xdr:colOff>
      <xdr:row>57</xdr:row>
      <xdr:rowOff>100046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36529"/>
          <a:ext cx="889000" cy="2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21003</xdr:rowOff>
    </xdr:from>
    <xdr:to>
      <xdr:col>45</xdr:col>
      <xdr:colOff>177800</xdr:colOff>
      <xdr:row>57</xdr:row>
      <xdr:rowOff>100046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93653"/>
          <a:ext cx="889000" cy="7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114127</xdr:rowOff>
    </xdr:from>
    <xdr:to>
      <xdr:col>41</xdr:col>
      <xdr:colOff>50800</xdr:colOff>
      <xdr:row>57</xdr:row>
      <xdr:rowOff>21003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43877"/>
          <a:ext cx="889000" cy="24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65651</xdr:rowOff>
    </xdr:from>
    <xdr:to>
      <xdr:col>41</xdr:col>
      <xdr:colOff>101600</xdr:colOff>
      <xdr:row>56</xdr:row>
      <xdr:rowOff>167251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6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4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20807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130406</xdr:rowOff>
    </xdr:from>
    <xdr:to>
      <xdr:col>55</xdr:col>
      <xdr:colOff>50800</xdr:colOff>
      <xdr:row>58</xdr:row>
      <xdr:rowOff>60556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45333</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155979</xdr:rowOff>
    </xdr:from>
    <xdr:to>
      <xdr:col>50</xdr:col>
      <xdr:colOff>165100</xdr:colOff>
      <xdr:row>56</xdr:row>
      <xdr:rowOff>86129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102656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3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49246</xdr:rowOff>
    </xdr:from>
    <xdr:to>
      <xdr:col>46</xdr:col>
      <xdr:colOff>38100</xdr:colOff>
      <xdr:row>57</xdr:row>
      <xdr:rowOff>150846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141973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141653</xdr:rowOff>
    </xdr:from>
    <xdr:to>
      <xdr:col>41</xdr:col>
      <xdr:colOff>101600</xdr:colOff>
      <xdr:row>57</xdr:row>
      <xdr:rowOff>71803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62930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63327</xdr:rowOff>
    </xdr:from>
    <xdr:to>
      <xdr:col>36</xdr:col>
      <xdr:colOff>165100</xdr:colOff>
      <xdr:row>55</xdr:row>
      <xdr:rowOff>164927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10004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2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17717</xdr:rowOff>
    </xdr:from>
    <xdr:to>
      <xdr:col>55</xdr:col>
      <xdr:colOff>0</xdr:colOff>
      <xdr:row>79</xdr:row>
      <xdr:rowOff>32169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62267"/>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132486</xdr:rowOff>
    </xdr:from>
    <xdr:to>
      <xdr:col>50</xdr:col>
      <xdr:colOff>114300</xdr:colOff>
      <xdr:row>79</xdr:row>
      <xdr:rowOff>17717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05586"/>
          <a:ext cx="889000" cy="5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155866</xdr:rowOff>
    </xdr:from>
    <xdr:to>
      <xdr:col>45</xdr:col>
      <xdr:colOff>177800</xdr:colOff>
      <xdr:row>78</xdr:row>
      <xdr:rowOff>132486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186066"/>
          <a:ext cx="889000" cy="3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23191</xdr:rowOff>
    </xdr:from>
    <xdr:to>
      <xdr:col>41</xdr:col>
      <xdr:colOff>50800</xdr:colOff>
      <xdr:row>76</xdr:row>
      <xdr:rowOff>155866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053391"/>
          <a:ext cx="889000" cy="13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51308</xdr:rowOff>
    </xdr:from>
    <xdr:to>
      <xdr:col>41</xdr:col>
      <xdr:colOff>101600</xdr:colOff>
      <xdr:row>77</xdr:row>
      <xdr:rowOff>152908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144035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4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159275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152819</xdr:rowOff>
    </xdr:from>
    <xdr:to>
      <xdr:col>55</xdr:col>
      <xdr:colOff>50800</xdr:colOff>
      <xdr:row>79</xdr:row>
      <xdr:rowOff>82969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67746</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40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138367</xdr:rowOff>
    </xdr:from>
    <xdr:to>
      <xdr:col>50</xdr:col>
      <xdr:colOff>165100</xdr:colOff>
      <xdr:row>79</xdr:row>
      <xdr:rowOff>68517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59644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0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81686</xdr:rowOff>
    </xdr:from>
    <xdr:to>
      <xdr:col>46</xdr:col>
      <xdr:colOff>38100</xdr:colOff>
      <xdr:row>79</xdr:row>
      <xdr:rowOff>11836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2963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105066</xdr:rowOff>
    </xdr:from>
    <xdr:to>
      <xdr:col>41</xdr:col>
      <xdr:colOff>101600</xdr:colOff>
      <xdr:row>77</xdr:row>
      <xdr:rowOff>35216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51744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1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143840</xdr:rowOff>
    </xdr:from>
    <xdr:to>
      <xdr:col>36</xdr:col>
      <xdr:colOff>165100</xdr:colOff>
      <xdr:row>76</xdr:row>
      <xdr:rowOff>73989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0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90517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7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61336</xdr:rowOff>
    </xdr:from>
    <xdr:to>
      <xdr:col>55</xdr:col>
      <xdr:colOff>0</xdr:colOff>
      <xdr:row>98</xdr:row>
      <xdr:rowOff>2384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349086"/>
          <a:ext cx="838200" cy="4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61336</xdr:rowOff>
    </xdr:from>
    <xdr:to>
      <xdr:col>50</xdr:col>
      <xdr:colOff>114300</xdr:colOff>
      <xdr:row>97</xdr:row>
      <xdr:rowOff>71220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349086"/>
          <a:ext cx="889000" cy="3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71220</xdr:rowOff>
    </xdr:from>
    <xdr:to>
      <xdr:col>45</xdr:col>
      <xdr:colOff>177800</xdr:colOff>
      <xdr:row>98</xdr:row>
      <xdr:rowOff>14912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701870"/>
          <a:ext cx="889000" cy="1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151680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169957</xdr:rowOff>
    </xdr:from>
    <xdr:to>
      <xdr:col>41</xdr:col>
      <xdr:colOff>50800</xdr:colOff>
      <xdr:row>98</xdr:row>
      <xdr:rowOff>14912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00607"/>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55059</xdr:rowOff>
    </xdr:from>
    <xdr:to>
      <xdr:col>41</xdr:col>
      <xdr:colOff>101600</xdr:colOff>
      <xdr:row>97</xdr:row>
      <xdr:rowOff>156659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8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1736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6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123034</xdr:rowOff>
    </xdr:from>
    <xdr:to>
      <xdr:col>55</xdr:col>
      <xdr:colOff>50800</xdr:colOff>
      <xdr:row>98</xdr:row>
      <xdr:rowOff>53184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37961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10536</xdr:rowOff>
    </xdr:from>
    <xdr:to>
      <xdr:col>50</xdr:col>
      <xdr:colOff>165100</xdr:colOff>
      <xdr:row>95</xdr:row>
      <xdr:rowOff>112136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128663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0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20420</xdr:rowOff>
    </xdr:from>
    <xdr:to>
      <xdr:col>46</xdr:col>
      <xdr:colOff>38100</xdr:colOff>
      <xdr:row>97</xdr:row>
      <xdr:rowOff>122020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138547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4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135562</xdr:rowOff>
    </xdr:from>
    <xdr:to>
      <xdr:col>41</xdr:col>
      <xdr:colOff>101600</xdr:colOff>
      <xdr:row>98</xdr:row>
      <xdr:rowOff>65712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56839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119157</xdr:rowOff>
    </xdr:from>
    <xdr:to>
      <xdr:col>36</xdr:col>
      <xdr:colOff>165100</xdr:colOff>
      <xdr:row>98</xdr:row>
      <xdr:rowOff>49307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40434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8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128118</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43218"/>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105816</xdr:rowOff>
    </xdr:from>
    <xdr:to>
      <xdr:col>72</xdr:col>
      <xdr:colOff>38100</xdr:colOff>
      <xdr:row>39</xdr:row>
      <xdr:rowOff>35966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52493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3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77318</xdr:rowOff>
    </xdr:from>
    <xdr:to>
      <xdr:col>85</xdr:col>
      <xdr:colOff>177800</xdr:colOff>
      <xdr:row>39</xdr:row>
      <xdr:rowOff>7468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36238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118249</xdr:rowOff>
    </xdr:from>
    <xdr:to>
      <xdr:col>85</xdr:col>
      <xdr:colOff>127000</xdr:colOff>
      <xdr:row>75</xdr:row>
      <xdr:rowOff>12256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805549"/>
          <a:ext cx="838200" cy="6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77064</xdr:rowOff>
    </xdr:from>
    <xdr:to>
      <xdr:col>81</xdr:col>
      <xdr:colOff>50800</xdr:colOff>
      <xdr:row>75</xdr:row>
      <xdr:rowOff>12256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764364"/>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77064</xdr:rowOff>
    </xdr:from>
    <xdr:to>
      <xdr:col>76</xdr:col>
      <xdr:colOff>114300</xdr:colOff>
      <xdr:row>75</xdr:row>
      <xdr:rowOff>26467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764364"/>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26467</xdr:rowOff>
    </xdr:from>
    <xdr:to>
      <xdr:col>71</xdr:col>
      <xdr:colOff>177800</xdr:colOff>
      <xdr:row>75</xdr:row>
      <xdr:rowOff>40145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885217"/>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99301</xdr:rowOff>
    </xdr:from>
    <xdr:to>
      <xdr:col>72</xdr:col>
      <xdr:colOff>38100</xdr:colOff>
      <xdr:row>75</xdr:row>
      <xdr:rowOff>29451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45978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67449</xdr:rowOff>
    </xdr:from>
    <xdr:to>
      <xdr:col>85</xdr:col>
      <xdr:colOff>177800</xdr:colOff>
      <xdr:row>74</xdr:row>
      <xdr:rowOff>169049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90326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6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132906</xdr:rowOff>
    </xdr:from>
    <xdr:to>
      <xdr:col>81</xdr:col>
      <xdr:colOff>101600</xdr:colOff>
      <xdr:row>75</xdr:row>
      <xdr:rowOff>63056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8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79583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26264</xdr:rowOff>
    </xdr:from>
    <xdr:to>
      <xdr:col>76</xdr:col>
      <xdr:colOff>165100</xdr:colOff>
      <xdr:row>74</xdr:row>
      <xdr:rowOff>127864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144391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4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147117</xdr:rowOff>
    </xdr:from>
    <xdr:to>
      <xdr:col>72</xdr:col>
      <xdr:colOff>38100</xdr:colOff>
      <xdr:row>75</xdr:row>
      <xdr:rowOff>77267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68394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160795</xdr:rowOff>
    </xdr:from>
    <xdr:to>
      <xdr:col>67</xdr:col>
      <xdr:colOff>101600</xdr:colOff>
      <xdr:row>75</xdr:row>
      <xdr:rowOff>90945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82072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124318</xdr:rowOff>
    </xdr:from>
    <xdr:to>
      <xdr:col>85</xdr:col>
      <xdr:colOff>127000</xdr:colOff>
      <xdr:row>98</xdr:row>
      <xdr:rowOff>130967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26418"/>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124318</xdr:rowOff>
    </xdr:from>
    <xdr:to>
      <xdr:col>81</xdr:col>
      <xdr:colOff>50800</xdr:colOff>
      <xdr:row>98</xdr:row>
      <xdr:rowOff>139074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26418"/>
          <a:ext cx="8890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139074</xdr:rowOff>
    </xdr:from>
    <xdr:to>
      <xdr:col>76</xdr:col>
      <xdr:colOff>114300</xdr:colOff>
      <xdr:row>98</xdr:row>
      <xdr:rowOff>139088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4117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112291</xdr:rowOff>
    </xdr:from>
    <xdr:to>
      <xdr:col>71</xdr:col>
      <xdr:colOff>177800</xdr:colOff>
      <xdr:row>98</xdr:row>
      <xdr:rowOff>139088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14391"/>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58620</xdr:rowOff>
    </xdr:from>
    <xdr:to>
      <xdr:col>72</xdr:col>
      <xdr:colOff>38100</xdr:colOff>
      <xdr:row>98</xdr:row>
      <xdr:rowOff>160220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5297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80167</xdr:rowOff>
    </xdr:from>
    <xdr:to>
      <xdr:col>85</xdr:col>
      <xdr:colOff>177800</xdr:colOff>
      <xdr:row>99</xdr:row>
      <xdr:rowOff>10317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73518</xdr:rowOff>
    </xdr:from>
    <xdr:to>
      <xdr:col>81</xdr:col>
      <xdr:colOff>101600</xdr:colOff>
      <xdr:row>99</xdr:row>
      <xdr:rowOff>3668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166245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88274</xdr:rowOff>
    </xdr:from>
    <xdr:to>
      <xdr:col>76</xdr:col>
      <xdr:colOff>165100</xdr:colOff>
      <xdr:row>99</xdr:row>
      <xdr:rowOff>18424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9551</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6983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88288</xdr:rowOff>
    </xdr:from>
    <xdr:to>
      <xdr:col>72</xdr:col>
      <xdr:colOff>38100</xdr:colOff>
      <xdr:row>99</xdr:row>
      <xdr:rowOff>18438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9565</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698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61491</xdr:rowOff>
    </xdr:from>
    <xdr:to>
      <xdr:col>67</xdr:col>
      <xdr:colOff>101600</xdr:colOff>
      <xdr:row>98</xdr:row>
      <xdr:rowOff>163091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34087</xdr:rowOff>
    </xdr:from>
    <xdr:to>
      <xdr:col>116</xdr:col>
      <xdr:colOff>63500</xdr:colOff>
      <xdr:row>39</xdr:row>
      <xdr:rowOff>36068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2063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36068</xdr:rowOff>
    </xdr:from>
    <xdr:to>
      <xdr:col>111</xdr:col>
      <xdr:colOff>177800</xdr:colOff>
      <xdr:row>39</xdr:row>
      <xdr:rowOff>36906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2261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36906</xdr:rowOff>
    </xdr:from>
    <xdr:to>
      <xdr:col>107</xdr:col>
      <xdr:colOff>50800</xdr:colOff>
      <xdr:row>39</xdr:row>
      <xdr:rowOff>41707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23456"/>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33706</xdr:rowOff>
    </xdr:from>
    <xdr:to>
      <xdr:col>102</xdr:col>
      <xdr:colOff>114300</xdr:colOff>
      <xdr:row>39</xdr:row>
      <xdr:rowOff>41707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025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89509</xdr:rowOff>
    </xdr:from>
    <xdr:to>
      <xdr:col>102</xdr:col>
      <xdr:colOff>165100</xdr:colOff>
      <xdr:row>39</xdr:row>
      <xdr:rowOff>19659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0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36187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3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154737</xdr:rowOff>
    </xdr:from>
    <xdr:to>
      <xdr:col>116</xdr:col>
      <xdr:colOff>114300</xdr:colOff>
      <xdr:row>39</xdr:row>
      <xdr:rowOff>84887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69664</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156718</xdr:rowOff>
    </xdr:from>
    <xdr:to>
      <xdr:col>112</xdr:col>
      <xdr:colOff>38100</xdr:colOff>
      <xdr:row>39</xdr:row>
      <xdr:rowOff>86868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77995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6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157556</xdr:rowOff>
    </xdr:from>
    <xdr:to>
      <xdr:col>107</xdr:col>
      <xdr:colOff>101600</xdr:colOff>
      <xdr:row>39</xdr:row>
      <xdr:rowOff>87706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78833</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765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162357</xdr:rowOff>
    </xdr:from>
    <xdr:to>
      <xdr:col>102</xdr:col>
      <xdr:colOff>165100</xdr:colOff>
      <xdr:row>39</xdr:row>
      <xdr:rowOff>92507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83634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154356</xdr:rowOff>
    </xdr:from>
    <xdr:to>
      <xdr:col>98</xdr:col>
      <xdr:colOff>38100</xdr:colOff>
      <xdr:row>39</xdr:row>
      <xdr:rowOff>84506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75633</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98520</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98520</xdr:rowOff>
    </xdr:from>
    <xdr:to>
      <xdr:col>107</xdr:col>
      <xdr:colOff>50800</xdr:colOff>
      <xdr:row>59</xdr:row>
      <xdr:rowOff>98650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40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98454</xdr:rowOff>
    </xdr:from>
    <xdr:to>
      <xdr:col>102</xdr:col>
      <xdr:colOff>114300</xdr:colOff>
      <xdr:row>59</xdr:row>
      <xdr:rowOff>98650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00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162575</xdr:rowOff>
    </xdr:from>
    <xdr:to>
      <xdr:col>102</xdr:col>
      <xdr:colOff>165100</xdr:colOff>
      <xdr:row>58</xdr:row>
      <xdr:rowOff>92725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109252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47720</xdr:rowOff>
    </xdr:from>
    <xdr:to>
      <xdr:col>107</xdr:col>
      <xdr:colOff>101600</xdr:colOff>
      <xdr:row>59</xdr:row>
      <xdr:rowOff>149320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140447</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47850</xdr:rowOff>
    </xdr:from>
    <xdr:to>
      <xdr:col>102</xdr:col>
      <xdr:colOff>165100</xdr:colOff>
      <xdr:row>59</xdr:row>
      <xdr:rowOff>149450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140577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47654</xdr:rowOff>
    </xdr:from>
    <xdr:to>
      <xdr:col>98</xdr:col>
      <xdr:colOff>38100</xdr:colOff>
      <xdr:row>59</xdr:row>
      <xdr:rowOff>149254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140381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53224</xdr:rowOff>
    </xdr:from>
    <xdr:to>
      <xdr:col>116</xdr:col>
      <xdr:colOff>63500</xdr:colOff>
      <xdr:row>73</xdr:row>
      <xdr:rowOff>145154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569074"/>
          <a:ext cx="8382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112758</xdr:rowOff>
    </xdr:from>
    <xdr:to>
      <xdr:col>111</xdr:col>
      <xdr:colOff>177800</xdr:colOff>
      <xdr:row>73</xdr:row>
      <xdr:rowOff>145154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628608"/>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56555</xdr:rowOff>
    </xdr:from>
    <xdr:to>
      <xdr:col>107</xdr:col>
      <xdr:colOff>50800</xdr:colOff>
      <xdr:row>73</xdr:row>
      <xdr:rowOff>112758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572405"/>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59886</xdr:rowOff>
    </xdr:from>
    <xdr:to>
      <xdr:col>102</xdr:col>
      <xdr:colOff>114300</xdr:colOff>
      <xdr:row>73</xdr:row>
      <xdr:rowOff>56555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32836"/>
          <a:ext cx="889000" cy="3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154377</xdr:rowOff>
    </xdr:from>
    <xdr:to>
      <xdr:col>102</xdr:col>
      <xdr:colOff>165100</xdr:colOff>
      <xdr:row>73</xdr:row>
      <xdr:rowOff>84527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4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101054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2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2424</xdr:rowOff>
    </xdr:from>
    <xdr:to>
      <xdr:col>116</xdr:col>
      <xdr:colOff>114300</xdr:colOff>
      <xdr:row>73</xdr:row>
      <xdr:rowOff>104024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25301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94354</xdr:rowOff>
    </xdr:from>
    <xdr:to>
      <xdr:col>112</xdr:col>
      <xdr:colOff>38100</xdr:colOff>
      <xdr:row>74</xdr:row>
      <xdr:rowOff>24504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1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41031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61958</xdr:rowOff>
    </xdr:from>
    <xdr:to>
      <xdr:col>107</xdr:col>
      <xdr:colOff>101600</xdr:colOff>
      <xdr:row>73</xdr:row>
      <xdr:rowOff>163558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8635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5755</xdr:rowOff>
    </xdr:from>
    <xdr:to>
      <xdr:col>102</xdr:col>
      <xdr:colOff>165100</xdr:colOff>
      <xdr:row>73</xdr:row>
      <xdr:rowOff>107355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52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98482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1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9086</xdr:rowOff>
    </xdr:from>
    <xdr:to>
      <xdr:col>98</xdr:col>
      <xdr:colOff>38100</xdr:colOff>
      <xdr:row>71</xdr:row>
      <xdr:rowOff>110686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127213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195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【類似団体等との比較】</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418,350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円となっている。うち扶助費は、住民一人当たり</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173,356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円と、歳出総額のうち</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41.4</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％を占めている。類似団体内平均</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を大きく上回り、最も高い団体となっている。要因としては、生活保護費が類似団体と比較して高いことや平成</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度から課税・非課税世帯を問わない市独自の幼児教育・保育の無償化を国に先駆けて実施していることなどがあげられる。</a:t>
          </a:r>
        </a:p>
        <a:p>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【前年度との比較】</a:t>
          </a:r>
        </a:p>
        <a:p>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扶助費は住民一人当たり</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173,356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円と前年度から</a:t>
          </a:r>
          <a:r>
            <a:rPr lang="en-US" altLang="ja-JP" sz="11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4,731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増加している。主な増加要因としては、認定こども園等運営助成費の増、障がい者自立支援事業費の増などが挙げられる。一方で、生活保護費については、受給者の就労支援や生活保護適正化に向けた取組により、前年度に引き続き減となっている</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人件費は住民一人当たり</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49,906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円と前年度より</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3,051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円減少している。現在、本市においては全国トップ水準の効率的な組織で、市民サービスの充実に取り組むため、定員適正化計画で人口</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人当たりの職員数が類似団体中、トップ水準となる職員体制を目指しており、令和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職員数</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640</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とする</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計画であることから、引き続き同指標の減少が見込まれる。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143,458
140,980
12.71
60,997,136
60,015,790
922,220
31,272,672
62,554,320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129032</xdr:rowOff>
    </xdr:from>
    <xdr:to>
      <xdr:col>24</xdr:col>
      <xdr:colOff>63500</xdr:colOff>
      <xdr:row>35</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978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157988</xdr:rowOff>
    </xdr:from>
    <xdr:to>
      <xdr:col>19</xdr:col>
      <xdr:colOff>177800</xdr:colOff>
      <xdr:row>36</xdr:row>
      <xdr:rowOff>4826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587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36</xdr:row>
      <xdr:rowOff>4826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787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36</xdr:row>
      <xdr:rowOff>29972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7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21861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78232</xdr:rowOff>
    </xdr:from>
    <xdr:to>
      <xdr:col>24</xdr:col>
      <xdr:colOff>114300</xdr:colOff>
      <xdr:row>36</xdr:row>
      <xdr:rowOff>8382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101109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107188</xdr:rowOff>
    </xdr:from>
    <xdr:to>
      <xdr:col>20</xdr:col>
      <xdr:colOff>38100</xdr:colOff>
      <xdr:row>36</xdr:row>
      <xdr:rowOff>37338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53865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125476</xdr:rowOff>
    </xdr:from>
    <xdr:to>
      <xdr:col>15</xdr:col>
      <xdr:colOff>101600</xdr:colOff>
      <xdr:row>36</xdr:row>
      <xdr:rowOff>55626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72153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36322</xdr:rowOff>
    </xdr:from>
    <xdr:to>
      <xdr:col>10</xdr:col>
      <xdr:colOff>165100</xdr:colOff>
      <xdr:row>35</xdr:row>
      <xdr:rowOff>137922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129049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150622</xdr:rowOff>
    </xdr:from>
    <xdr:to>
      <xdr:col>6</xdr:col>
      <xdr:colOff>38100</xdr:colOff>
      <xdr:row>36</xdr:row>
      <xdr:rowOff>80772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71899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143495</xdr:rowOff>
    </xdr:from>
    <xdr:to>
      <xdr:col>24</xdr:col>
      <xdr:colOff>63500</xdr:colOff>
      <xdr:row>58</xdr:row>
      <xdr:rowOff>147107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87595"/>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139862</xdr:rowOff>
    </xdr:from>
    <xdr:to>
      <xdr:col>19</xdr:col>
      <xdr:colOff>177800</xdr:colOff>
      <xdr:row>58</xdr:row>
      <xdr:rowOff>147107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83962"/>
          <a:ext cx="8890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139862</xdr:rowOff>
    </xdr:from>
    <xdr:to>
      <xdr:col>15</xdr:col>
      <xdr:colOff>50800</xdr:colOff>
      <xdr:row>58</xdr:row>
      <xdr:rowOff>146198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83962"/>
          <a:ext cx="889000" cy="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72109</xdr:rowOff>
    </xdr:from>
    <xdr:to>
      <xdr:col>10</xdr:col>
      <xdr:colOff>114300</xdr:colOff>
      <xdr:row>58</xdr:row>
      <xdr:rowOff>146198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6209"/>
          <a:ext cx="889000" cy="7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65632</xdr:rowOff>
    </xdr:from>
    <xdr:to>
      <xdr:col>10</xdr:col>
      <xdr:colOff>165100</xdr:colOff>
      <xdr:row>58</xdr:row>
      <xdr:rowOff>167232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92695</xdr:rowOff>
    </xdr:from>
    <xdr:to>
      <xdr:col>24</xdr:col>
      <xdr:colOff>114300</xdr:colOff>
      <xdr:row>59</xdr:row>
      <xdr:rowOff>22845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96307</xdr:rowOff>
    </xdr:from>
    <xdr:to>
      <xdr:col>20</xdr:col>
      <xdr:colOff>38100</xdr:colOff>
      <xdr:row>59</xdr:row>
      <xdr:rowOff>26457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17584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89062</xdr:rowOff>
    </xdr:from>
    <xdr:to>
      <xdr:col>15</xdr:col>
      <xdr:colOff>101600</xdr:colOff>
      <xdr:row>59</xdr:row>
      <xdr:rowOff>19212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10339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2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95398</xdr:rowOff>
    </xdr:from>
    <xdr:to>
      <xdr:col>10</xdr:col>
      <xdr:colOff>165100</xdr:colOff>
      <xdr:row>59</xdr:row>
      <xdr:rowOff>25548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16675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21309</xdr:rowOff>
    </xdr:from>
    <xdr:to>
      <xdr:col>6</xdr:col>
      <xdr:colOff>38100</xdr:colOff>
      <xdr:row>58</xdr:row>
      <xdr:rowOff>122909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139436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45996</xdr:rowOff>
    </xdr:from>
    <xdr:to>
      <xdr:col>24</xdr:col>
      <xdr:colOff>63500</xdr:colOff>
      <xdr:row>70</xdr:row>
      <xdr:rowOff>70075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047496"/>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70075</xdr:rowOff>
    </xdr:from>
    <xdr:to>
      <xdr:col>19</xdr:col>
      <xdr:colOff>177800</xdr:colOff>
      <xdr:row>71</xdr:row>
      <xdr:rowOff>24921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071575"/>
          <a:ext cx="889000" cy="1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24921</xdr:rowOff>
    </xdr:from>
    <xdr:to>
      <xdr:col>15</xdr:col>
      <xdr:colOff>50800</xdr:colOff>
      <xdr:row>71</xdr:row>
      <xdr:rowOff>94557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197871"/>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94557</xdr:rowOff>
    </xdr:from>
    <xdr:to>
      <xdr:col>10</xdr:col>
      <xdr:colOff>114300</xdr:colOff>
      <xdr:row>71</xdr:row>
      <xdr:rowOff>166359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267507"/>
          <a:ext cx="889000" cy="7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103029</xdr:rowOff>
    </xdr:from>
    <xdr:to>
      <xdr:col>10</xdr:col>
      <xdr:colOff>165100</xdr:colOff>
      <xdr:row>75</xdr:row>
      <xdr:rowOff>33179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24306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8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166646</xdr:rowOff>
    </xdr:from>
    <xdr:to>
      <xdr:col>24</xdr:col>
      <xdr:colOff>114300</xdr:colOff>
      <xdr:row>70</xdr:row>
      <xdr:rowOff>96796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19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119673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94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19275</xdr:rowOff>
    </xdr:from>
    <xdr:to>
      <xdr:col>20</xdr:col>
      <xdr:colOff>38100</xdr:colOff>
      <xdr:row>70</xdr:row>
      <xdr:rowOff>120875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137402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79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145571</xdr:rowOff>
    </xdr:from>
    <xdr:to>
      <xdr:col>15</xdr:col>
      <xdr:colOff>101600</xdr:colOff>
      <xdr:row>71</xdr:row>
      <xdr:rowOff>75721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1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92248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92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43757</xdr:rowOff>
    </xdr:from>
    <xdr:to>
      <xdr:col>10</xdr:col>
      <xdr:colOff>165100</xdr:colOff>
      <xdr:row>71</xdr:row>
      <xdr:rowOff>145357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21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161884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199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115559</xdr:rowOff>
    </xdr:from>
    <xdr:to>
      <xdr:col>6</xdr:col>
      <xdr:colOff>38100</xdr:colOff>
      <xdr:row>72</xdr:row>
      <xdr:rowOff>45709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28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62236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06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56465</xdr:rowOff>
    </xdr:from>
    <xdr:to>
      <xdr:col>24</xdr:col>
      <xdr:colOff>63500</xdr:colOff>
      <xdr:row>97</xdr:row>
      <xdr:rowOff>66384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7115"/>
          <a:ext cx="8382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54127</xdr:rowOff>
    </xdr:from>
    <xdr:to>
      <xdr:col>19</xdr:col>
      <xdr:colOff>177800</xdr:colOff>
      <xdr:row>97</xdr:row>
      <xdr:rowOff>66384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84777"/>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45504</xdr:rowOff>
    </xdr:from>
    <xdr:to>
      <xdr:col>15</xdr:col>
      <xdr:colOff>50800</xdr:colOff>
      <xdr:row>97</xdr:row>
      <xdr:rowOff>54127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76154"/>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45504</xdr:rowOff>
    </xdr:from>
    <xdr:to>
      <xdr:col>10</xdr:col>
      <xdr:colOff>114300</xdr:colOff>
      <xdr:row>97</xdr:row>
      <xdr:rowOff>50800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615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82359</xdr:rowOff>
    </xdr:from>
    <xdr:to>
      <xdr:col>10</xdr:col>
      <xdr:colOff>165100</xdr:colOff>
      <xdr:row>97</xdr:row>
      <xdr:rowOff>12509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29036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5665</xdr:rowOff>
    </xdr:from>
    <xdr:to>
      <xdr:col>24</xdr:col>
      <xdr:colOff>114300</xdr:colOff>
      <xdr:row>97</xdr:row>
      <xdr:rowOff>107265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92042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15584</xdr:rowOff>
    </xdr:from>
    <xdr:to>
      <xdr:col>20</xdr:col>
      <xdr:colOff>38100</xdr:colOff>
      <xdr:row>97</xdr:row>
      <xdr:rowOff>117184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108311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3327</xdr:rowOff>
    </xdr:from>
    <xdr:to>
      <xdr:col>15</xdr:col>
      <xdr:colOff>101600</xdr:colOff>
      <xdr:row>97</xdr:row>
      <xdr:rowOff>104927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96054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166154</xdr:rowOff>
    </xdr:from>
    <xdr:to>
      <xdr:col>10</xdr:col>
      <xdr:colOff>165100</xdr:colOff>
      <xdr:row>97</xdr:row>
      <xdr:rowOff>96304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87431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0</xdr:rowOff>
    </xdr:from>
    <xdr:to>
      <xdr:col>6</xdr:col>
      <xdr:colOff>38100</xdr:colOff>
      <xdr:row>97</xdr:row>
      <xdr:rowOff>101600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92727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75692</xdr:rowOff>
    </xdr:from>
    <xdr:to>
      <xdr:col>55</xdr:col>
      <xdr:colOff>0</xdr:colOff>
      <xdr:row>38</xdr:row>
      <xdr:rowOff>77978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07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67005</xdr:rowOff>
    </xdr:from>
    <xdr:to>
      <xdr:col>50</xdr:col>
      <xdr:colOff>114300</xdr:colOff>
      <xdr:row>38</xdr:row>
      <xdr:rowOff>75692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821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69291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5821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140614</xdr:rowOff>
    </xdr:from>
    <xdr:to>
      <xdr:col>41</xdr:col>
      <xdr:colOff>50800</xdr:colOff>
      <xdr:row>38</xdr:row>
      <xdr:rowOff>69291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84264"/>
          <a:ext cx="8890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53238</xdr:rowOff>
    </xdr:from>
    <xdr:to>
      <xdr:col>41</xdr:col>
      <xdr:colOff>101600</xdr:colOff>
      <xdr:row>34</xdr:row>
      <xdr:rowOff>154838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171365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113555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7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24892</xdr:rowOff>
    </xdr:from>
    <xdr:to>
      <xdr:col>50</xdr:col>
      <xdr:colOff>165100</xdr:colOff>
      <xdr:row>38</xdr:row>
      <xdr:rowOff>126492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117619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18491</xdr:rowOff>
    </xdr:from>
    <xdr:to>
      <xdr:col>41</xdr:col>
      <xdr:colOff>101600</xdr:colOff>
      <xdr:row>38</xdr:row>
      <xdr:rowOff>120091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111218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89814</xdr:rowOff>
    </xdr:from>
    <xdr:to>
      <xdr:col>36</xdr:col>
      <xdr:colOff>165100</xdr:colOff>
      <xdr:row>38</xdr:row>
      <xdr:rowOff>19965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3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130647</xdr:rowOff>
    </xdr:from>
    <xdr:to>
      <xdr:col>55</xdr:col>
      <xdr:colOff>0</xdr:colOff>
      <xdr:row>58</xdr:row>
      <xdr:rowOff>131562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7474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130647</xdr:rowOff>
    </xdr:from>
    <xdr:to>
      <xdr:col>50</xdr:col>
      <xdr:colOff>114300</xdr:colOff>
      <xdr:row>58</xdr:row>
      <xdr:rowOff>131333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7474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130053</xdr:rowOff>
    </xdr:from>
    <xdr:to>
      <xdr:col>45</xdr:col>
      <xdr:colOff>177800</xdr:colOff>
      <xdr:row>58</xdr:row>
      <xdr:rowOff>131333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415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128407</xdr:rowOff>
    </xdr:from>
    <xdr:to>
      <xdr:col>41</xdr:col>
      <xdr:colOff>50800</xdr:colOff>
      <xdr:row>58</xdr:row>
      <xdr:rowOff>130053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72507"/>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48164</xdr:rowOff>
    </xdr:from>
    <xdr:to>
      <xdr:col>41</xdr:col>
      <xdr:colOff>101600</xdr:colOff>
      <xdr:row>55</xdr:row>
      <xdr:rowOff>149764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80762</xdr:rowOff>
    </xdr:from>
    <xdr:to>
      <xdr:col>55</xdr:col>
      <xdr:colOff>50800</xdr:colOff>
      <xdr:row>59</xdr:row>
      <xdr:rowOff>10912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167139</xdr:rowOff>
    </xdr:from>
    <xdr:ext cx="378565"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39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79847</xdr:rowOff>
    </xdr:from>
    <xdr:to>
      <xdr:col>50</xdr:col>
      <xdr:colOff>165100</xdr:colOff>
      <xdr:row>59</xdr:row>
      <xdr:rowOff>9997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1124</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50017" y="1011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80533</xdr:rowOff>
    </xdr:from>
    <xdr:to>
      <xdr:col>46</xdr:col>
      <xdr:colOff>38100</xdr:colOff>
      <xdr:row>59</xdr:row>
      <xdr:rowOff>10683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1810</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61017" y="1011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79253</xdr:rowOff>
    </xdr:from>
    <xdr:to>
      <xdr:col>41</xdr:col>
      <xdr:colOff>101600</xdr:colOff>
      <xdr:row>59</xdr:row>
      <xdr:rowOff>9403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530</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11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77607</xdr:rowOff>
    </xdr:from>
    <xdr:to>
      <xdr:col>36</xdr:col>
      <xdr:colOff>165100</xdr:colOff>
      <xdr:row>59</xdr:row>
      <xdr:rowOff>7757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170334</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3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80688</xdr:rowOff>
    </xdr:from>
    <xdr:to>
      <xdr:col>55</xdr:col>
      <xdr:colOff>0</xdr:colOff>
      <xdr:row>79</xdr:row>
      <xdr:rowOff>81962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625238"/>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67135</xdr:rowOff>
    </xdr:from>
    <xdr:to>
      <xdr:col>50</xdr:col>
      <xdr:colOff>114300</xdr:colOff>
      <xdr:row>79</xdr:row>
      <xdr:rowOff>81962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611685"/>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47149</xdr:rowOff>
    </xdr:from>
    <xdr:to>
      <xdr:col>45</xdr:col>
      <xdr:colOff>177800</xdr:colOff>
      <xdr:row>79</xdr:row>
      <xdr:rowOff>67135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91699"/>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47149</xdr:rowOff>
    </xdr:from>
    <xdr:to>
      <xdr:col>41</xdr:col>
      <xdr:colOff>50800</xdr:colOff>
      <xdr:row>79</xdr:row>
      <xdr:rowOff>79415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91699"/>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3893</xdr:rowOff>
    </xdr:from>
    <xdr:to>
      <xdr:col>41</xdr:col>
      <xdr:colOff>101600</xdr:colOff>
      <xdr:row>77</xdr:row>
      <xdr:rowOff>105493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122020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29888</xdr:rowOff>
    </xdr:from>
    <xdr:to>
      <xdr:col>55</xdr:col>
      <xdr:colOff>50800</xdr:colOff>
      <xdr:row>79</xdr:row>
      <xdr:rowOff>131488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116265</xdr:rowOff>
    </xdr:from>
    <xdr:ext cx="378565"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89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31162</xdr:rowOff>
    </xdr:from>
    <xdr:to>
      <xdr:col>50</xdr:col>
      <xdr:colOff>165100</xdr:colOff>
      <xdr:row>79</xdr:row>
      <xdr:rowOff>132762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123889</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50017" y="1366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16335</xdr:rowOff>
    </xdr:from>
    <xdr:to>
      <xdr:col>46</xdr:col>
      <xdr:colOff>38100</xdr:colOff>
      <xdr:row>79</xdr:row>
      <xdr:rowOff>117935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109062</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61017" y="13653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167799</xdr:rowOff>
    </xdr:from>
    <xdr:to>
      <xdr:col>41</xdr:col>
      <xdr:colOff>101600</xdr:colOff>
      <xdr:row>79</xdr:row>
      <xdr:rowOff>97949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89076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28615</xdr:rowOff>
    </xdr:from>
    <xdr:to>
      <xdr:col>36</xdr:col>
      <xdr:colOff>165100</xdr:colOff>
      <xdr:row>79</xdr:row>
      <xdr:rowOff>130215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121342</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3017" y="1366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110689</xdr:rowOff>
    </xdr:from>
    <xdr:to>
      <xdr:col>55</xdr:col>
      <xdr:colOff>0</xdr:colOff>
      <xdr:row>97</xdr:row>
      <xdr:rowOff>144816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41339"/>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138241</xdr:rowOff>
    </xdr:from>
    <xdr:to>
      <xdr:col>50</xdr:col>
      <xdr:colOff>114300</xdr:colOff>
      <xdr:row>97</xdr:row>
      <xdr:rowOff>144816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68891"/>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138241</xdr:rowOff>
    </xdr:from>
    <xdr:to>
      <xdr:col>45</xdr:col>
      <xdr:colOff>177800</xdr:colOff>
      <xdr:row>98</xdr:row>
      <xdr:rowOff>38474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68891"/>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143706</xdr:rowOff>
    </xdr:from>
    <xdr:to>
      <xdr:col>41</xdr:col>
      <xdr:colOff>50800</xdr:colOff>
      <xdr:row>98</xdr:row>
      <xdr:rowOff>38474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74356"/>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109550</xdr:rowOff>
    </xdr:from>
    <xdr:to>
      <xdr:col>41</xdr:col>
      <xdr:colOff>101600</xdr:colOff>
      <xdr:row>97</xdr:row>
      <xdr:rowOff>39700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56227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59889</xdr:rowOff>
    </xdr:from>
    <xdr:to>
      <xdr:col>55</xdr:col>
      <xdr:colOff>50800</xdr:colOff>
      <xdr:row>97</xdr:row>
      <xdr:rowOff>161489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146266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94016</xdr:rowOff>
    </xdr:from>
    <xdr:to>
      <xdr:col>50</xdr:col>
      <xdr:colOff>165100</xdr:colOff>
      <xdr:row>98</xdr:row>
      <xdr:rowOff>24166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87441</xdr:rowOff>
    </xdr:from>
    <xdr:to>
      <xdr:col>46</xdr:col>
      <xdr:colOff>38100</xdr:colOff>
      <xdr:row>98</xdr:row>
      <xdr:rowOff>17591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8718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159124</xdr:rowOff>
    </xdr:from>
    <xdr:to>
      <xdr:col>41</xdr:col>
      <xdr:colOff>101600</xdr:colOff>
      <xdr:row>98</xdr:row>
      <xdr:rowOff>89274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80401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92906</xdr:rowOff>
    </xdr:from>
    <xdr:to>
      <xdr:col>36</xdr:col>
      <xdr:colOff>165100</xdr:colOff>
      <xdr:row>98</xdr:row>
      <xdr:rowOff>23056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2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1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18669</xdr:rowOff>
    </xdr:from>
    <xdr:to>
      <xdr:col>85</xdr:col>
      <xdr:colOff>127000</xdr:colOff>
      <xdr:row>35</xdr:row>
      <xdr:rowOff>132207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19419"/>
          <a:ext cx="8382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62357</xdr:rowOff>
    </xdr:from>
    <xdr:to>
      <xdr:col>81</xdr:col>
      <xdr:colOff>50800</xdr:colOff>
      <xdr:row>35</xdr:row>
      <xdr:rowOff>132207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063107"/>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62357</xdr:rowOff>
    </xdr:from>
    <xdr:to>
      <xdr:col>76</xdr:col>
      <xdr:colOff>114300</xdr:colOff>
      <xdr:row>35</xdr:row>
      <xdr:rowOff>136525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063107"/>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136525</xdr:rowOff>
    </xdr:from>
    <xdr:to>
      <xdr:col>71</xdr:col>
      <xdr:colOff>177800</xdr:colOff>
      <xdr:row>36</xdr:row>
      <xdr:rowOff>16002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37275"/>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128397</xdr:rowOff>
    </xdr:from>
    <xdr:to>
      <xdr:col>72</xdr:col>
      <xdr:colOff>38100</xdr:colOff>
      <xdr:row>34</xdr:row>
      <xdr:rowOff>58547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7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75074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139319</xdr:rowOff>
    </xdr:from>
    <xdr:to>
      <xdr:col>85</xdr:col>
      <xdr:colOff>177800</xdr:colOff>
      <xdr:row>35</xdr:row>
      <xdr:rowOff>69469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9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162196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81407</xdr:rowOff>
    </xdr:from>
    <xdr:to>
      <xdr:col>81</xdr:col>
      <xdr:colOff>101600</xdr:colOff>
      <xdr:row>36</xdr:row>
      <xdr:rowOff>11557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28084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5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11557</xdr:rowOff>
    </xdr:from>
    <xdr:to>
      <xdr:col>76</xdr:col>
      <xdr:colOff>165100</xdr:colOff>
      <xdr:row>35</xdr:row>
      <xdr:rowOff>113157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129684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85725</xdr:rowOff>
    </xdr:from>
    <xdr:to>
      <xdr:col>72</xdr:col>
      <xdr:colOff>38100</xdr:colOff>
      <xdr:row>36</xdr:row>
      <xdr:rowOff>15875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7002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7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136652</xdr:rowOff>
    </xdr:from>
    <xdr:to>
      <xdr:col>67</xdr:col>
      <xdr:colOff>101600</xdr:colOff>
      <xdr:row>36</xdr:row>
      <xdr:rowOff>66802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57929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3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89179</xdr:rowOff>
    </xdr:from>
    <xdr:to>
      <xdr:col>85</xdr:col>
      <xdr:colOff>127000</xdr:colOff>
      <xdr:row>58</xdr:row>
      <xdr:rowOff>87788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176029"/>
          <a:ext cx="838200" cy="85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89179</xdr:rowOff>
    </xdr:from>
    <xdr:to>
      <xdr:col>81</xdr:col>
      <xdr:colOff>50800</xdr:colOff>
      <xdr:row>57</xdr:row>
      <xdr:rowOff>70491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176029"/>
          <a:ext cx="889000" cy="6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64605</xdr:rowOff>
    </xdr:from>
    <xdr:to>
      <xdr:col>76</xdr:col>
      <xdr:colOff>114300</xdr:colOff>
      <xdr:row>57</xdr:row>
      <xdr:rowOff>70491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322905"/>
          <a:ext cx="889000" cy="5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64605</xdr:rowOff>
    </xdr:from>
    <xdr:to>
      <xdr:col>71</xdr:col>
      <xdr:colOff>177800</xdr:colOff>
      <xdr:row>54</xdr:row>
      <xdr:rowOff>84531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322905"/>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122218</xdr:rowOff>
    </xdr:from>
    <xdr:to>
      <xdr:col>72</xdr:col>
      <xdr:colOff>38100</xdr:colOff>
      <xdr:row>56</xdr:row>
      <xdr:rowOff>52368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43495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116552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36988</xdr:rowOff>
    </xdr:from>
    <xdr:to>
      <xdr:col>85</xdr:col>
      <xdr:colOff>177800</xdr:colOff>
      <xdr:row>58</xdr:row>
      <xdr:rowOff>138588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123365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9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38379</xdr:rowOff>
    </xdr:from>
    <xdr:to>
      <xdr:col>81</xdr:col>
      <xdr:colOff>101600</xdr:colOff>
      <xdr:row>53</xdr:row>
      <xdr:rowOff>139979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156506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9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19691</xdr:rowOff>
    </xdr:from>
    <xdr:to>
      <xdr:col>76</xdr:col>
      <xdr:colOff>165100</xdr:colOff>
      <xdr:row>57</xdr:row>
      <xdr:rowOff>121291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112418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13805</xdr:rowOff>
    </xdr:from>
    <xdr:to>
      <xdr:col>72</xdr:col>
      <xdr:colOff>38100</xdr:colOff>
      <xdr:row>54</xdr:row>
      <xdr:rowOff>115405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2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131932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0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33731</xdr:rowOff>
    </xdr:from>
    <xdr:to>
      <xdr:col>67</xdr:col>
      <xdr:colOff>101600</xdr:colOff>
      <xdr:row>54</xdr:row>
      <xdr:rowOff>135331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151858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128118</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1218"/>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105817</xdr:rowOff>
    </xdr:from>
    <xdr:to>
      <xdr:col>72</xdr:col>
      <xdr:colOff>38100</xdr:colOff>
      <xdr:row>79</xdr:row>
      <xdr:rowOff>35967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52494</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5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77318</xdr:rowOff>
    </xdr:from>
    <xdr:to>
      <xdr:col>85</xdr:col>
      <xdr:colOff>177800</xdr:colOff>
      <xdr:row>79</xdr:row>
      <xdr:rowOff>7468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36238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118250</xdr:rowOff>
    </xdr:from>
    <xdr:to>
      <xdr:col>85</xdr:col>
      <xdr:colOff>127000</xdr:colOff>
      <xdr:row>95</xdr:row>
      <xdr:rowOff>12255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234550"/>
          <a:ext cx="8382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77064</xdr:rowOff>
    </xdr:from>
    <xdr:to>
      <xdr:col>81</xdr:col>
      <xdr:colOff>50800</xdr:colOff>
      <xdr:row>95</xdr:row>
      <xdr:rowOff>12255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193364"/>
          <a:ext cx="88900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77064</xdr:rowOff>
    </xdr:from>
    <xdr:to>
      <xdr:col>76</xdr:col>
      <xdr:colOff>114300</xdr:colOff>
      <xdr:row>95</xdr:row>
      <xdr:rowOff>26467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193364"/>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26467</xdr:rowOff>
    </xdr:from>
    <xdr:to>
      <xdr:col>71</xdr:col>
      <xdr:colOff>177800</xdr:colOff>
      <xdr:row>95</xdr:row>
      <xdr:rowOff>40145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314217"/>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99282</xdr:rowOff>
    </xdr:from>
    <xdr:to>
      <xdr:col>72</xdr:col>
      <xdr:colOff>38100</xdr:colOff>
      <xdr:row>95</xdr:row>
      <xdr:rowOff>29432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45959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67450</xdr:rowOff>
    </xdr:from>
    <xdr:to>
      <xdr:col>85</xdr:col>
      <xdr:colOff>177800</xdr:colOff>
      <xdr:row>94</xdr:row>
      <xdr:rowOff>169050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90327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132905</xdr:rowOff>
    </xdr:from>
    <xdr:to>
      <xdr:col>81</xdr:col>
      <xdr:colOff>101600</xdr:colOff>
      <xdr:row>95</xdr:row>
      <xdr:rowOff>63055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24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79582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0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26264</xdr:rowOff>
    </xdr:from>
    <xdr:to>
      <xdr:col>76</xdr:col>
      <xdr:colOff>165100</xdr:colOff>
      <xdr:row>94</xdr:row>
      <xdr:rowOff>127864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4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144391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1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147117</xdr:rowOff>
    </xdr:from>
    <xdr:to>
      <xdr:col>72</xdr:col>
      <xdr:colOff>38100</xdr:colOff>
      <xdr:row>95</xdr:row>
      <xdr:rowOff>77267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68394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5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160795</xdr:rowOff>
    </xdr:from>
    <xdr:to>
      <xdr:col>67</xdr:col>
      <xdr:colOff>101600</xdr:colOff>
      <xdr:row>95</xdr:row>
      <xdr:rowOff>90945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82072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60897</xdr:rowOff>
    </xdr:from>
    <xdr:to>
      <xdr:col>102</xdr:col>
      <xdr:colOff>165100</xdr:colOff>
      <xdr:row>37</xdr:row>
      <xdr:rowOff>162497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4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7574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179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類似団体等との比較</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418,350</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円となっている。うち民生費は、住民一人当たり</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236,608</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円と、歳出総額のうち</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56.6</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％を占めている。類似団体内平均値を大きく上回り、最も高い団体となっている。要因としては、生活保護費が類似団体と比較して高いことや、平成</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度から課税・非課税世帯を問わない市独自の幼児教育・保育の無償化を国に先駆けて実施していることなどがあげられる。また、労働費、農林水産費、商工費においては類似団体内平均値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前年度との比較</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236,608</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円と前年度から</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2,212</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円増加している。主な増加要因としては、認定こども園等運営助成費の増、障がい者自立支援事業費の増が挙げられる。一方で、生活保護費については、受給者の就労支援や生活保護適正化に向けた取組により、前年度に引き続き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26,725</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円と前年度から</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44,927</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円減少し、類似団体内平均値を下回っている。主な減少要因としては、小学校統合校新築工事（よつば小学校、寺方南小学校）が平成</a:t>
          </a:r>
          <a:r>
            <a:rPr kumimoji="1" lang="en-US" altLang="ja-JP" sz="1200" b="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a:solidFill>
                <a:srgbClr val="000000"/>
              </a:solidFill>
              <a:effectLst/>
              <a:latin typeface="ＭＳ Ｐゴシック" panose="020B0600070205080204" pitchFamily="50" charset="-128"/>
              <a:ea typeface="ＭＳ Ｐゴシック" panose="020B0600070205080204" pitchFamily="50" charset="-128"/>
              <a:cs typeface="+mn-cs"/>
            </a:rPr>
            <a:t>年度で終了したことによる事業費の減である。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財政調整基金残高は、平成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年度歳計剰余金を編入し、基金残高が増加したこと</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の増と</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（案）に基づき</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年度末までに</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億円を目標として積立てを</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行っている</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年度については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億円の市債の繰上償還を行いつつも、実質収支は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9.2</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億と対前年度比で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億円増加しており、標財比</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0.23</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ポイントの増加となった。また、実質単年度収支は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2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円と対</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比で</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億円増加しており、標財比</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加</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今後も歳入歳出の管理を適正に行い</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つつ、引き続き</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実質収支の黒字を堅持していくように努める。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全会計において、</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黒字となっており、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引き続き安定的な財政運営が行えている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。今後とも、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（改訂版）もりぐち改革ビジョン</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（案）に基づき、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将来市政の礎となる強固な</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財政基盤の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確立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に努める。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60997136</v>
      </c>
      <c r="BO4" s="430"/>
      <c r="BP4" s="430"/>
      <c r="BQ4" s="430"/>
      <c r="BR4" s="430"/>
      <c r="BS4" s="430"/>
      <c r="BT4" s="430"/>
      <c r="BU4" s="431"/>
      <c r="BV4" s="429">
        <v>65717494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2.9</v>
      </c>
      <c r="CU4" s="436"/>
      <c r="CV4" s="436"/>
      <c r="CW4" s="436"/>
      <c r="CX4" s="436"/>
      <c r="CY4" s="436"/>
      <c r="CZ4" s="436"/>
      <c r="DA4" s="437"/>
      <c r="DB4" s="435">
        <v>2.7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60015790</v>
      </c>
      <c r="BO5" s="467"/>
      <c r="BP5" s="467"/>
      <c r="BQ5" s="467"/>
      <c r="BR5" s="467"/>
      <c r="BS5" s="467"/>
      <c r="BT5" s="467"/>
      <c r="BU5" s="468"/>
      <c r="BV5" s="466">
        <v>64805280</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100.5</v>
      </c>
      <c r="CU5" s="464"/>
      <c r="CV5" s="464"/>
      <c r="CW5" s="464"/>
      <c r="CX5" s="464"/>
      <c r="CY5" s="464"/>
      <c r="CZ5" s="464"/>
      <c r="DA5" s="465"/>
      <c r="DB5" s="463">
        <v>100.5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981346</v>
      </c>
      <c r="BO6" s="467"/>
      <c r="BP6" s="467"/>
      <c r="BQ6" s="467"/>
      <c r="BR6" s="467"/>
      <c r="BS6" s="467"/>
      <c r="BT6" s="467"/>
      <c r="BU6" s="468"/>
      <c r="BV6" s="466">
        <v>912214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107.2</v>
      </c>
      <c r="CU6" s="504"/>
      <c r="CV6" s="504"/>
      <c r="CW6" s="504"/>
      <c r="CX6" s="504"/>
      <c r="CY6" s="504"/>
      <c r="CZ6" s="504"/>
      <c r="DA6" s="505"/>
      <c r="DB6" s="503">
        <v>108.8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59126</v>
      </c>
      <c r="BO7" s="467"/>
      <c r="BP7" s="467"/>
      <c r="BQ7" s="467"/>
      <c r="BR7" s="467"/>
      <c r="BS7" s="467"/>
      <c r="BT7" s="467"/>
      <c r="BU7" s="468"/>
      <c r="BV7" s="466">
        <v>64373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31272672</v>
      </c>
      <c r="CU7" s="467"/>
      <c r="CV7" s="467"/>
      <c r="CW7" s="467"/>
      <c r="CX7" s="467"/>
      <c r="CY7" s="467"/>
      <c r="CZ7" s="467"/>
      <c r="DA7" s="468"/>
      <c r="DB7" s="466">
        <v>31147086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922220</v>
      </c>
      <c r="BO8" s="467"/>
      <c r="BP8" s="467"/>
      <c r="BQ8" s="467"/>
      <c r="BR8" s="467"/>
      <c r="BS8" s="467"/>
      <c r="BT8" s="467"/>
      <c r="BU8" s="468"/>
      <c r="BV8" s="466">
        <v>847841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0.73</v>
      </c>
      <c r="CU8" s="507"/>
      <c r="CV8" s="507"/>
      <c r="CW8" s="507"/>
      <c r="CX8" s="507"/>
      <c r="CY8" s="507"/>
      <c r="CZ8" s="507"/>
      <c r="DA8" s="508"/>
      <c r="DB8" s="506">
        <v>0.73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143042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74379</v>
      </c>
      <c r="BO9" s="467"/>
      <c r="BP9" s="467"/>
      <c r="BQ9" s="467"/>
      <c r="BR9" s="467"/>
      <c r="BS9" s="467"/>
      <c r="BT9" s="467"/>
      <c r="BU9" s="468"/>
      <c r="BV9" s="466">
        <v>467042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16.3</v>
      </c>
      <c r="CU9" s="464"/>
      <c r="CV9" s="464"/>
      <c r="CW9" s="464"/>
      <c r="CX9" s="464"/>
      <c r="CY9" s="464"/>
      <c r="CZ9" s="464"/>
      <c r="DA9" s="465"/>
      <c r="DB9" s="463">
        <v>14.5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146697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8713</v>
      </c>
      <c r="BO10" s="467"/>
      <c r="BP10" s="467"/>
      <c r="BQ10" s="467"/>
      <c r="BR10" s="467"/>
      <c r="BS10" s="467"/>
      <c r="BT10" s="467"/>
      <c r="BU10" s="468"/>
      <c r="BV10" s="466">
        <v>9605</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451800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143458</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120</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140980</v>
      </c>
      <c r="S13" s="548"/>
      <c r="T13" s="548"/>
      <c r="U13" s="548"/>
      <c r="V13" s="549"/>
      <c r="W13" s="482" t="s">
        <v>140</v>
      </c>
      <c r="X13" s="483"/>
      <c r="Y13" s="483"/>
      <c r="Z13" s="483"/>
      <c r="AA13" s="483"/>
      <c r="AB13" s="473"/>
      <c r="AC13" s="517">
        <v>102</v>
      </c>
      <c r="AD13" s="518"/>
      <c r="AE13" s="518"/>
      <c r="AF13" s="518"/>
      <c r="AG13" s="557"/>
      <c r="AH13" s="517">
        <v>110</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534892</v>
      </c>
      <c r="BO13" s="467"/>
      <c r="BP13" s="467"/>
      <c r="BQ13" s="467"/>
      <c r="BR13" s="467"/>
      <c r="BS13" s="467"/>
      <c r="BT13" s="467"/>
      <c r="BU13" s="468"/>
      <c r="BV13" s="466">
        <v>476647</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7.2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144102</v>
      </c>
      <c r="S14" s="548"/>
      <c r="T14" s="548"/>
      <c r="U14" s="548"/>
      <c r="V14" s="549"/>
      <c r="W14" s="456"/>
      <c r="X14" s="457"/>
      <c r="Y14" s="457"/>
      <c r="Z14" s="457"/>
      <c r="AA14" s="457"/>
      <c r="AB14" s="446"/>
      <c r="AC14" s="550">
        <v>0.2</v>
      </c>
      <c r="AD14" s="551"/>
      <c r="AE14" s="551"/>
      <c r="AF14" s="551"/>
      <c r="AG14" s="552"/>
      <c r="AH14" s="550">
        <v>0.2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56.3</v>
      </c>
      <c r="CU14" s="562"/>
      <c r="CV14" s="562"/>
      <c r="CW14" s="562"/>
      <c r="CX14" s="562"/>
      <c r="CY14" s="562"/>
      <c r="CZ14" s="562"/>
      <c r="DA14" s="563"/>
      <c r="DB14" s="561">
        <v>66.400000000000006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141691</v>
      </c>
      <c r="S15" s="548"/>
      <c r="T15" s="548"/>
      <c r="U15" s="548"/>
      <c r="V15" s="549"/>
      <c r="W15" s="482" t="s">
        <v>148</v>
      </c>
      <c r="X15" s="483"/>
      <c r="Y15" s="483"/>
      <c r="Z15" s="483"/>
      <c r="AA15" s="483"/>
      <c r="AB15" s="473"/>
      <c r="AC15" s="517">
        <v>15095</v>
      </c>
      <c r="AD15" s="518"/>
      <c r="AE15" s="518"/>
      <c r="AF15" s="518"/>
      <c r="AG15" s="557"/>
      <c r="AH15" s="517">
        <v>16087</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17345510</v>
      </c>
      <c r="BO15" s="430"/>
      <c r="BP15" s="430"/>
      <c r="BQ15" s="430"/>
      <c r="BR15" s="430"/>
      <c r="BS15" s="430"/>
      <c r="BT15" s="430"/>
      <c r="BU15" s="431"/>
      <c r="BV15" s="429">
        <v>17199198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27.7</v>
      </c>
      <c r="AD16" s="551"/>
      <c r="AE16" s="551"/>
      <c r="AF16" s="551"/>
      <c r="AG16" s="552"/>
      <c r="AH16" s="550">
        <v>28.9</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23994553</v>
      </c>
      <c r="BO16" s="467"/>
      <c r="BP16" s="467"/>
      <c r="BQ16" s="467"/>
      <c r="BR16" s="467"/>
      <c r="BS16" s="467"/>
      <c r="BT16" s="467"/>
      <c r="BU16" s="468"/>
      <c r="BV16" s="466">
        <v>23760441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39368</v>
      </c>
      <c r="AD17" s="518"/>
      <c r="AE17" s="518"/>
      <c r="AF17" s="518"/>
      <c r="AG17" s="557"/>
      <c r="AH17" s="517">
        <v>39486</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22290172</v>
      </c>
      <c r="BO17" s="467"/>
      <c r="BP17" s="467"/>
      <c r="BQ17" s="467"/>
      <c r="BR17" s="467"/>
      <c r="BS17" s="467"/>
      <c r="BT17" s="467"/>
      <c r="BU17" s="468"/>
      <c r="BV17" s="466">
        <v>22088682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12.71</v>
      </c>
      <c r="M18" s="579"/>
      <c r="N18" s="579"/>
      <c r="O18" s="579"/>
      <c r="P18" s="579"/>
      <c r="Q18" s="579"/>
      <c r="R18" s="580"/>
      <c r="S18" s="580"/>
      <c r="T18" s="580"/>
      <c r="U18" s="580"/>
      <c r="V18" s="581"/>
      <c r="W18" s="484"/>
      <c r="X18" s="485"/>
      <c r="Y18" s="485"/>
      <c r="Z18" s="485"/>
      <c r="AA18" s="485"/>
      <c r="AB18" s="476"/>
      <c r="AC18" s="582">
        <v>72.099999999999994</v>
      </c>
      <c r="AD18" s="583"/>
      <c r="AE18" s="583"/>
      <c r="AF18" s="583"/>
      <c r="AG18" s="584"/>
      <c r="AH18" s="582">
        <v>70.900000000000006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32406877</v>
      </c>
      <c r="BO18" s="467"/>
      <c r="BP18" s="467"/>
      <c r="BQ18" s="467"/>
      <c r="BR18" s="467"/>
      <c r="BS18" s="467"/>
      <c r="BT18" s="467"/>
      <c r="BU18" s="468"/>
      <c r="BV18" s="466">
        <v>32234927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11254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36046583</v>
      </c>
      <c r="BO19" s="467"/>
      <c r="BP19" s="467"/>
      <c r="BQ19" s="467"/>
      <c r="BR19" s="467"/>
      <c r="BS19" s="467"/>
      <c r="BT19" s="467"/>
      <c r="BU19" s="468"/>
      <c r="BV19" s="466">
        <v>37275594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64832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62554320</v>
      </c>
      <c r="BO23" s="467"/>
      <c r="BP23" s="467"/>
      <c r="BQ23" s="467"/>
      <c r="BR23" s="467"/>
      <c r="BS23" s="467"/>
      <c r="BT23" s="467"/>
      <c r="BU23" s="468"/>
      <c r="BV23" s="466">
        <v>63802686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7490</v>
      </c>
      <c r="R24" s="518"/>
      <c r="S24" s="518"/>
      <c r="T24" s="518"/>
      <c r="U24" s="518"/>
      <c r="V24" s="557"/>
      <c r="W24" s="616"/>
      <c r="X24" s="604"/>
      <c r="Y24" s="605"/>
      <c r="Z24" s="516" t="s">
        <v>172</v>
      </c>
      <c r="AA24" s="496"/>
      <c r="AB24" s="496"/>
      <c r="AC24" s="496"/>
      <c r="AD24" s="496"/>
      <c r="AE24" s="496"/>
      <c r="AF24" s="496"/>
      <c r="AG24" s="497"/>
      <c r="AH24" s="517">
        <v>592</v>
      </c>
      <c r="AI24" s="518"/>
      <c r="AJ24" s="518"/>
      <c r="AK24" s="518"/>
      <c r="AL24" s="557"/>
      <c r="AM24" s="517">
        <v>1905056</v>
      </c>
      <c r="AN24" s="518"/>
      <c r="AO24" s="518"/>
      <c r="AP24" s="518"/>
      <c r="AQ24" s="518"/>
      <c r="AR24" s="557"/>
      <c r="AS24" s="517">
        <v>3218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43012921</v>
      </c>
      <c r="BO24" s="467"/>
      <c r="BP24" s="467"/>
      <c r="BQ24" s="467"/>
      <c r="BR24" s="467"/>
      <c r="BS24" s="467"/>
      <c r="BT24" s="467"/>
      <c r="BU24" s="468"/>
      <c r="BV24" s="466">
        <v>42840316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2</v>
      </c>
      <c r="M25" s="518"/>
      <c r="N25" s="518"/>
      <c r="O25" s="518"/>
      <c r="P25" s="557"/>
      <c r="Q25" s="517">
        <v>7440</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177</v>
      </c>
      <c r="AN25" s="518"/>
      <c r="AO25" s="518"/>
      <c r="AP25" s="518"/>
      <c r="AQ25" s="518"/>
      <c r="AR25" s="557"/>
      <c r="AS25" s="517" t="s">
        <v>178</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12569691</v>
      </c>
      <c r="BO25" s="430"/>
      <c r="BP25" s="430"/>
      <c r="BQ25" s="430"/>
      <c r="BR25" s="430"/>
      <c r="BS25" s="430"/>
      <c r="BT25" s="430"/>
      <c r="BU25" s="431"/>
      <c r="BV25" s="429">
        <v>6616377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6640</v>
      </c>
      <c r="R26" s="518"/>
      <c r="S26" s="518"/>
      <c r="T26" s="518"/>
      <c r="U26" s="518"/>
      <c r="V26" s="557"/>
      <c r="W26" s="616"/>
      <c r="X26" s="604"/>
      <c r="Y26" s="605"/>
      <c r="Z26" s="516" t="s">
        <v>181</v>
      </c>
      <c r="AA26" s="626"/>
      <c r="AB26" s="626"/>
      <c r="AC26" s="626"/>
      <c r="AD26" s="626"/>
      <c r="AE26" s="626"/>
      <c r="AF26" s="626"/>
      <c r="AG26" s="627"/>
      <c r="AH26" s="517" t="s">
        <v>129</v>
      </c>
      <c r="AI26" s="518"/>
      <c r="AJ26" s="518"/>
      <c r="AK26" s="518"/>
      <c r="AL26" s="557"/>
      <c r="AM26" s="517" t="s">
        <v>178</v>
      </c>
      <c r="AN26" s="518"/>
      <c r="AO26" s="518"/>
      <c r="AP26" s="518"/>
      <c r="AQ26" s="518"/>
      <c r="AR26" s="557"/>
      <c r="AS26" s="517" t="s">
        <v>138</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v>91087</v>
      </c>
      <c r="BO26" s="467"/>
      <c r="BP26" s="467"/>
      <c r="BQ26" s="467"/>
      <c r="BR26" s="467"/>
      <c r="BS26" s="467"/>
      <c r="BT26" s="467"/>
      <c r="BU26" s="468"/>
      <c r="BV26" s="466">
        <v>60673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7020</v>
      </c>
      <c r="R27" s="518"/>
      <c r="S27" s="518"/>
      <c r="T27" s="518"/>
      <c r="U27" s="518"/>
      <c r="V27" s="557"/>
      <c r="W27" s="616"/>
      <c r="X27" s="604"/>
      <c r="Y27" s="605"/>
      <c r="Z27" s="516" t="s">
        <v>184</v>
      </c>
      <c r="AA27" s="496"/>
      <c r="AB27" s="496"/>
      <c r="AC27" s="496"/>
      <c r="AD27" s="496"/>
      <c r="AE27" s="496"/>
      <c r="AF27" s="496"/>
      <c r="AG27" s="497"/>
      <c r="AH27" s="517">
        <v>17</v>
      </c>
      <c r="AI27" s="518"/>
      <c r="AJ27" s="518"/>
      <c r="AK27" s="518"/>
      <c r="AL27" s="557"/>
      <c r="AM27" s="517">
        <v>58276</v>
      </c>
      <c r="AN27" s="518"/>
      <c r="AO27" s="518"/>
      <c r="AP27" s="518"/>
      <c r="AQ27" s="518"/>
      <c r="AR27" s="557"/>
      <c r="AS27" s="517">
        <v>3428</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178</v>
      </c>
      <c r="BO27" s="640"/>
      <c r="BP27" s="640"/>
      <c r="BQ27" s="640"/>
      <c r="BR27" s="640"/>
      <c r="BS27" s="640"/>
      <c r="BT27" s="640"/>
      <c r="BU27" s="641"/>
      <c r="BV27" s="639" t="s">
        <v>186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6660</v>
      </c>
      <c r="R28" s="518"/>
      <c r="S28" s="518"/>
      <c r="T28" s="518"/>
      <c r="U28" s="518"/>
      <c r="V28" s="557"/>
      <c r="W28" s="616"/>
      <c r="X28" s="604"/>
      <c r="Y28" s="605"/>
      <c r="Z28" s="516" t="s">
        <v>188</v>
      </c>
      <c r="AA28" s="496"/>
      <c r="AB28" s="496"/>
      <c r="AC28" s="496"/>
      <c r="AD28" s="496"/>
      <c r="AE28" s="496"/>
      <c r="AF28" s="496"/>
      <c r="AG28" s="497"/>
      <c r="AH28" s="517" t="s">
        <v>129</v>
      </c>
      <c r="AI28" s="518"/>
      <c r="AJ28" s="518"/>
      <c r="AK28" s="518"/>
      <c r="AL28" s="557"/>
      <c r="AM28" s="517" t="s">
        <v>130</v>
      </c>
      <c r="AN28" s="518"/>
      <c r="AO28" s="518"/>
      <c r="AP28" s="518"/>
      <c r="AQ28" s="518"/>
      <c r="AR28" s="557"/>
      <c r="AS28" s="517" t="s">
        <v>186</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2613219</v>
      </c>
      <c r="BO28" s="430"/>
      <c r="BP28" s="430"/>
      <c r="BQ28" s="430"/>
      <c r="BR28" s="430"/>
      <c r="BS28" s="430"/>
      <c r="BT28" s="430"/>
      <c r="BU28" s="431"/>
      <c r="BV28" s="429">
        <v>2074506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20</v>
      </c>
      <c r="M29" s="518"/>
      <c r="N29" s="518"/>
      <c r="O29" s="518"/>
      <c r="P29" s="557"/>
      <c r="Q29" s="517">
        <v>6120</v>
      </c>
      <c r="R29" s="518"/>
      <c r="S29" s="518"/>
      <c r="T29" s="518"/>
      <c r="U29" s="518"/>
      <c r="V29" s="557"/>
      <c r="W29" s="617"/>
      <c r="X29" s="618"/>
      <c r="Y29" s="619"/>
      <c r="Z29" s="516" t="s">
        <v>191</v>
      </c>
      <c r="AA29" s="496"/>
      <c r="AB29" s="496"/>
      <c r="AC29" s="496"/>
      <c r="AD29" s="496"/>
      <c r="AE29" s="496"/>
      <c r="AF29" s="496"/>
      <c r="AG29" s="497"/>
      <c r="AH29" s="517">
        <v>609</v>
      </c>
      <c r="AI29" s="518"/>
      <c r="AJ29" s="518"/>
      <c r="AK29" s="518"/>
      <c r="AL29" s="557"/>
      <c r="AM29" s="517">
        <v>1963332</v>
      </c>
      <c r="AN29" s="518"/>
      <c r="AO29" s="518"/>
      <c r="AP29" s="518"/>
      <c r="AQ29" s="518"/>
      <c r="AR29" s="557"/>
      <c r="AS29" s="517">
        <v>3224</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2429397</v>
      </c>
      <c r="BO29" s="467"/>
      <c r="BP29" s="467"/>
      <c r="BQ29" s="467"/>
      <c r="BR29" s="467"/>
      <c r="BS29" s="467"/>
      <c r="BT29" s="467"/>
      <c r="BU29" s="468"/>
      <c r="BV29" s="466">
        <v>2679468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3051978</v>
      </c>
      <c r="BO30" s="640"/>
      <c r="BP30" s="640"/>
      <c r="BQ30" s="640"/>
      <c r="BR30" s="640"/>
      <c r="BS30" s="640"/>
      <c r="BT30" s="640"/>
      <c r="BU30" s="641"/>
      <c r="BV30" s="639">
        <v>2554617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201</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203</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特別会計国民健康保険事業</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守口市水道事業会計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守口市門真市消防組合
（守口市門真市消防組合会計）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守口市文化振興事業団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特別会計公共用地先行取得事業</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特別会計後期高齢者医療事業</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IF('各会計、関係団体の財政状況及び健全化判断比率'!B31="","",'各会計、関係団体の財政状況及び健全化判断比率'!B31)</f>
        <v>守口市下水道事業会計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大阪府都市競艇企業団
（モーターボート競争事業会計）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守口市スポーツ振興事業団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くすのき広域連合
（くすのき広域連合会計）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もりぐち緑・花協会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飯盛霊園組合
（一般会計）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トークティ守口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飯盛霊園組合
（霊園事業特別会計）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大阪府後期高齢者医療広域連合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大阪府後期高齢者医療広域連合
（後期高齢者医療特別会計）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淀川左岸水防事務組合
（一般会計）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大阪広域水道企業団
（水道事業会計）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大阪広域水道企業団
（工業用水道事業会計）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JKm1oREOvRd8vH++QpxOe8nWL6iKUrrziJvb37czuBwPRcOwqbfVZB7BoXM3r8GsU1keda4TZX6iLfI4KBKw==" saltValue="NZFgYP7LHjsNalxJ6pNUO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Normal="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570</v>
      </c>
      <c r="D34" s="1250"/>
      <c r="E34" s="1251"/>
      <c r="F34" s="32" t="s">
        <v>522</v>
      </c>
      <c r="G34" s="33">
        <v>4.03</v>
      </c>
      <c r="H34" s="33">
        <v>5.75</v>
      </c>
      <c r="I34" s="33">
        <v>6.8</v>
      </c>
      <c r="J34" s="34">
        <v>7.59</v>
      </c>
      <c r="K34" s="22"/>
      <c r="L34" s="22"/>
      <c r="M34" s="22"/>
      <c r="N34" s="22"/>
      <c r="O34" s="22"/>
      <c r="P34" s="22"/>
    </row>
    <row r="35" spans="1:16" ht="39" customHeight="1" x14ac:dyDescent="0.15">
      <c r="A35" s="22"/>
      <c r="B35" s="35"/>
      <c r="C35" s="1244" t="s">
        <v>571</v>
      </c>
      <c r="D35" s="1245"/>
      <c r="E35" s="1246"/>
      <c r="F35" s="36">
        <v>4.45</v>
      </c>
      <c r="G35" s="37">
        <v>4.8600000000000003</v>
      </c>
      <c r="H35" s="37">
        <v>5.34</v>
      </c>
      <c r="I35" s="37">
        <v>5.6</v>
      </c>
      <c r="J35" s="38">
        <v>5.9</v>
      </c>
      <c r="K35" s="22"/>
      <c r="L35" s="22"/>
      <c r="M35" s="22"/>
      <c r="N35" s="22"/>
      <c r="O35" s="22"/>
      <c r="P35" s="22"/>
    </row>
    <row r="36" spans="1:16" ht="39" customHeight="1" x14ac:dyDescent="0.15">
      <c r="A36" s="22"/>
      <c r="B36" s="35"/>
      <c r="C36" s="1244" t="s">
        <v>572</v>
      </c>
      <c r="D36" s="1245"/>
      <c r="E36" s="1246"/>
      <c r="F36" s="36">
        <v>3.38</v>
      </c>
      <c r="G36" s="37">
        <v>6.14</v>
      </c>
      <c r="H36" s="37">
        <v>1.23</v>
      </c>
      <c r="I36" s="37">
        <v>2.72</v>
      </c>
      <c r="J36" s="38">
        <v>2.94</v>
      </c>
      <c r="K36" s="22"/>
      <c r="L36" s="22"/>
      <c r="M36" s="22"/>
      <c r="N36" s="22"/>
      <c r="O36" s="22"/>
      <c r="P36" s="22"/>
    </row>
    <row r="37" spans="1:16" ht="39" customHeight="1" x14ac:dyDescent="0.15">
      <c r="A37" s="22"/>
      <c r="B37" s="35"/>
      <c r="C37" s="1244" t="s">
        <v>573</v>
      </c>
      <c r="D37" s="1245"/>
      <c r="E37" s="1246"/>
      <c r="F37" s="36">
        <v>2.3199999999999998</v>
      </c>
      <c r="G37" s="37">
        <v>2.52</v>
      </c>
      <c r="H37" s="37">
        <v>3.87</v>
      </c>
      <c r="I37" s="37">
        <v>2.23</v>
      </c>
      <c r="J37" s="38">
        <v>2.38</v>
      </c>
      <c r="K37" s="22"/>
      <c r="L37" s="22"/>
      <c r="M37" s="22"/>
      <c r="N37" s="22"/>
      <c r="O37" s="22"/>
      <c r="P37" s="22"/>
    </row>
    <row r="38" spans="1:16" ht="39" customHeight="1" x14ac:dyDescent="0.15">
      <c r="A38" s="22"/>
      <c r="B38" s="35"/>
      <c r="C38" s="1244" t="s">
        <v>574</v>
      </c>
      <c r="D38" s="1245"/>
      <c r="E38" s="1246"/>
      <c r="F38" s="36">
        <v>7.0000000000000007E-2</v>
      </c>
      <c r="G38" s="37">
        <v>0.08</v>
      </c>
      <c r="H38" s="37">
        <v>7.0000000000000007E-2</v>
      </c>
      <c r="I38" s="37">
        <v>0.09</v>
      </c>
      <c r="J38" s="38">
        <v>0.08</v>
      </c>
      <c r="K38" s="22"/>
      <c r="L38" s="22"/>
      <c r="M38" s="22"/>
      <c r="N38" s="22"/>
      <c r="O38" s="22"/>
      <c r="P38" s="22"/>
    </row>
    <row r="39" spans="1:16" ht="39" customHeight="1" x14ac:dyDescent="0.15">
      <c r="A39" s="22"/>
      <c r="B39" s="35"/>
      <c r="C39" s="1244" t="s">
        <v>575</v>
      </c>
      <c r="D39" s="1245"/>
      <c r="E39" s="1246"/>
      <c r="F39" s="36" t="s">
        <v>522</v>
      </c>
      <c r="G39" s="37" t="s">
        <v>522</v>
      </c>
      <c r="H39" s="37" t="s">
        <v>522</v>
      </c>
      <c r="I39" s="37" t="s">
        <v>522</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576</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577</v>
      </c>
      <c r="D43" s="1248"/>
      <c r="E43" s="1249"/>
      <c r="F43" s="41">
        <v>4.6500000000000004</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YgoR2usUT9AAEqbTcuyBEkEx6dyCuomEi68Bjneh4d/8/AWgqS48jFA//5ysjeo/dDKUlzmQWE5+oODoisMHA==" saltValue="sSV2QX8O+E5Y5i+YzTxZ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Normal="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5244</v>
      </c>
      <c r="L45" s="60">
        <v>5338</v>
      </c>
      <c r="M45" s="60">
        <v>5673</v>
      </c>
      <c r="N45" s="60">
        <v>5429</v>
      </c>
      <c r="O45" s="61">
        <v>5447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1122</v>
      </c>
      <c r="L48" s="64">
        <v>765</v>
      </c>
      <c r="M48" s="64">
        <v>810</v>
      </c>
      <c r="N48" s="64">
        <v>941</v>
      </c>
      <c r="O48" s="65">
        <v>843</v>
      </c>
      <c r="P48" s="48"/>
      <c r="Q48" s="48"/>
      <c r="R48" s="48"/>
      <c r="S48" s="48"/>
      <c r="T48" s="48"/>
      <c r="U48" s="48"/>
    </row>
    <row r="49" spans="1:21" ht="30.75" customHeight="1" x14ac:dyDescent="0.15">
      <c r="A49" s="48"/>
      <c r="B49" s="1254"/>
      <c r="C49" s="1255"/>
      <c r="D49" s="62"/>
      <c r="E49" s="1260" t="s">
        <v>16</v>
      </c>
      <c r="F49" s="1260"/>
      <c r="G49" s="1260"/>
      <c r="H49" s="1260"/>
      <c r="I49" s="1260"/>
      <c r="J49" s="1261"/>
      <c r="K49" s="63">
        <v>62</v>
      </c>
      <c r="L49" s="64">
        <v>117</v>
      </c>
      <c r="M49" s="64">
        <v>118</v>
      </c>
      <c r="N49" s="64">
        <v>111</v>
      </c>
      <c r="O49" s="65">
        <v>112</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522</v>
      </c>
      <c r="L50" s="64" t="s">
        <v>522</v>
      </c>
      <c r="M50" s="64" t="s">
        <v>522</v>
      </c>
      <c r="N50" s="64" t="s">
        <v>522</v>
      </c>
      <c r="O50" s="65" t="s">
        <v>522</v>
      </c>
      <c r="P50" s="48"/>
      <c r="Q50" s="48"/>
      <c r="R50" s="48"/>
      <c r="S50" s="48"/>
      <c r="T50" s="48"/>
      <c r="U50" s="48"/>
    </row>
    <row r="51" spans="1:21" ht="30.75" customHeight="1" x14ac:dyDescent="0.15">
      <c r="A51" s="48"/>
      <c r="B51" s="1256"/>
      <c r="C51" s="1257"/>
      <c r="D51" s="66"/>
      <c r="E51" s="1260" t="s">
        <v>18</v>
      </c>
      <c r="F51" s="1260"/>
      <c r="G51" s="1260"/>
      <c r="H51" s="1260"/>
      <c r="I51" s="1260"/>
      <c r="J51" s="1261"/>
      <c r="K51" s="63">
        <v>4</v>
      </c>
      <c r="L51" s="64" t="s">
        <v>522</v>
      </c>
      <c r="M51" s="64">
        <v>1</v>
      </c>
      <c r="N51" s="64" t="s">
        <v>522</v>
      </c>
      <c r="O51" s="65" t="s">
        <v>522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4711</v>
      </c>
      <c r="L52" s="64">
        <v>4331</v>
      </c>
      <c r="M52" s="64">
        <v>4379</v>
      </c>
      <c r="N52" s="64">
        <v>4565</v>
      </c>
      <c r="O52" s="65">
        <v>4505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1721</v>
      </c>
      <c r="L53" s="69">
        <v>1889</v>
      </c>
      <c r="M53" s="69">
        <v>2223</v>
      </c>
      <c r="N53" s="69">
        <v>1916</v>
      </c>
      <c r="O53" s="70">
        <v>1897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2" t="s">
        <v>606</v>
      </c>
      <c r="L57" s="83" t="s">
        <v>606</v>
      </c>
      <c r="M57" s="83" t="s">
        <v>606</v>
      </c>
      <c r="N57" s="83" t="s">
        <v>606</v>
      </c>
      <c r="O57" s="84" t="s">
        <v>606</v>
      </c>
    </row>
    <row r="58" spans="1:21" ht="31.5" customHeight="1" thickBot="1" x14ac:dyDescent="0.2">
      <c r="B58" s="1270"/>
      <c r="C58" s="1271"/>
      <c r="D58" s="1275" t="s">
        <v>27</v>
      </c>
      <c r="E58" s="1276"/>
      <c r="F58" s="1276"/>
      <c r="G58" s="1276"/>
      <c r="H58" s="1276"/>
      <c r="I58" s="1276"/>
      <c r="J58" s="1277"/>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sN4peioFFcFI5C00eUrqd+MBiZ+WYUQhA4mSltsPPEuCfFwgRsfgScibxmqeE5uOB1R09K5W0jCMWnXmL3mxQ==" saltValue="h5tuDNipduuyfes+lglM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zoomScaleNormal="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78" t="s">
        <v>30</v>
      </c>
      <c r="C41" s="1279"/>
      <c r="D41" s="101"/>
      <c r="E41" s="1284" t="s">
        <v>31</v>
      </c>
      <c r="F41" s="1284"/>
      <c r="G41" s="1284"/>
      <c r="H41" s="1285"/>
      <c r="I41" s="102">
        <v>58835</v>
      </c>
      <c r="J41" s="103">
        <v>61343</v>
      </c>
      <c r="K41" s="103">
        <v>60840</v>
      </c>
      <c r="L41" s="103">
        <v>63803</v>
      </c>
      <c r="M41" s="104">
        <v>62554</v>
      </c>
    </row>
    <row r="42" spans="2:13" ht="27.75" customHeight="1" x14ac:dyDescent="0.15">
      <c r="B42" s="1280"/>
      <c r="C42" s="1281"/>
      <c r="D42" s="105"/>
      <c r="E42" s="1286" t="s">
        <v>32</v>
      </c>
      <c r="F42" s="1286"/>
      <c r="G42" s="1286"/>
      <c r="H42" s="1287"/>
      <c r="I42" s="106" t="s">
        <v>522</v>
      </c>
      <c r="J42" s="107" t="s">
        <v>522</v>
      </c>
      <c r="K42" s="107" t="s">
        <v>522</v>
      </c>
      <c r="L42" s="107" t="s">
        <v>522</v>
      </c>
      <c r="M42" s="108" t="s">
        <v>522</v>
      </c>
    </row>
    <row r="43" spans="2:13" ht="27.75" customHeight="1" x14ac:dyDescent="0.15">
      <c r="B43" s="1280"/>
      <c r="C43" s="1281"/>
      <c r="D43" s="105"/>
      <c r="E43" s="1286" t="s">
        <v>33</v>
      </c>
      <c r="F43" s="1286"/>
      <c r="G43" s="1286"/>
      <c r="H43" s="1287"/>
      <c r="I43" s="106">
        <v>8722</v>
      </c>
      <c r="J43" s="107">
        <v>7898</v>
      </c>
      <c r="K43" s="107">
        <v>7541</v>
      </c>
      <c r="L43" s="107">
        <v>7366</v>
      </c>
      <c r="M43" s="108">
        <v>7361</v>
      </c>
    </row>
    <row r="44" spans="2:13" ht="27.75" customHeight="1" x14ac:dyDescent="0.15">
      <c r="B44" s="1280"/>
      <c r="C44" s="1281"/>
      <c r="D44" s="105"/>
      <c r="E44" s="1286" t="s">
        <v>34</v>
      </c>
      <c r="F44" s="1286"/>
      <c r="G44" s="1286"/>
      <c r="H44" s="1287"/>
      <c r="I44" s="106">
        <v>705</v>
      </c>
      <c r="J44" s="107">
        <v>661</v>
      </c>
      <c r="K44" s="107">
        <v>666</v>
      </c>
      <c r="L44" s="107">
        <v>796</v>
      </c>
      <c r="M44" s="108">
        <v>1111</v>
      </c>
    </row>
    <row r="45" spans="2:13" ht="27.75" customHeight="1" x14ac:dyDescent="0.15">
      <c r="B45" s="1280"/>
      <c r="C45" s="1281"/>
      <c r="D45" s="105"/>
      <c r="E45" s="1286" t="s">
        <v>35</v>
      </c>
      <c r="F45" s="1286"/>
      <c r="G45" s="1286"/>
      <c r="H45" s="1287"/>
      <c r="I45" s="106">
        <v>7214</v>
      </c>
      <c r="J45" s="107">
        <v>6496</v>
      </c>
      <c r="K45" s="107">
        <v>6207</v>
      </c>
      <c r="L45" s="107">
        <v>6006</v>
      </c>
      <c r="M45" s="108">
        <v>4729</v>
      </c>
    </row>
    <row r="46" spans="2:13" ht="27.75" customHeight="1" x14ac:dyDescent="0.15">
      <c r="B46" s="1280"/>
      <c r="C46" s="1281"/>
      <c r="D46" s="109"/>
      <c r="E46" s="1286" t="s">
        <v>36</v>
      </c>
      <c r="F46" s="1286"/>
      <c r="G46" s="1286"/>
      <c r="H46" s="1287"/>
      <c r="I46" s="106" t="s">
        <v>522</v>
      </c>
      <c r="J46" s="107" t="s">
        <v>522</v>
      </c>
      <c r="K46" s="107" t="s">
        <v>522</v>
      </c>
      <c r="L46" s="107" t="s">
        <v>522</v>
      </c>
      <c r="M46" s="108" t="s">
        <v>522</v>
      </c>
    </row>
    <row r="47" spans="2:13" ht="27.75" customHeight="1" x14ac:dyDescent="0.15">
      <c r="B47" s="1280"/>
      <c r="C47" s="1281"/>
      <c r="D47" s="110"/>
      <c r="E47" s="1288" t="s">
        <v>37</v>
      </c>
      <c r="F47" s="1289"/>
      <c r="G47" s="1289"/>
      <c r="H47" s="1290"/>
      <c r="I47" s="106" t="s">
        <v>522</v>
      </c>
      <c r="J47" s="107" t="s">
        <v>522</v>
      </c>
      <c r="K47" s="107" t="s">
        <v>522</v>
      </c>
      <c r="L47" s="107" t="s">
        <v>522</v>
      </c>
      <c r="M47" s="108" t="s">
        <v>522</v>
      </c>
    </row>
    <row r="48" spans="2:13" ht="27.75" customHeight="1" x14ac:dyDescent="0.15">
      <c r="B48" s="1280"/>
      <c r="C48" s="1281"/>
      <c r="D48" s="105"/>
      <c r="E48" s="1286" t="s">
        <v>38</v>
      </c>
      <c r="F48" s="1286"/>
      <c r="G48" s="1286"/>
      <c r="H48" s="1287"/>
      <c r="I48" s="106" t="s">
        <v>522</v>
      </c>
      <c r="J48" s="107" t="s">
        <v>522</v>
      </c>
      <c r="K48" s="107" t="s">
        <v>522</v>
      </c>
      <c r="L48" s="107" t="s">
        <v>522</v>
      </c>
      <c r="M48" s="108" t="s">
        <v>522</v>
      </c>
    </row>
    <row r="49" spans="2:13" ht="27.75" customHeight="1" x14ac:dyDescent="0.15">
      <c r="B49" s="1282"/>
      <c r="C49" s="1283"/>
      <c r="D49" s="105"/>
      <c r="E49" s="1286" t="s">
        <v>39</v>
      </c>
      <c r="F49" s="1286"/>
      <c r="G49" s="1286"/>
      <c r="H49" s="1287"/>
      <c r="I49" s="106" t="s">
        <v>522</v>
      </c>
      <c r="J49" s="107" t="s">
        <v>522</v>
      </c>
      <c r="K49" s="107" t="s">
        <v>522</v>
      </c>
      <c r="L49" s="107" t="s">
        <v>522</v>
      </c>
      <c r="M49" s="108" t="s">
        <v>522</v>
      </c>
    </row>
    <row r="50" spans="2:13" ht="27.75" customHeight="1" x14ac:dyDescent="0.15">
      <c r="B50" s="1291" t="s">
        <v>40</v>
      </c>
      <c r="C50" s="1292"/>
      <c r="D50" s="111"/>
      <c r="E50" s="1286" t="s">
        <v>41</v>
      </c>
      <c r="F50" s="1286"/>
      <c r="G50" s="1286"/>
      <c r="H50" s="1287"/>
      <c r="I50" s="106">
        <v>4481</v>
      </c>
      <c r="J50" s="107">
        <v>5349</v>
      </c>
      <c r="K50" s="107">
        <v>6412</v>
      </c>
      <c r="L50" s="107">
        <v>7309</v>
      </c>
      <c r="M50" s="108">
        <v>8095</v>
      </c>
    </row>
    <row r="51" spans="2:13" ht="27.75" customHeight="1" x14ac:dyDescent="0.15">
      <c r="B51" s="1280"/>
      <c r="C51" s="1281"/>
      <c r="D51" s="105"/>
      <c r="E51" s="1286" t="s">
        <v>42</v>
      </c>
      <c r="F51" s="1286"/>
      <c r="G51" s="1286"/>
      <c r="H51" s="1287"/>
      <c r="I51" s="106">
        <v>10416</v>
      </c>
      <c r="J51" s="107">
        <v>9301</v>
      </c>
      <c r="K51" s="107">
        <v>8757</v>
      </c>
      <c r="L51" s="107">
        <v>8376</v>
      </c>
      <c r="M51" s="108">
        <v>8176</v>
      </c>
    </row>
    <row r="52" spans="2:13" ht="27.75" customHeight="1" x14ac:dyDescent="0.15">
      <c r="B52" s="1282"/>
      <c r="C52" s="1283"/>
      <c r="D52" s="105"/>
      <c r="E52" s="1286" t="s">
        <v>43</v>
      </c>
      <c r="F52" s="1286"/>
      <c r="G52" s="1286"/>
      <c r="H52" s="1287"/>
      <c r="I52" s="106">
        <v>39740</v>
      </c>
      <c r="J52" s="107">
        <v>41559</v>
      </c>
      <c r="K52" s="107">
        <v>42067</v>
      </c>
      <c r="L52" s="107">
        <v>43854</v>
      </c>
      <c r="M52" s="108">
        <v>43806</v>
      </c>
    </row>
    <row r="53" spans="2:13" ht="27.75" customHeight="1" thickBot="1" x14ac:dyDescent="0.2">
      <c r="B53" s="1293" t="s">
        <v>44</v>
      </c>
      <c r="C53" s="1294"/>
      <c r="D53" s="112"/>
      <c r="E53" s="1295" t="s">
        <v>45</v>
      </c>
      <c r="F53" s="1295"/>
      <c r="G53" s="1295"/>
      <c r="H53" s="1296"/>
      <c r="I53" s="113">
        <v>20840</v>
      </c>
      <c r="J53" s="114">
        <v>20189</v>
      </c>
      <c r="K53" s="114">
        <v>18018</v>
      </c>
      <c r="L53" s="114">
        <v>18432</v>
      </c>
      <c r="M53" s="115">
        <v>15678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8O0J1mRol7qhOcYVZIpt1l6AEX85rP8/Z9TXlbLbSLFIOd1odZy2ri5NMHH6EygQzIbVRQw4m07hbxQoJjVzQ==" saltValue="MnMNNxQX1T5M3DLb+4Nl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1"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zoomScaleNormal="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305" t="s">
        <v>48</v>
      </c>
      <c r="D55" s="1305"/>
      <c r="E55" s="1306"/>
      <c r="F55" s="127">
        <v>2065</v>
      </c>
      <c r="G55" s="127">
        <v>2075</v>
      </c>
      <c r="H55" s="128">
        <v>2613</v>
      </c>
    </row>
    <row r="56" spans="2:8" ht="52.5" customHeight="1" x14ac:dyDescent="0.15">
      <c r="B56" s="129"/>
      <c r="C56" s="1307" t="s">
        <v>49</v>
      </c>
      <c r="D56" s="1307"/>
      <c r="E56" s="1308"/>
      <c r="F56" s="130">
        <v>2524</v>
      </c>
      <c r="G56" s="130">
        <v>2679</v>
      </c>
      <c r="H56" s="131">
        <v>2429</v>
      </c>
    </row>
    <row r="57" spans="2:8" ht="53.25" customHeight="1" x14ac:dyDescent="0.15">
      <c r="B57" s="129"/>
      <c r="C57" s="1309" t="s">
        <v>50</v>
      </c>
      <c r="D57" s="1309"/>
      <c r="E57" s="1310"/>
      <c r="F57" s="132">
        <v>1815</v>
      </c>
      <c r="G57" s="132">
        <v>2555</v>
      </c>
      <c r="H57" s="133">
        <v>3052</v>
      </c>
    </row>
    <row r="58" spans="2:8" ht="45.75" customHeight="1" x14ac:dyDescent="0.15">
      <c r="B58" s="134"/>
      <c r="C58" s="1297" t="s">
        <v>600</v>
      </c>
      <c r="D58" s="1298"/>
      <c r="E58" s="1299"/>
      <c r="F58" s="135">
        <v>20</v>
      </c>
      <c r="G58" s="135">
        <v>745</v>
      </c>
      <c r="H58" s="136">
        <v>733</v>
      </c>
    </row>
    <row r="59" spans="2:8" ht="45.75" customHeight="1" x14ac:dyDescent="0.15">
      <c r="B59" s="134"/>
      <c r="C59" s="1297" t="s">
        <v>601</v>
      </c>
      <c r="D59" s="1298"/>
      <c r="E59" s="1299"/>
      <c r="F59" s="135">
        <v>605</v>
      </c>
      <c r="G59" s="135">
        <v>608</v>
      </c>
      <c r="H59" s="136">
        <v>606</v>
      </c>
    </row>
    <row r="60" spans="2:8" ht="45.75" customHeight="1" x14ac:dyDescent="0.15">
      <c r="B60" s="134"/>
      <c r="C60" s="1297" t="s">
        <v>602</v>
      </c>
      <c r="D60" s="1298"/>
      <c r="E60" s="1299"/>
      <c r="F60" s="135">
        <v>533</v>
      </c>
      <c r="G60" s="135">
        <v>544</v>
      </c>
      <c r="H60" s="136">
        <v>546</v>
      </c>
    </row>
    <row r="61" spans="2:8" ht="45.75" customHeight="1" x14ac:dyDescent="0.15">
      <c r="B61" s="134"/>
      <c r="C61" s="1297" t="s">
        <v>603</v>
      </c>
      <c r="D61" s="1298"/>
      <c r="E61" s="1299"/>
      <c r="F61" s="135">
        <v>481</v>
      </c>
      <c r="G61" s="135">
        <v>482</v>
      </c>
      <c r="H61" s="136">
        <v>484</v>
      </c>
    </row>
    <row r="62" spans="2:8" ht="45.75" customHeight="1" thickBot="1" x14ac:dyDescent="0.2">
      <c r="B62" s="137"/>
      <c r="C62" s="1300" t="s">
        <v>604</v>
      </c>
      <c r="D62" s="1301"/>
      <c r="E62" s="1302"/>
      <c r="F62" s="138">
        <v>0</v>
      </c>
      <c r="G62" s="138">
        <v>0</v>
      </c>
      <c r="H62" s="139">
        <v>465</v>
      </c>
    </row>
    <row r="63" spans="2:8" ht="52.5" customHeight="1" thickBot="1" x14ac:dyDescent="0.2">
      <c r="B63" s="140"/>
      <c r="C63" s="1303" t="s">
        <v>51</v>
      </c>
      <c r="D63" s="1303"/>
      <c r="E63" s="1304"/>
      <c r="F63" s="141">
        <v>6404</v>
      </c>
      <c r="G63" s="141">
        <v>7309</v>
      </c>
      <c r="H63" s="142">
        <v>8095</v>
      </c>
    </row>
    <row r="64" spans="2:8" ht="15" customHeight="1" x14ac:dyDescent="0.15"/>
    <row r="65" ht="0" hidden="1" customHeight="1" x14ac:dyDescent="0.15"/>
    <row r="66" ht="0" hidden="1" customHeight="1" x14ac:dyDescent="0.15"/>
  </sheetData>
  <sheetProtection algorithmName="SHA-512" hashValue="FiHZZkan5qJ2PywWUUWw2s6T0hHhq83nj+WC0WNBWPP3lXuJrijezGMb3RJQXX1Jp//oloVNPBZOGWSjCDvDAA==" saltValue="WqudKJ4m4tXbgtgovWj+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563</v>
      </c>
      <c r="BQ50" s="1324"/>
      <c r="BR50" s="1324"/>
      <c r="BS50" s="1324"/>
      <c r="BT50" s="1324"/>
      <c r="BU50" s="1324"/>
      <c r="BV50" s="1324"/>
      <c r="BW50" s="1324"/>
      <c r="BX50" s="1324" t="s">
        <v>564</v>
      </c>
      <c r="BY50" s="1324"/>
      <c r="BZ50" s="1324"/>
      <c r="CA50" s="1324"/>
      <c r="CB50" s="1324"/>
      <c r="CC50" s="1324"/>
      <c r="CD50" s="1324"/>
      <c r="CE50" s="1324"/>
      <c r="CF50" s="1324" t="s">
        <v>565</v>
      </c>
      <c r="CG50" s="1324"/>
      <c r="CH50" s="1324"/>
      <c r="CI50" s="1324"/>
      <c r="CJ50" s="1324"/>
      <c r="CK50" s="1324"/>
      <c r="CL50" s="1324"/>
      <c r="CM50" s="1324"/>
      <c r="CN50" s="1324" t="s">
        <v>566</v>
      </c>
      <c r="CO50" s="1324"/>
      <c r="CP50" s="1324"/>
      <c r="CQ50" s="1324"/>
      <c r="CR50" s="1324"/>
      <c r="CS50" s="1324"/>
      <c r="CT50" s="1324"/>
      <c r="CU50" s="1324"/>
      <c r="CV50" s="1324" t="s">
        <v>567</v>
      </c>
      <c r="CW50" s="1324"/>
      <c r="CX50" s="1324"/>
      <c r="CY50" s="1324"/>
      <c r="CZ50" s="1324"/>
      <c r="DA50" s="1324"/>
      <c r="DB50" s="1324"/>
      <c r="DC50" s="1324"/>
    </row>
    <row r="51" spans="1:109" ht="13.5" customHeight="1" x14ac:dyDescent="0.15">
      <c r="B51" s="394"/>
      <c r="G51" s="1331"/>
      <c r="H51" s="1331"/>
      <c r="I51" s="1329"/>
      <c r="J51" s="1329"/>
      <c r="K51" s="1327"/>
      <c r="L51" s="1327"/>
      <c r="M51" s="1327"/>
      <c r="N51" s="1327"/>
      <c r="AM51" s="403"/>
      <c r="AN51" s="1328" t="s">
        <v>613</v>
      </c>
      <c r="AO51" s="1328"/>
      <c r="AP51" s="1328"/>
      <c r="AQ51" s="1328"/>
      <c r="AR51" s="1328"/>
      <c r="AS51" s="1328"/>
      <c r="AT51" s="1328"/>
      <c r="AU51" s="1328"/>
      <c r="AV51" s="1328"/>
      <c r="AW51" s="1328"/>
      <c r="AX51" s="1328"/>
      <c r="AY51" s="1328"/>
      <c r="AZ51" s="1328"/>
      <c r="BA51" s="1328"/>
      <c r="BB51" s="1328" t="s">
        <v>614</v>
      </c>
      <c r="BC51" s="1328"/>
      <c r="BD51" s="1328"/>
      <c r="BE51" s="1328"/>
      <c r="BF51" s="1328"/>
      <c r="BG51" s="1328"/>
      <c r="BH51" s="1328"/>
      <c r="BI51" s="1328"/>
      <c r="BJ51" s="1328"/>
      <c r="BK51" s="1328"/>
      <c r="BL51" s="1328"/>
      <c r="BM51" s="1328"/>
      <c r="BN51" s="1328"/>
      <c r="BO51" s="1328"/>
      <c r="BP51" s="1325"/>
      <c r="BQ51" s="1326"/>
      <c r="BR51" s="1326"/>
      <c r="BS51" s="1326"/>
      <c r="BT51" s="1326"/>
      <c r="BU51" s="1326"/>
      <c r="BV51" s="1326"/>
      <c r="BW51" s="1326"/>
      <c r="BX51" s="1326">
        <v>72.599999999999994</v>
      </c>
      <c r="BY51" s="1326"/>
      <c r="BZ51" s="1326"/>
      <c r="CA51" s="1326"/>
      <c r="CB51" s="1326"/>
      <c r="CC51" s="1326"/>
      <c r="CD51" s="1326"/>
      <c r="CE51" s="1326"/>
      <c r="CF51" s="1326">
        <v>65.5</v>
      </c>
      <c r="CG51" s="1326"/>
      <c r="CH51" s="1326"/>
      <c r="CI51" s="1326"/>
      <c r="CJ51" s="1326"/>
      <c r="CK51" s="1326"/>
      <c r="CL51" s="1326"/>
      <c r="CM51" s="1326"/>
      <c r="CN51" s="1326">
        <v>66.400000000000006</v>
      </c>
      <c r="CO51" s="1326"/>
      <c r="CP51" s="1326"/>
      <c r="CQ51" s="1326"/>
      <c r="CR51" s="1326"/>
      <c r="CS51" s="1326"/>
      <c r="CT51" s="1326"/>
      <c r="CU51" s="1326"/>
      <c r="CV51" s="1325"/>
      <c r="CW51" s="1326"/>
      <c r="CX51" s="1326"/>
      <c r="CY51" s="1326"/>
      <c r="CZ51" s="1326"/>
      <c r="DA51" s="1326"/>
      <c r="DB51" s="1326"/>
      <c r="DC51" s="1326"/>
    </row>
    <row r="52" spans="1:109" x14ac:dyDescent="0.15">
      <c r="B52" s="394"/>
      <c r="G52" s="1331"/>
      <c r="H52" s="1331"/>
      <c r="I52" s="1329"/>
      <c r="J52" s="1329"/>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2"/>
      <c r="B53" s="394"/>
      <c r="G53" s="1331"/>
      <c r="H53" s="1331"/>
      <c r="I53" s="1320"/>
      <c r="J53" s="1320"/>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615</v>
      </c>
      <c r="BC53" s="1328"/>
      <c r="BD53" s="1328"/>
      <c r="BE53" s="1328"/>
      <c r="BF53" s="1328"/>
      <c r="BG53" s="1328"/>
      <c r="BH53" s="1328"/>
      <c r="BI53" s="1328"/>
      <c r="BJ53" s="1328"/>
      <c r="BK53" s="1328"/>
      <c r="BL53" s="1328"/>
      <c r="BM53" s="1328"/>
      <c r="BN53" s="1328"/>
      <c r="BO53" s="1328"/>
      <c r="BP53" s="1325"/>
      <c r="BQ53" s="1326"/>
      <c r="BR53" s="1326"/>
      <c r="BS53" s="1326"/>
      <c r="BT53" s="1326"/>
      <c r="BU53" s="1326"/>
      <c r="BV53" s="1326"/>
      <c r="BW53" s="1326"/>
      <c r="BX53" s="1326">
        <v>70.099999999999994</v>
      </c>
      <c r="BY53" s="1326"/>
      <c r="BZ53" s="1326"/>
      <c r="CA53" s="1326"/>
      <c r="CB53" s="1326"/>
      <c r="CC53" s="1326"/>
      <c r="CD53" s="1326"/>
      <c r="CE53" s="1326"/>
      <c r="CF53" s="1326">
        <v>70.400000000000006</v>
      </c>
      <c r="CG53" s="1326"/>
      <c r="CH53" s="1326"/>
      <c r="CI53" s="1326"/>
      <c r="CJ53" s="1326"/>
      <c r="CK53" s="1326"/>
      <c r="CL53" s="1326"/>
      <c r="CM53" s="1326"/>
      <c r="CN53" s="1326">
        <v>67.400000000000006</v>
      </c>
      <c r="CO53" s="1326"/>
      <c r="CP53" s="1326"/>
      <c r="CQ53" s="1326"/>
      <c r="CR53" s="1326"/>
      <c r="CS53" s="1326"/>
      <c r="CT53" s="1326"/>
      <c r="CU53" s="1326"/>
      <c r="CV53" s="1325"/>
      <c r="CW53" s="1326"/>
      <c r="CX53" s="1326"/>
      <c r="CY53" s="1326"/>
      <c r="CZ53" s="1326"/>
      <c r="DA53" s="1326"/>
      <c r="DB53" s="1326"/>
      <c r="DC53" s="1326"/>
    </row>
    <row r="54" spans="1:109" x14ac:dyDescent="0.15">
      <c r="A54" s="402"/>
      <c r="B54" s="394"/>
      <c r="G54" s="1331"/>
      <c r="H54" s="1331"/>
      <c r="I54" s="1320"/>
      <c r="J54" s="1320"/>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2"/>
      <c r="B55" s="394"/>
      <c r="G55" s="1320"/>
      <c r="H55" s="1320"/>
      <c r="I55" s="1320"/>
      <c r="J55" s="1320"/>
      <c r="K55" s="1327"/>
      <c r="L55" s="1327"/>
      <c r="M55" s="1327"/>
      <c r="N55" s="1327"/>
      <c r="AN55" s="1324" t="s">
        <v>616</v>
      </c>
      <c r="AO55" s="1324"/>
      <c r="AP55" s="1324"/>
      <c r="AQ55" s="1324"/>
      <c r="AR55" s="1324"/>
      <c r="AS55" s="1324"/>
      <c r="AT55" s="1324"/>
      <c r="AU55" s="1324"/>
      <c r="AV55" s="1324"/>
      <c r="AW55" s="1324"/>
      <c r="AX55" s="1324"/>
      <c r="AY55" s="1324"/>
      <c r="AZ55" s="1324"/>
      <c r="BA55" s="1324"/>
      <c r="BB55" s="1328" t="s">
        <v>614</v>
      </c>
      <c r="BC55" s="1328"/>
      <c r="BD55" s="1328"/>
      <c r="BE55" s="1328"/>
      <c r="BF55" s="1328"/>
      <c r="BG55" s="1328"/>
      <c r="BH55" s="1328"/>
      <c r="BI55" s="1328"/>
      <c r="BJ55" s="1328"/>
      <c r="BK55" s="1328"/>
      <c r="BL55" s="1328"/>
      <c r="BM55" s="1328"/>
      <c r="BN55" s="1328"/>
      <c r="BO55" s="1328"/>
      <c r="BP55" s="1325"/>
      <c r="BQ55" s="1326"/>
      <c r="BR55" s="1326"/>
      <c r="BS55" s="1326"/>
      <c r="BT55" s="1326"/>
      <c r="BU55" s="1326"/>
      <c r="BV55" s="1326"/>
      <c r="BW55" s="1326"/>
      <c r="BX55" s="1326">
        <v>34.9</v>
      </c>
      <c r="BY55" s="1326"/>
      <c r="BZ55" s="1326"/>
      <c r="CA55" s="1326"/>
      <c r="CB55" s="1326"/>
      <c r="CC55" s="1326"/>
      <c r="CD55" s="1326"/>
      <c r="CE55" s="1326"/>
      <c r="CF55" s="1326">
        <v>15</v>
      </c>
      <c r="CG55" s="1326"/>
      <c r="CH55" s="1326"/>
      <c r="CI55" s="1326"/>
      <c r="CJ55" s="1326"/>
      <c r="CK55" s="1326"/>
      <c r="CL55" s="1326"/>
      <c r="CM55" s="1326"/>
      <c r="CN55" s="1326">
        <v>12.2</v>
      </c>
      <c r="CO55" s="1326"/>
      <c r="CP55" s="1326"/>
      <c r="CQ55" s="1326"/>
      <c r="CR55" s="1326"/>
      <c r="CS55" s="1326"/>
      <c r="CT55" s="1326"/>
      <c r="CU55" s="1326"/>
      <c r="CV55" s="1325"/>
      <c r="CW55" s="1326"/>
      <c r="CX55" s="1326"/>
      <c r="CY55" s="1326"/>
      <c r="CZ55" s="1326"/>
      <c r="DA55" s="1326"/>
      <c r="DB55" s="1326"/>
      <c r="DC55" s="1326"/>
    </row>
    <row r="56" spans="1:109" x14ac:dyDescent="0.15">
      <c r="A56" s="402"/>
      <c r="B56" s="394"/>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2" customFormat="1" x14ac:dyDescent="0.15">
      <c r="B57" s="406"/>
      <c r="G57" s="1320"/>
      <c r="H57" s="1320"/>
      <c r="I57" s="1330"/>
      <c r="J57" s="1330"/>
      <c r="K57" s="1327"/>
      <c r="L57" s="1327"/>
      <c r="M57" s="1327"/>
      <c r="N57" s="1327"/>
      <c r="AM57" s="387"/>
      <c r="AN57" s="1324"/>
      <c r="AO57" s="1324"/>
      <c r="AP57" s="1324"/>
      <c r="AQ57" s="1324"/>
      <c r="AR57" s="1324"/>
      <c r="AS57" s="1324"/>
      <c r="AT57" s="1324"/>
      <c r="AU57" s="1324"/>
      <c r="AV57" s="1324"/>
      <c r="AW57" s="1324"/>
      <c r="AX57" s="1324"/>
      <c r="AY57" s="1324"/>
      <c r="AZ57" s="1324"/>
      <c r="BA57" s="1324"/>
      <c r="BB57" s="1328" t="s">
        <v>615</v>
      </c>
      <c r="BC57" s="1328"/>
      <c r="BD57" s="1328"/>
      <c r="BE57" s="1328"/>
      <c r="BF57" s="1328"/>
      <c r="BG57" s="1328"/>
      <c r="BH57" s="1328"/>
      <c r="BI57" s="1328"/>
      <c r="BJ57" s="1328"/>
      <c r="BK57" s="1328"/>
      <c r="BL57" s="1328"/>
      <c r="BM57" s="1328"/>
      <c r="BN57" s="1328"/>
      <c r="BO57" s="1328"/>
      <c r="BP57" s="1325"/>
      <c r="BQ57" s="1326"/>
      <c r="BR57" s="1326"/>
      <c r="BS57" s="1326"/>
      <c r="BT57" s="1326"/>
      <c r="BU57" s="1326"/>
      <c r="BV57" s="1326"/>
      <c r="BW57" s="1326"/>
      <c r="BX57" s="1326">
        <v>60.2</v>
      </c>
      <c r="BY57" s="1326"/>
      <c r="BZ57" s="1326"/>
      <c r="CA57" s="1326"/>
      <c r="CB57" s="1326"/>
      <c r="CC57" s="1326"/>
      <c r="CD57" s="1326"/>
      <c r="CE57" s="1326"/>
      <c r="CF57" s="1326">
        <v>60.1</v>
      </c>
      <c r="CG57" s="1326"/>
      <c r="CH57" s="1326"/>
      <c r="CI57" s="1326"/>
      <c r="CJ57" s="1326"/>
      <c r="CK57" s="1326"/>
      <c r="CL57" s="1326"/>
      <c r="CM57" s="1326"/>
      <c r="CN57" s="1326">
        <v>61.2</v>
      </c>
      <c r="CO57" s="1326"/>
      <c r="CP57" s="1326"/>
      <c r="CQ57" s="1326"/>
      <c r="CR57" s="1326"/>
      <c r="CS57" s="1326"/>
      <c r="CT57" s="1326"/>
      <c r="CU57" s="1326"/>
      <c r="CV57" s="1325"/>
      <c r="CW57" s="1326"/>
      <c r="CX57" s="1326"/>
      <c r="CY57" s="1326"/>
      <c r="CZ57" s="1326"/>
      <c r="DA57" s="1326"/>
      <c r="DB57" s="1326"/>
      <c r="DC57" s="1326"/>
      <c r="DD57" s="407"/>
      <c r="DE57" s="406"/>
    </row>
    <row r="58" spans="1:109" s="402" customFormat="1" x14ac:dyDescent="0.15">
      <c r="A58" s="387"/>
      <c r="B58" s="406"/>
      <c r="G58" s="1320"/>
      <c r="H58" s="1320"/>
      <c r="I58" s="1330"/>
      <c r="J58" s="1330"/>
      <c r="K58" s="1327"/>
      <c r="L58" s="1327"/>
      <c r="M58" s="1327"/>
      <c r="N58" s="1327"/>
      <c r="AM58" s="387"/>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32" t="s">
        <v>618</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4"/>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4"/>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4"/>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4"/>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563</v>
      </c>
      <c r="BQ72" s="1324"/>
      <c r="BR72" s="1324"/>
      <c r="BS72" s="1324"/>
      <c r="BT72" s="1324"/>
      <c r="BU72" s="1324"/>
      <c r="BV72" s="1324"/>
      <c r="BW72" s="1324"/>
      <c r="BX72" s="1324" t="s">
        <v>564</v>
      </c>
      <c r="BY72" s="1324"/>
      <c r="BZ72" s="1324"/>
      <c r="CA72" s="1324"/>
      <c r="CB72" s="1324"/>
      <c r="CC72" s="1324"/>
      <c r="CD72" s="1324"/>
      <c r="CE72" s="1324"/>
      <c r="CF72" s="1324" t="s">
        <v>565</v>
      </c>
      <c r="CG72" s="1324"/>
      <c r="CH72" s="1324"/>
      <c r="CI72" s="1324"/>
      <c r="CJ72" s="1324"/>
      <c r="CK72" s="1324"/>
      <c r="CL72" s="1324"/>
      <c r="CM72" s="1324"/>
      <c r="CN72" s="1324" t="s">
        <v>566</v>
      </c>
      <c r="CO72" s="1324"/>
      <c r="CP72" s="1324"/>
      <c r="CQ72" s="1324"/>
      <c r="CR72" s="1324"/>
      <c r="CS72" s="1324"/>
      <c r="CT72" s="1324"/>
      <c r="CU72" s="1324"/>
      <c r="CV72" s="1324" t="s">
        <v>567</v>
      </c>
      <c r="CW72" s="1324"/>
      <c r="CX72" s="1324"/>
      <c r="CY72" s="1324"/>
      <c r="CZ72" s="1324"/>
      <c r="DA72" s="1324"/>
      <c r="DB72" s="1324"/>
      <c r="DC72" s="1324"/>
    </row>
    <row r="73" spans="2:107" x14ac:dyDescent="0.15">
      <c r="B73" s="394"/>
      <c r="G73" s="1331"/>
      <c r="H73" s="1331"/>
      <c r="I73" s="1331"/>
      <c r="J73" s="1331"/>
      <c r="K73" s="1341"/>
      <c r="L73" s="1341"/>
      <c r="M73" s="1341"/>
      <c r="N73" s="1341"/>
      <c r="AM73" s="403"/>
      <c r="AN73" s="1328" t="s">
        <v>613</v>
      </c>
      <c r="AO73" s="1328"/>
      <c r="AP73" s="1328"/>
      <c r="AQ73" s="1328"/>
      <c r="AR73" s="1328"/>
      <c r="AS73" s="1328"/>
      <c r="AT73" s="1328"/>
      <c r="AU73" s="1328"/>
      <c r="AV73" s="1328"/>
      <c r="AW73" s="1328"/>
      <c r="AX73" s="1328"/>
      <c r="AY73" s="1328"/>
      <c r="AZ73" s="1328"/>
      <c r="BA73" s="1328"/>
      <c r="BB73" s="1328" t="s">
        <v>614</v>
      </c>
      <c r="BC73" s="1328"/>
      <c r="BD73" s="1328"/>
      <c r="BE73" s="1328"/>
      <c r="BF73" s="1328"/>
      <c r="BG73" s="1328"/>
      <c r="BH73" s="1328"/>
      <c r="BI73" s="1328"/>
      <c r="BJ73" s="1328"/>
      <c r="BK73" s="1328"/>
      <c r="BL73" s="1328"/>
      <c r="BM73" s="1328"/>
      <c r="BN73" s="1328"/>
      <c r="BO73" s="1328"/>
      <c r="BP73" s="1326">
        <v>76.7</v>
      </c>
      <c r="BQ73" s="1326"/>
      <c r="BR73" s="1326"/>
      <c r="BS73" s="1326"/>
      <c r="BT73" s="1326"/>
      <c r="BU73" s="1326"/>
      <c r="BV73" s="1326"/>
      <c r="BW73" s="1326"/>
      <c r="BX73" s="1326">
        <v>72.599999999999994</v>
      </c>
      <c r="BY73" s="1326"/>
      <c r="BZ73" s="1326"/>
      <c r="CA73" s="1326"/>
      <c r="CB73" s="1326"/>
      <c r="CC73" s="1326"/>
      <c r="CD73" s="1326"/>
      <c r="CE73" s="1326"/>
      <c r="CF73" s="1326">
        <v>65.5</v>
      </c>
      <c r="CG73" s="1326"/>
      <c r="CH73" s="1326"/>
      <c r="CI73" s="1326"/>
      <c r="CJ73" s="1326"/>
      <c r="CK73" s="1326"/>
      <c r="CL73" s="1326"/>
      <c r="CM73" s="1326"/>
      <c r="CN73" s="1326">
        <v>66.400000000000006</v>
      </c>
      <c r="CO73" s="1326"/>
      <c r="CP73" s="1326"/>
      <c r="CQ73" s="1326"/>
      <c r="CR73" s="1326"/>
      <c r="CS73" s="1326"/>
      <c r="CT73" s="1326"/>
      <c r="CU73" s="1326"/>
      <c r="CV73" s="1326">
        <v>56.3</v>
      </c>
      <c r="CW73" s="1326"/>
      <c r="CX73" s="1326"/>
      <c r="CY73" s="1326"/>
      <c r="CZ73" s="1326"/>
      <c r="DA73" s="1326"/>
      <c r="DB73" s="1326"/>
      <c r="DC73" s="1326"/>
    </row>
    <row r="74" spans="2:107" x14ac:dyDescent="0.15">
      <c r="B74" s="394"/>
      <c r="G74" s="1331"/>
      <c r="H74" s="1331"/>
      <c r="I74" s="1331"/>
      <c r="J74" s="1331"/>
      <c r="K74" s="1341"/>
      <c r="L74" s="1341"/>
      <c r="M74" s="1341"/>
      <c r="N74" s="1341"/>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4"/>
      <c r="G75" s="1331"/>
      <c r="H75" s="1331"/>
      <c r="I75" s="1320"/>
      <c r="J75" s="1320"/>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619</v>
      </c>
      <c r="BC75" s="1328"/>
      <c r="BD75" s="1328"/>
      <c r="BE75" s="1328"/>
      <c r="BF75" s="1328"/>
      <c r="BG75" s="1328"/>
      <c r="BH75" s="1328"/>
      <c r="BI75" s="1328"/>
      <c r="BJ75" s="1328"/>
      <c r="BK75" s="1328"/>
      <c r="BL75" s="1328"/>
      <c r="BM75" s="1328"/>
      <c r="BN75" s="1328"/>
      <c r="BO75" s="1328"/>
      <c r="BP75" s="1326">
        <v>7.6</v>
      </c>
      <c r="BQ75" s="1326"/>
      <c r="BR75" s="1326"/>
      <c r="BS75" s="1326"/>
      <c r="BT75" s="1326"/>
      <c r="BU75" s="1326"/>
      <c r="BV75" s="1326"/>
      <c r="BW75" s="1326"/>
      <c r="BX75" s="1326">
        <v>7.1</v>
      </c>
      <c r="BY75" s="1326"/>
      <c r="BZ75" s="1326"/>
      <c r="CA75" s="1326"/>
      <c r="CB75" s="1326"/>
      <c r="CC75" s="1326"/>
      <c r="CD75" s="1326"/>
      <c r="CE75" s="1326"/>
      <c r="CF75" s="1326">
        <v>7</v>
      </c>
      <c r="CG75" s="1326"/>
      <c r="CH75" s="1326"/>
      <c r="CI75" s="1326"/>
      <c r="CJ75" s="1326"/>
      <c r="CK75" s="1326"/>
      <c r="CL75" s="1326"/>
      <c r="CM75" s="1326"/>
      <c r="CN75" s="1326">
        <v>7.2</v>
      </c>
      <c r="CO75" s="1326"/>
      <c r="CP75" s="1326"/>
      <c r="CQ75" s="1326"/>
      <c r="CR75" s="1326"/>
      <c r="CS75" s="1326"/>
      <c r="CT75" s="1326"/>
      <c r="CU75" s="1326"/>
      <c r="CV75" s="1326">
        <v>7.2</v>
      </c>
      <c r="CW75" s="1326"/>
      <c r="CX75" s="1326"/>
      <c r="CY75" s="1326"/>
      <c r="CZ75" s="1326"/>
      <c r="DA75" s="1326"/>
      <c r="DB75" s="1326"/>
      <c r="DC75" s="1326"/>
    </row>
    <row r="76" spans="2:107" x14ac:dyDescent="0.15">
      <c r="B76" s="394"/>
      <c r="G76" s="1331"/>
      <c r="H76" s="1331"/>
      <c r="I76" s="1320"/>
      <c r="J76" s="1320"/>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4"/>
      <c r="G77" s="1320"/>
      <c r="H77" s="1320"/>
      <c r="I77" s="1320"/>
      <c r="J77" s="1320"/>
      <c r="K77" s="1341"/>
      <c r="L77" s="1341"/>
      <c r="M77" s="1341"/>
      <c r="N77" s="1341"/>
      <c r="AN77" s="1324" t="s">
        <v>616</v>
      </c>
      <c r="AO77" s="1324"/>
      <c r="AP77" s="1324"/>
      <c r="AQ77" s="1324"/>
      <c r="AR77" s="1324"/>
      <c r="AS77" s="1324"/>
      <c r="AT77" s="1324"/>
      <c r="AU77" s="1324"/>
      <c r="AV77" s="1324"/>
      <c r="AW77" s="1324"/>
      <c r="AX77" s="1324"/>
      <c r="AY77" s="1324"/>
      <c r="AZ77" s="1324"/>
      <c r="BA77" s="1324"/>
      <c r="BB77" s="1328" t="s">
        <v>614</v>
      </c>
      <c r="BC77" s="1328"/>
      <c r="BD77" s="1328"/>
      <c r="BE77" s="1328"/>
      <c r="BF77" s="1328"/>
      <c r="BG77" s="1328"/>
      <c r="BH77" s="1328"/>
      <c r="BI77" s="1328"/>
      <c r="BJ77" s="1328"/>
      <c r="BK77" s="1328"/>
      <c r="BL77" s="1328"/>
      <c r="BM77" s="1328"/>
      <c r="BN77" s="1328"/>
      <c r="BO77" s="1328"/>
      <c r="BP77" s="1326">
        <v>33.799999999999997</v>
      </c>
      <c r="BQ77" s="1326"/>
      <c r="BR77" s="1326"/>
      <c r="BS77" s="1326"/>
      <c r="BT77" s="1326"/>
      <c r="BU77" s="1326"/>
      <c r="BV77" s="1326"/>
      <c r="BW77" s="1326"/>
      <c r="BX77" s="1326">
        <v>34.9</v>
      </c>
      <c r="BY77" s="1326"/>
      <c r="BZ77" s="1326"/>
      <c r="CA77" s="1326"/>
      <c r="CB77" s="1326"/>
      <c r="CC77" s="1326"/>
      <c r="CD77" s="1326"/>
      <c r="CE77" s="1326"/>
      <c r="CF77" s="1326">
        <v>15</v>
      </c>
      <c r="CG77" s="1326"/>
      <c r="CH77" s="1326"/>
      <c r="CI77" s="1326"/>
      <c r="CJ77" s="1326"/>
      <c r="CK77" s="1326"/>
      <c r="CL77" s="1326"/>
      <c r="CM77" s="1326"/>
      <c r="CN77" s="1326">
        <v>12.2</v>
      </c>
      <c r="CO77" s="1326"/>
      <c r="CP77" s="1326"/>
      <c r="CQ77" s="1326"/>
      <c r="CR77" s="1326"/>
      <c r="CS77" s="1326"/>
      <c r="CT77" s="1326"/>
      <c r="CU77" s="1326"/>
      <c r="CV77" s="1326">
        <v>5</v>
      </c>
      <c r="CW77" s="1326"/>
      <c r="CX77" s="1326"/>
      <c r="CY77" s="1326"/>
      <c r="CZ77" s="1326"/>
      <c r="DA77" s="1326"/>
      <c r="DB77" s="1326"/>
      <c r="DC77" s="1326"/>
    </row>
    <row r="78" spans="2:107" x14ac:dyDescent="0.15">
      <c r="B78" s="394"/>
      <c r="G78" s="1320"/>
      <c r="H78" s="1320"/>
      <c r="I78" s="1320"/>
      <c r="J78" s="1320"/>
      <c r="K78" s="1341"/>
      <c r="L78" s="1341"/>
      <c r="M78" s="1341"/>
      <c r="N78" s="1341"/>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4"/>
      <c r="G79" s="1320"/>
      <c r="H79" s="1320"/>
      <c r="I79" s="1330"/>
      <c r="J79" s="1330"/>
      <c r="K79" s="1342"/>
      <c r="L79" s="1342"/>
      <c r="M79" s="1342"/>
      <c r="N79" s="1342"/>
      <c r="AN79" s="1324"/>
      <c r="AO79" s="1324"/>
      <c r="AP79" s="1324"/>
      <c r="AQ79" s="1324"/>
      <c r="AR79" s="1324"/>
      <c r="AS79" s="1324"/>
      <c r="AT79" s="1324"/>
      <c r="AU79" s="1324"/>
      <c r="AV79" s="1324"/>
      <c r="AW79" s="1324"/>
      <c r="AX79" s="1324"/>
      <c r="AY79" s="1324"/>
      <c r="AZ79" s="1324"/>
      <c r="BA79" s="1324"/>
      <c r="BB79" s="1328" t="s">
        <v>619</v>
      </c>
      <c r="BC79" s="1328"/>
      <c r="BD79" s="1328"/>
      <c r="BE79" s="1328"/>
      <c r="BF79" s="1328"/>
      <c r="BG79" s="1328"/>
      <c r="BH79" s="1328"/>
      <c r="BI79" s="1328"/>
      <c r="BJ79" s="1328"/>
      <c r="BK79" s="1328"/>
      <c r="BL79" s="1328"/>
      <c r="BM79" s="1328"/>
      <c r="BN79" s="1328"/>
      <c r="BO79" s="1328"/>
      <c r="BP79" s="1326">
        <v>7.1</v>
      </c>
      <c r="BQ79" s="1326"/>
      <c r="BR79" s="1326"/>
      <c r="BS79" s="1326"/>
      <c r="BT79" s="1326"/>
      <c r="BU79" s="1326"/>
      <c r="BV79" s="1326"/>
      <c r="BW79" s="1326"/>
      <c r="BX79" s="1326">
        <v>7.2</v>
      </c>
      <c r="BY79" s="1326"/>
      <c r="BZ79" s="1326"/>
      <c r="CA79" s="1326"/>
      <c r="CB79" s="1326"/>
      <c r="CC79" s="1326"/>
      <c r="CD79" s="1326"/>
      <c r="CE79" s="1326"/>
      <c r="CF79" s="1326">
        <v>5</v>
      </c>
      <c r="CG79" s="1326"/>
      <c r="CH79" s="1326"/>
      <c r="CI79" s="1326"/>
      <c r="CJ79" s="1326"/>
      <c r="CK79" s="1326"/>
      <c r="CL79" s="1326"/>
      <c r="CM79" s="1326"/>
      <c r="CN79" s="1326">
        <v>4.8</v>
      </c>
      <c r="CO79" s="1326"/>
      <c r="CP79" s="1326"/>
      <c r="CQ79" s="1326"/>
      <c r="CR79" s="1326"/>
      <c r="CS79" s="1326"/>
      <c r="CT79" s="1326"/>
      <c r="CU79" s="1326"/>
      <c r="CV79" s="1326">
        <v>4.5</v>
      </c>
      <c r="CW79" s="1326"/>
      <c r="CX79" s="1326"/>
      <c r="CY79" s="1326"/>
      <c r="CZ79" s="1326"/>
      <c r="DA79" s="1326"/>
      <c r="DB79" s="1326"/>
      <c r="DC79" s="1326"/>
    </row>
    <row r="80" spans="2:107" x14ac:dyDescent="0.15">
      <c r="B80" s="394"/>
      <c r="G80" s="1320"/>
      <c r="H80" s="1320"/>
      <c r="I80" s="1330"/>
      <c r="J80" s="1330"/>
      <c r="K80" s="1342"/>
      <c r="L80" s="1342"/>
      <c r="M80" s="1342"/>
      <c r="N80" s="1342"/>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TPh90E5aaHZK/xWE0lMozeePN/GxKHCD4qYJz7ZgqB/TxlmD+Wu1VHpwrjAY0GVPM42DwrFethkdeM+1i+a+w==" saltValue="542RRghWozpVl0NT83tC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yG4ipVge/xCgkqEhzgoZA0t/rSNTuRbMkgSOoU9DeqAJxO6H3w8qR9or/AVCChre9rjURWGUdU0FORSuTx/Dg==" saltValue="FYCC2+P1r6pdjmE43XbWV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wpaFYjB8dzq8mPFGMDbzUT0cDg4PHx/nw7U7esG+coJIhNNkYqzdWeLozseEcU2C2Ej+G9S/PEo+nNAuI1/RQ==" saltValue="TJHBOwCxFQMN9eJEFhMA9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80856</v>
      </c>
      <c r="E3" s="161"/>
      <c r="F3" s="162">
        <v>53605</v>
      </c>
      <c r="G3" s="163"/>
      <c r="H3" s="164"/>
    </row>
    <row r="4" spans="1:8" x14ac:dyDescent="0.15">
      <c r="A4" s="165"/>
      <c r="B4" s="166"/>
      <c r="C4" s="167"/>
      <c r="D4" s="168">
        <v>54986</v>
      </c>
      <c r="E4" s="169"/>
      <c r="F4" s="170">
        <v>28343</v>
      </c>
      <c r="G4" s="171"/>
      <c r="H4" s="172"/>
    </row>
    <row r="5" spans="1:8" x14ac:dyDescent="0.15">
      <c r="A5" s="153" t="s">
        <v>555</v>
      </c>
      <c r="B5" s="158"/>
      <c r="C5" s="159"/>
      <c r="D5" s="160">
        <v>48077</v>
      </c>
      <c r="E5" s="161"/>
      <c r="F5" s="162">
        <v>58051</v>
      </c>
      <c r="G5" s="163"/>
      <c r="H5" s="164"/>
    </row>
    <row r="6" spans="1:8" x14ac:dyDescent="0.15">
      <c r="A6" s="165"/>
      <c r="B6" s="166"/>
      <c r="C6" s="167"/>
      <c r="D6" s="168">
        <v>22174</v>
      </c>
      <c r="E6" s="169"/>
      <c r="F6" s="170">
        <v>32143</v>
      </c>
      <c r="G6" s="171"/>
      <c r="H6" s="172"/>
    </row>
    <row r="7" spans="1:8" x14ac:dyDescent="0.15">
      <c r="A7" s="153" t="s">
        <v>556</v>
      </c>
      <c r="B7" s="158"/>
      <c r="C7" s="159"/>
      <c r="D7" s="160">
        <v>37704</v>
      </c>
      <c r="E7" s="161"/>
      <c r="F7" s="162">
        <v>40879</v>
      </c>
      <c r="G7" s="163"/>
      <c r="H7" s="164"/>
    </row>
    <row r="8" spans="1:8" x14ac:dyDescent="0.15">
      <c r="A8" s="165"/>
      <c r="B8" s="166"/>
      <c r="C8" s="167"/>
      <c r="D8" s="168">
        <v>21302</v>
      </c>
      <c r="E8" s="169"/>
      <c r="F8" s="170">
        <v>24087</v>
      </c>
      <c r="G8" s="171"/>
      <c r="H8" s="172"/>
    </row>
    <row r="9" spans="1:8" x14ac:dyDescent="0.15">
      <c r="A9" s="153" t="s">
        <v>557</v>
      </c>
      <c r="B9" s="158"/>
      <c r="C9" s="159"/>
      <c r="D9" s="160">
        <v>68697</v>
      </c>
      <c r="E9" s="161"/>
      <c r="F9" s="162">
        <v>42651</v>
      </c>
      <c r="G9" s="163"/>
      <c r="H9" s="164"/>
    </row>
    <row r="10" spans="1:8" x14ac:dyDescent="0.15">
      <c r="A10" s="165"/>
      <c r="B10" s="166"/>
      <c r="C10" s="167"/>
      <c r="D10" s="168">
        <v>36341</v>
      </c>
      <c r="E10" s="169"/>
      <c r="F10" s="170">
        <v>22675</v>
      </c>
      <c r="G10" s="171"/>
      <c r="H10" s="172"/>
    </row>
    <row r="11" spans="1:8" x14ac:dyDescent="0.15">
      <c r="A11" s="153" t="s">
        <v>558</v>
      </c>
      <c r="B11" s="158"/>
      <c r="C11" s="159"/>
      <c r="D11" s="160">
        <v>27053</v>
      </c>
      <c r="E11" s="161"/>
      <c r="F11" s="162">
        <v>43226</v>
      </c>
      <c r="G11" s="163"/>
      <c r="H11" s="164"/>
    </row>
    <row r="12" spans="1:8" x14ac:dyDescent="0.15">
      <c r="A12" s="165"/>
      <c r="B12" s="166"/>
      <c r="C12" s="173"/>
      <c r="D12" s="168">
        <v>9461</v>
      </c>
      <c r="E12" s="169"/>
      <c r="F12" s="170">
        <v>22622</v>
      </c>
      <c r="G12" s="171"/>
      <c r="H12" s="172"/>
    </row>
    <row r="13" spans="1:8" x14ac:dyDescent="0.15">
      <c r="A13" s="153"/>
      <c r="B13" s="158"/>
      <c r="C13" s="174"/>
      <c r="D13" s="175">
        <v>52477</v>
      </c>
      <c r="E13" s="176"/>
      <c r="F13" s="177">
        <v>47682</v>
      </c>
      <c r="G13" s="178"/>
      <c r="H13" s="164"/>
    </row>
    <row r="14" spans="1:8" x14ac:dyDescent="0.15">
      <c r="A14" s="165"/>
      <c r="B14" s="166"/>
      <c r="C14" s="167"/>
      <c r="D14" s="168">
        <v>28853</v>
      </c>
      <c r="E14" s="169"/>
      <c r="F14" s="170">
        <v>25974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3.38</v>
      </c>
      <c r="C19" s="179">
        <f>ROUND(VALUE(SUBSTITUTE(実質収支比率等に係る経年分析!G$48,"▲","-")),2)</f>
        <v>6.15</v>
      </c>
      <c r="D19" s="179">
        <f>ROUND(VALUE(SUBSTITUTE(実質収支比率等に係る経年分析!H$48,"▲","-")),2)</f>
        <v>1.24</v>
      </c>
      <c r="E19" s="179">
        <f>ROUND(VALUE(SUBSTITUTE(実質収支比率等に係る経年分析!I$48,"▲","-")),2)</f>
        <v>2.72</v>
      </c>
      <c r="F19" s="179">
        <f>ROUND(VALUE(SUBSTITUTE(実質収支比率等に係る経年分析!J$48,"▲","-")),2)</f>
        <v>2.95</v>
      </c>
    </row>
    <row r="20" spans="1:11" x14ac:dyDescent="0.15">
      <c r="A20" s="179" t="s">
        <v>55</v>
      </c>
      <c r="B20" s="179">
        <f>ROUND(VALUE(SUBSTITUTE(実質収支比率等に係る経年分析!F$47,"▲","-")),2)</f>
        <v>3.78</v>
      </c>
      <c r="C20" s="179">
        <f>ROUND(VALUE(SUBSTITUTE(実質収支比率等に係る経年分析!G$47,"▲","-")),2)</f>
        <v>5.63</v>
      </c>
      <c r="D20" s="179">
        <f>ROUND(VALUE(SUBSTITUTE(実質収支比率等に係る経年分析!H$47,"▲","-")),2)</f>
        <v>6.7</v>
      </c>
      <c r="E20" s="179">
        <f>ROUND(VALUE(SUBSTITUTE(実質収支比率等に係る経年分析!I$47,"▲","-")),2)</f>
        <v>6.66</v>
      </c>
      <c r="F20" s="179">
        <f>ROUND(VALUE(SUBSTITUTE(実質収支比率等に係る経年分析!J$47,"▲","-")),2)</f>
        <v>8.36</v>
      </c>
    </row>
    <row r="21" spans="1:11" x14ac:dyDescent="0.15">
      <c r="A21" s="179" t="s">
        <v>56</v>
      </c>
      <c r="B21" s="179">
        <f>IF(ISNUMBER(VALUE(SUBSTITUTE(実質収支比率等に係る経年分析!F$49,"▲","-"))),ROUND(VALUE(SUBSTITUTE(実質収支比率等に係る経年分析!F$49,"▲","-")),2),NA())</f>
        <v>-3.86</v>
      </c>
      <c r="C21" s="179">
        <f>IF(ISNUMBER(VALUE(SUBSTITUTE(実質収支比率等に係る経年分析!G$49,"▲","-"))),ROUND(VALUE(SUBSTITUTE(実質収支比率等に係る経年分析!G$49,"▲","-")),2),NA())</f>
        <v>2.83</v>
      </c>
      <c r="D21" s="179">
        <f>IF(ISNUMBER(VALUE(SUBSTITUTE(実質収支比率等に係る経年分析!H$49,"▲","-"))),ROUND(VALUE(SUBSTITUTE(実質収支比率等に係る経年分析!H$49,"▲","-")),2),NA())</f>
        <v>-3.1</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1.71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4.6500000000000004</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特別会計公共用地先行取得事業</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特別会計後期高齢者医療事業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特別会計国民健康保険事業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2.3199999999999998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2.94</v>
      </c>
    </row>
    <row r="35" spans="1:16" x14ac:dyDescent="0.15">
      <c r="A35" s="180" t="str">
        <f>IF(連結実質赤字比率に係る赤字・黒字の構成分析!C$35="",NA(),連結実質赤字比率に係る赤字・黒字の構成分析!C$35)</f>
        <v>守口市水道事業会計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4.8600000000000003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v>
      </c>
    </row>
    <row r="36" spans="1:16" x14ac:dyDescent="0.15">
      <c r="A36" s="180" t="str">
        <f>IF(連結実質赤字比率に係る赤字・黒字の構成分析!C$34="",NA(),連結実質赤字比率に係る赤字・黒字の構成分析!C$34)</f>
        <v>守口市下水道事業会計</v>
      </c>
      <c r="B36" s="180" t="e">
        <f>IF(ROUND(VALUE(SUBSTITUTE(連結実質赤字比率に係る赤字・黒字の構成分析!F$34,"▲", "-")), 2) &lt; 0, ABS(ROUND(VALUE(SUBSTITUTE(連結実質赤字比率に係る赤字・黒字の構成分析!F$34,"▲", "-")), 2)), NA())</f>
        <v>#VALUE!</v>
      </c>
      <c r="C36" s="180" t="e">
        <f>IF(ROUND(VALUE(SUBSTITUTE(連結実質赤字比率に係る赤字・黒字の構成分析!F$34,"▲", "-")), 2) &gt;= 0, ABS(ROUND(VALUE(SUBSTITUTE(連結実質赤字比率に係る赤字・黒字の構成分析!F$34,"▲", "-")), 2)), NA())</f>
        <v>#VALUE!</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4.03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7.59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4711</v>
      </c>
      <c r="E42" s="181"/>
      <c r="F42" s="181"/>
      <c r="G42" s="181">
        <f>'実質公債費比率（分子）の構造'!L$52</f>
        <v>4331</v>
      </c>
      <c r="H42" s="181"/>
      <c r="I42" s="181"/>
      <c r="J42" s="181">
        <f>'実質公債費比率（分子）の構造'!M$52</f>
        <v>4379</v>
      </c>
      <c r="K42" s="181"/>
      <c r="L42" s="181"/>
      <c r="M42" s="181">
        <f>'実質公債費比率（分子）の構造'!N$52</f>
        <v>4565</v>
      </c>
      <c r="N42" s="181"/>
      <c r="O42" s="181"/>
      <c r="P42" s="181">
        <f>'実質公債費比率（分子）の構造'!O$52</f>
        <v>4505</v>
      </c>
    </row>
    <row r="43" spans="1:16" x14ac:dyDescent="0.15">
      <c r="A43" s="181" t="s">
        <v>64</v>
      </c>
      <c r="B43" s="181">
        <f>'実質公債費比率（分子）の構造'!K$51</f>
        <v>4</v>
      </c>
      <c r="C43" s="181"/>
      <c r="D43" s="181"/>
      <c r="E43" s="181" t="str">
        <f>'実質公債費比率（分子）の構造'!L$51</f>
        <v>-</v>
      </c>
      <c r="F43" s="181"/>
      <c r="G43" s="181"/>
      <c r="H43" s="181">
        <f>'実質公債費比率（分子）の構造'!M$51</f>
        <v>1</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62</v>
      </c>
      <c r="C45" s="181"/>
      <c r="D45" s="181"/>
      <c r="E45" s="181">
        <f>'実質公債費比率（分子）の構造'!L$49</f>
        <v>117</v>
      </c>
      <c r="F45" s="181"/>
      <c r="G45" s="181"/>
      <c r="H45" s="181">
        <f>'実質公債費比率（分子）の構造'!M$49</f>
        <v>118</v>
      </c>
      <c r="I45" s="181"/>
      <c r="J45" s="181"/>
      <c r="K45" s="181">
        <f>'実質公債費比率（分子）の構造'!N$49</f>
        <v>111</v>
      </c>
      <c r="L45" s="181"/>
      <c r="M45" s="181"/>
      <c r="N45" s="181">
        <f>'実質公債費比率（分子）の構造'!O$49</f>
        <v>112</v>
      </c>
      <c r="O45" s="181"/>
      <c r="P45" s="181"/>
    </row>
    <row r="46" spans="1:16" x14ac:dyDescent="0.15">
      <c r="A46" s="181" t="s">
        <v>67</v>
      </c>
      <c r="B46" s="181">
        <f>'実質公債費比率（分子）の構造'!K$48</f>
        <v>1122</v>
      </c>
      <c r="C46" s="181"/>
      <c r="D46" s="181"/>
      <c r="E46" s="181">
        <f>'実質公債費比率（分子）の構造'!L$48</f>
        <v>765</v>
      </c>
      <c r="F46" s="181"/>
      <c r="G46" s="181"/>
      <c r="H46" s="181">
        <f>'実質公債費比率（分子）の構造'!M$48</f>
        <v>810</v>
      </c>
      <c r="I46" s="181"/>
      <c r="J46" s="181"/>
      <c r="K46" s="181">
        <f>'実質公債費比率（分子）の構造'!N$48</f>
        <v>941</v>
      </c>
      <c r="L46" s="181"/>
      <c r="M46" s="181"/>
      <c r="N46" s="181">
        <f>'実質公債費比率（分子）の構造'!O$48</f>
        <v>843</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5244</v>
      </c>
      <c r="C49" s="181"/>
      <c r="D49" s="181"/>
      <c r="E49" s="181">
        <f>'実質公債費比率（分子）の構造'!L$45</f>
        <v>5338</v>
      </c>
      <c r="F49" s="181"/>
      <c r="G49" s="181"/>
      <c r="H49" s="181">
        <f>'実質公債費比率（分子）の構造'!M$45</f>
        <v>5673</v>
      </c>
      <c r="I49" s="181"/>
      <c r="J49" s="181"/>
      <c r="K49" s="181">
        <f>'実質公債費比率（分子）の構造'!N$45</f>
        <v>5429</v>
      </c>
      <c r="L49" s="181"/>
      <c r="M49" s="181"/>
      <c r="N49" s="181">
        <f>'実質公債費比率（分子）の構造'!O$45</f>
        <v>5447</v>
      </c>
      <c r="O49" s="181"/>
      <c r="P49" s="181"/>
    </row>
    <row r="50" spans="1:16" x14ac:dyDescent="0.15">
      <c r="A50" s="181" t="s">
        <v>70</v>
      </c>
      <c r="B50" s="181" t="e">
        <f>NA()</f>
        <v>#N/A</v>
      </c>
      <c r="C50" s="181">
        <f>IF(ISNUMBER('実質公債費比率（分子）の構造'!K$53),'実質公債費比率（分子）の構造'!K$53,NA())</f>
        <v>1721</v>
      </c>
      <c r="D50" s="181" t="e">
        <f>NA()</f>
        <v>#N/A</v>
      </c>
      <c r="E50" s="181" t="e">
        <f>NA()</f>
        <v>#N/A</v>
      </c>
      <c r="F50" s="181">
        <f>IF(ISNUMBER('実質公債費比率（分子）の構造'!L$53),'実質公債費比率（分子）の構造'!L$53,NA())</f>
        <v>1889</v>
      </c>
      <c r="G50" s="181" t="e">
        <f>NA()</f>
        <v>#N/A</v>
      </c>
      <c r="H50" s="181" t="e">
        <f>NA()</f>
        <v>#N/A</v>
      </c>
      <c r="I50" s="181">
        <f>IF(ISNUMBER('実質公債費比率（分子）の構造'!M$53),'実質公債費比率（分子）の構造'!M$53,NA())</f>
        <v>2223</v>
      </c>
      <c r="J50" s="181" t="e">
        <f>NA()</f>
        <v>#N/A</v>
      </c>
      <c r="K50" s="181" t="e">
        <f>NA()</f>
        <v>#N/A</v>
      </c>
      <c r="L50" s="181">
        <f>IF(ISNUMBER('実質公債費比率（分子）の構造'!N$53),'実質公債費比率（分子）の構造'!N$53,NA())</f>
        <v>1916</v>
      </c>
      <c r="M50" s="181" t="e">
        <f>NA()</f>
        <v>#N/A</v>
      </c>
      <c r="N50" s="181" t="e">
        <f>NA()</f>
        <v>#N/A</v>
      </c>
      <c r="O50" s="181">
        <f>IF(ISNUMBER('実質公債費比率（分子）の構造'!O$53),'実質公債費比率（分子）の構造'!O$53,NA())</f>
        <v>1897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39740</v>
      </c>
      <c r="E56" s="180"/>
      <c r="F56" s="180"/>
      <c r="G56" s="180">
        <f>'将来負担比率（分子）の構造'!J$52</f>
        <v>41559</v>
      </c>
      <c r="H56" s="180"/>
      <c r="I56" s="180"/>
      <c r="J56" s="180">
        <f>'将来負担比率（分子）の構造'!K$52</f>
        <v>42067</v>
      </c>
      <c r="K56" s="180"/>
      <c r="L56" s="180"/>
      <c r="M56" s="180">
        <f>'将来負担比率（分子）の構造'!L$52</f>
        <v>43854</v>
      </c>
      <c r="N56" s="180"/>
      <c r="O56" s="180"/>
      <c r="P56" s="180">
        <f>'将来負担比率（分子）の構造'!M$52</f>
        <v>43806</v>
      </c>
    </row>
    <row r="57" spans="1:16" x14ac:dyDescent="0.15">
      <c r="A57" s="180" t="s">
        <v>42</v>
      </c>
      <c r="B57" s="180"/>
      <c r="C57" s="180"/>
      <c r="D57" s="180">
        <f>'将来負担比率（分子）の構造'!I$51</f>
        <v>10416</v>
      </c>
      <c r="E57" s="180"/>
      <c r="F57" s="180"/>
      <c r="G57" s="180">
        <f>'将来負担比率（分子）の構造'!J$51</f>
        <v>9301</v>
      </c>
      <c r="H57" s="180"/>
      <c r="I57" s="180"/>
      <c r="J57" s="180">
        <f>'将来負担比率（分子）の構造'!K$51</f>
        <v>8757</v>
      </c>
      <c r="K57" s="180"/>
      <c r="L57" s="180"/>
      <c r="M57" s="180">
        <f>'将来負担比率（分子）の構造'!L$51</f>
        <v>8376</v>
      </c>
      <c r="N57" s="180"/>
      <c r="O57" s="180"/>
      <c r="P57" s="180">
        <f>'将来負担比率（分子）の構造'!M$51</f>
        <v>8176</v>
      </c>
    </row>
    <row r="58" spans="1:16" x14ac:dyDescent="0.15">
      <c r="A58" s="180" t="s">
        <v>41</v>
      </c>
      <c r="B58" s="180"/>
      <c r="C58" s="180"/>
      <c r="D58" s="180">
        <f>'将来負担比率（分子）の構造'!I$50</f>
        <v>4481</v>
      </c>
      <c r="E58" s="180"/>
      <c r="F58" s="180"/>
      <c r="G58" s="180">
        <f>'将来負担比率（分子）の構造'!J$50</f>
        <v>5349</v>
      </c>
      <c r="H58" s="180"/>
      <c r="I58" s="180"/>
      <c r="J58" s="180">
        <f>'将来負担比率（分子）の構造'!K$50</f>
        <v>6412</v>
      </c>
      <c r="K58" s="180"/>
      <c r="L58" s="180"/>
      <c r="M58" s="180">
        <f>'将来負担比率（分子）の構造'!L$50</f>
        <v>7309</v>
      </c>
      <c r="N58" s="180"/>
      <c r="O58" s="180"/>
      <c r="P58" s="180">
        <f>'将来負担比率（分子）の構造'!M$50</f>
        <v>8095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7214</v>
      </c>
      <c r="C62" s="180"/>
      <c r="D62" s="180"/>
      <c r="E62" s="180">
        <f>'将来負担比率（分子）の構造'!J$45</f>
        <v>6496</v>
      </c>
      <c r="F62" s="180"/>
      <c r="G62" s="180"/>
      <c r="H62" s="180">
        <f>'将来負担比率（分子）の構造'!K$45</f>
        <v>6207</v>
      </c>
      <c r="I62" s="180"/>
      <c r="J62" s="180"/>
      <c r="K62" s="180">
        <f>'将来負担比率（分子）の構造'!L$45</f>
        <v>6006</v>
      </c>
      <c r="L62" s="180"/>
      <c r="M62" s="180"/>
      <c r="N62" s="180">
        <f>'将来負担比率（分子）の構造'!M$45</f>
        <v>4729</v>
      </c>
      <c r="O62" s="180"/>
      <c r="P62" s="180"/>
    </row>
    <row r="63" spans="1:16" x14ac:dyDescent="0.15">
      <c r="A63" s="180" t="s">
        <v>34</v>
      </c>
      <c r="B63" s="180">
        <f>'将来負担比率（分子）の構造'!I$44</f>
        <v>705</v>
      </c>
      <c r="C63" s="180"/>
      <c r="D63" s="180"/>
      <c r="E63" s="180">
        <f>'将来負担比率（分子）の構造'!J$44</f>
        <v>661</v>
      </c>
      <c r="F63" s="180"/>
      <c r="G63" s="180"/>
      <c r="H63" s="180">
        <f>'将来負担比率（分子）の構造'!K$44</f>
        <v>666</v>
      </c>
      <c r="I63" s="180"/>
      <c r="J63" s="180"/>
      <c r="K63" s="180">
        <f>'将来負担比率（分子）の構造'!L$44</f>
        <v>796</v>
      </c>
      <c r="L63" s="180"/>
      <c r="M63" s="180"/>
      <c r="N63" s="180">
        <f>'将来負担比率（分子）の構造'!M$44</f>
        <v>1111</v>
      </c>
      <c r="O63" s="180"/>
      <c r="P63" s="180"/>
    </row>
    <row r="64" spans="1:16" x14ac:dyDescent="0.15">
      <c r="A64" s="180" t="s">
        <v>33</v>
      </c>
      <c r="B64" s="180">
        <f>'将来負担比率（分子）の構造'!I$43</f>
        <v>8722</v>
      </c>
      <c r="C64" s="180"/>
      <c r="D64" s="180"/>
      <c r="E64" s="180">
        <f>'将来負担比率（分子）の構造'!J$43</f>
        <v>7898</v>
      </c>
      <c r="F64" s="180"/>
      <c r="G64" s="180"/>
      <c r="H64" s="180">
        <f>'将来負担比率（分子）の構造'!K$43</f>
        <v>7541</v>
      </c>
      <c r="I64" s="180"/>
      <c r="J64" s="180"/>
      <c r="K64" s="180">
        <f>'将来負担比率（分子）の構造'!L$43</f>
        <v>7366</v>
      </c>
      <c r="L64" s="180"/>
      <c r="M64" s="180"/>
      <c r="N64" s="180">
        <f>'将来負担比率（分子）の構造'!M$43</f>
        <v>7361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58835</v>
      </c>
      <c r="C66" s="180"/>
      <c r="D66" s="180"/>
      <c r="E66" s="180">
        <f>'将来負担比率（分子）の構造'!J$41</f>
        <v>61343</v>
      </c>
      <c r="F66" s="180"/>
      <c r="G66" s="180"/>
      <c r="H66" s="180">
        <f>'将来負担比率（分子）の構造'!K$41</f>
        <v>60840</v>
      </c>
      <c r="I66" s="180"/>
      <c r="J66" s="180"/>
      <c r="K66" s="180">
        <f>'将来負担比率（分子）の構造'!L$41</f>
        <v>63803</v>
      </c>
      <c r="L66" s="180"/>
      <c r="M66" s="180"/>
      <c r="N66" s="180">
        <f>'将来負担比率（分子）の構造'!M$41</f>
        <v>62554</v>
      </c>
      <c r="O66" s="180"/>
      <c r="P66" s="180"/>
    </row>
    <row r="67" spans="1:16" x14ac:dyDescent="0.15">
      <c r="A67" s="180" t="s">
        <v>74</v>
      </c>
      <c r="B67" s="180" t="e">
        <f>NA()</f>
        <v>#N/A</v>
      </c>
      <c r="C67" s="180">
        <f>IF(ISNUMBER('将来負担比率（分子）の構造'!I$53), IF('将来負担比率（分子）の構造'!I$53 &lt; 0, 0, '将来負担比率（分子）の構造'!I$53), NA())</f>
        <v>20840</v>
      </c>
      <c r="D67" s="180" t="e">
        <f>NA()</f>
        <v>#N/A</v>
      </c>
      <c r="E67" s="180" t="e">
        <f>NA()</f>
        <v>#N/A</v>
      </c>
      <c r="F67" s="180">
        <f>IF(ISNUMBER('将来負担比率（分子）の構造'!J$53), IF('将来負担比率（分子）の構造'!J$53 &lt; 0, 0, '将来負担比率（分子）の構造'!J$53), NA())</f>
        <v>20189</v>
      </c>
      <c r="G67" s="180" t="e">
        <f>NA()</f>
        <v>#N/A</v>
      </c>
      <c r="H67" s="180" t="e">
        <f>NA()</f>
        <v>#N/A</v>
      </c>
      <c r="I67" s="180">
        <f>IF(ISNUMBER('将来負担比率（分子）の構造'!K$53), IF('将来負担比率（分子）の構造'!K$53 &lt; 0, 0, '将来負担比率（分子）の構造'!K$53), NA())</f>
        <v>18018</v>
      </c>
      <c r="J67" s="180" t="e">
        <f>NA()</f>
        <v>#N/A</v>
      </c>
      <c r="K67" s="180" t="e">
        <f>NA()</f>
        <v>#N/A</v>
      </c>
      <c r="L67" s="180">
        <f>IF(ISNUMBER('将来負担比率（分子）の構造'!L$53), IF('将来負担比率（分子）の構造'!L$53 &lt; 0, 0, '将来負担比率（分子）の構造'!L$53), NA())</f>
        <v>18432</v>
      </c>
      <c r="M67" s="180" t="e">
        <f>NA()</f>
        <v>#N/A</v>
      </c>
      <c r="N67" s="180" t="e">
        <f>NA()</f>
        <v>#N/A</v>
      </c>
      <c r="O67" s="180">
        <f>IF(ISNUMBER('将来負担比率（分子）の構造'!M$53), IF('将来負担比率（分子）の構造'!M$53 &lt; 0, 0, '将来負担比率（分子）の構造'!M$53), NA())</f>
        <v>15678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2065</v>
      </c>
      <c r="C72" s="184">
        <f>基金残高に係る経年分析!G55</f>
        <v>2075</v>
      </c>
      <c r="D72" s="184">
        <f>基金残高に係る経年分析!H55</f>
        <v>2613</v>
      </c>
    </row>
    <row r="73" spans="1:16" x14ac:dyDescent="0.15">
      <c r="A73" s="183" t="s">
        <v>77</v>
      </c>
      <c r="B73" s="184">
        <f>基金残高に係る経年分析!F56</f>
        <v>2524</v>
      </c>
      <c r="C73" s="184">
        <f>基金残高に係る経年分析!G56</f>
        <v>2679</v>
      </c>
      <c r="D73" s="184">
        <f>基金残高に係る経年分析!H56</f>
        <v>2429</v>
      </c>
    </row>
    <row r="74" spans="1:16" x14ac:dyDescent="0.15">
      <c r="A74" s="183" t="s">
        <v>78</v>
      </c>
      <c r="B74" s="184">
        <f>基金残高に係る経年分析!F57</f>
        <v>1815</v>
      </c>
      <c r="C74" s="184">
        <f>基金残高に係る経年分析!G57</f>
        <v>2555</v>
      </c>
      <c r="D74" s="184">
        <f>基金残高に係る経年分析!H57</f>
        <v>3052</v>
      </c>
    </row>
  </sheetData>
  <sheetProtection algorithmName="SHA-512" hashValue="fRXFft+U7D7r8IOPQJOBMZgX+gQ5T3JvOt1j98u0TM1W2Dycm8r8HY9rDKcC+oFnb1lUZ5IL8mSoTk7Cy3sSXg==" saltValue="6Tvi00N8zjtHkbSHH1L5/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21923453</v>
      </c>
      <c r="S5" s="669"/>
      <c r="T5" s="669"/>
      <c r="U5" s="669"/>
      <c r="V5" s="669"/>
      <c r="W5" s="669"/>
      <c r="X5" s="669"/>
      <c r="Y5" s="670"/>
      <c r="Z5" s="671">
        <v>35.9</v>
      </c>
      <c r="AA5" s="671"/>
      <c r="AB5" s="671"/>
      <c r="AC5" s="671"/>
      <c r="AD5" s="672">
        <v>20068293</v>
      </c>
      <c r="AE5" s="672"/>
      <c r="AF5" s="672"/>
      <c r="AG5" s="672"/>
      <c r="AH5" s="672"/>
      <c r="AI5" s="672"/>
      <c r="AJ5" s="672"/>
      <c r="AK5" s="672"/>
      <c r="AL5" s="673">
        <v>66.400000000000006</v>
      </c>
      <c r="AM5" s="674"/>
      <c r="AN5" s="674"/>
      <c r="AO5" s="675"/>
      <c r="AP5" s="665" t="s">
        <v>232</v>
      </c>
      <c r="AQ5" s="666"/>
      <c r="AR5" s="666"/>
      <c r="AS5" s="666"/>
      <c r="AT5" s="666"/>
      <c r="AU5" s="666"/>
      <c r="AV5" s="666"/>
      <c r="AW5" s="666"/>
      <c r="AX5" s="666"/>
      <c r="AY5" s="666"/>
      <c r="AZ5" s="666"/>
      <c r="BA5" s="666"/>
      <c r="BB5" s="666"/>
      <c r="BC5" s="666"/>
      <c r="BD5" s="666"/>
      <c r="BE5" s="666"/>
      <c r="BF5" s="667"/>
      <c r="BG5" s="679">
        <v>19343292</v>
      </c>
      <c r="BH5" s="680"/>
      <c r="BI5" s="680"/>
      <c r="BJ5" s="680"/>
      <c r="BK5" s="680"/>
      <c r="BL5" s="680"/>
      <c r="BM5" s="680"/>
      <c r="BN5" s="681"/>
      <c r="BO5" s="682">
        <v>88.2</v>
      </c>
      <c r="BP5" s="682"/>
      <c r="BQ5" s="682"/>
      <c r="BR5" s="682"/>
      <c r="BS5" s="683">
        <v>334688</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209244</v>
      </c>
      <c r="S6" s="680"/>
      <c r="T6" s="680"/>
      <c r="U6" s="680"/>
      <c r="V6" s="680"/>
      <c r="W6" s="680"/>
      <c r="X6" s="680"/>
      <c r="Y6" s="681"/>
      <c r="Z6" s="682">
        <v>0.3</v>
      </c>
      <c r="AA6" s="682"/>
      <c r="AB6" s="682"/>
      <c r="AC6" s="682"/>
      <c r="AD6" s="683">
        <v>209244</v>
      </c>
      <c r="AE6" s="683"/>
      <c r="AF6" s="683"/>
      <c r="AG6" s="683"/>
      <c r="AH6" s="683"/>
      <c r="AI6" s="683"/>
      <c r="AJ6" s="683"/>
      <c r="AK6" s="683"/>
      <c r="AL6" s="684">
        <v>0.7</v>
      </c>
      <c r="AM6" s="685"/>
      <c r="AN6" s="685"/>
      <c r="AO6" s="686"/>
      <c r="AP6" s="676" t="s">
        <v>237</v>
      </c>
      <c r="AQ6" s="677"/>
      <c r="AR6" s="677"/>
      <c r="AS6" s="677"/>
      <c r="AT6" s="677"/>
      <c r="AU6" s="677"/>
      <c r="AV6" s="677"/>
      <c r="AW6" s="677"/>
      <c r="AX6" s="677"/>
      <c r="AY6" s="677"/>
      <c r="AZ6" s="677"/>
      <c r="BA6" s="677"/>
      <c r="BB6" s="677"/>
      <c r="BC6" s="677"/>
      <c r="BD6" s="677"/>
      <c r="BE6" s="677"/>
      <c r="BF6" s="678"/>
      <c r="BG6" s="679">
        <v>19343292</v>
      </c>
      <c r="BH6" s="680"/>
      <c r="BI6" s="680"/>
      <c r="BJ6" s="680"/>
      <c r="BK6" s="680"/>
      <c r="BL6" s="680"/>
      <c r="BM6" s="680"/>
      <c r="BN6" s="681"/>
      <c r="BO6" s="682">
        <v>88.2</v>
      </c>
      <c r="BP6" s="682"/>
      <c r="BQ6" s="682"/>
      <c r="BR6" s="682"/>
      <c r="BS6" s="683">
        <v>334688</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400074</v>
      </c>
      <c r="CS6" s="680"/>
      <c r="CT6" s="680"/>
      <c r="CU6" s="680"/>
      <c r="CV6" s="680"/>
      <c r="CW6" s="680"/>
      <c r="CX6" s="680"/>
      <c r="CY6" s="681"/>
      <c r="CZ6" s="673">
        <v>0.7</v>
      </c>
      <c r="DA6" s="674"/>
      <c r="DB6" s="674"/>
      <c r="DC6" s="693"/>
      <c r="DD6" s="688" t="s">
        <v>239</v>
      </c>
      <c r="DE6" s="680"/>
      <c r="DF6" s="680"/>
      <c r="DG6" s="680"/>
      <c r="DH6" s="680"/>
      <c r="DI6" s="680"/>
      <c r="DJ6" s="680"/>
      <c r="DK6" s="680"/>
      <c r="DL6" s="680"/>
      <c r="DM6" s="680"/>
      <c r="DN6" s="680"/>
      <c r="DO6" s="680"/>
      <c r="DP6" s="681"/>
      <c r="DQ6" s="688">
        <v>400074</v>
      </c>
      <c r="DR6" s="680"/>
      <c r="DS6" s="680"/>
      <c r="DT6" s="680"/>
      <c r="DU6" s="680"/>
      <c r="DV6" s="680"/>
      <c r="DW6" s="680"/>
      <c r="DX6" s="680"/>
      <c r="DY6" s="680"/>
      <c r="DZ6" s="680"/>
      <c r="EA6" s="680"/>
      <c r="EB6" s="680"/>
      <c r="EC6" s="689"/>
    </row>
    <row r="7" spans="2:143" ht="11.25" customHeight="1" x14ac:dyDescent="0.15">
      <c r="B7" s="676" t="s">
        <v>240</v>
      </c>
      <c r="C7" s="677"/>
      <c r="D7" s="677"/>
      <c r="E7" s="677"/>
      <c r="F7" s="677"/>
      <c r="G7" s="677"/>
      <c r="H7" s="677"/>
      <c r="I7" s="677"/>
      <c r="J7" s="677"/>
      <c r="K7" s="677"/>
      <c r="L7" s="677"/>
      <c r="M7" s="677"/>
      <c r="N7" s="677"/>
      <c r="O7" s="677"/>
      <c r="P7" s="677"/>
      <c r="Q7" s="678"/>
      <c r="R7" s="679">
        <v>42277</v>
      </c>
      <c r="S7" s="680"/>
      <c r="T7" s="680"/>
      <c r="U7" s="680"/>
      <c r="V7" s="680"/>
      <c r="W7" s="680"/>
      <c r="X7" s="680"/>
      <c r="Y7" s="681"/>
      <c r="Z7" s="682">
        <v>0.1</v>
      </c>
      <c r="AA7" s="682"/>
      <c r="AB7" s="682"/>
      <c r="AC7" s="682"/>
      <c r="AD7" s="683">
        <v>42277</v>
      </c>
      <c r="AE7" s="683"/>
      <c r="AF7" s="683"/>
      <c r="AG7" s="683"/>
      <c r="AH7" s="683"/>
      <c r="AI7" s="683"/>
      <c r="AJ7" s="683"/>
      <c r="AK7" s="683"/>
      <c r="AL7" s="684">
        <v>0.1</v>
      </c>
      <c r="AM7" s="685"/>
      <c r="AN7" s="685"/>
      <c r="AO7" s="686"/>
      <c r="AP7" s="676" t="s">
        <v>241</v>
      </c>
      <c r="AQ7" s="677"/>
      <c r="AR7" s="677"/>
      <c r="AS7" s="677"/>
      <c r="AT7" s="677"/>
      <c r="AU7" s="677"/>
      <c r="AV7" s="677"/>
      <c r="AW7" s="677"/>
      <c r="AX7" s="677"/>
      <c r="AY7" s="677"/>
      <c r="AZ7" s="677"/>
      <c r="BA7" s="677"/>
      <c r="BB7" s="677"/>
      <c r="BC7" s="677"/>
      <c r="BD7" s="677"/>
      <c r="BE7" s="677"/>
      <c r="BF7" s="678"/>
      <c r="BG7" s="679">
        <v>9144381</v>
      </c>
      <c r="BH7" s="680"/>
      <c r="BI7" s="680"/>
      <c r="BJ7" s="680"/>
      <c r="BK7" s="680"/>
      <c r="BL7" s="680"/>
      <c r="BM7" s="680"/>
      <c r="BN7" s="681"/>
      <c r="BO7" s="682">
        <v>41.7</v>
      </c>
      <c r="BP7" s="682"/>
      <c r="BQ7" s="682"/>
      <c r="BR7" s="682"/>
      <c r="BS7" s="683">
        <v>334688</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5452621</v>
      </c>
      <c r="CS7" s="680"/>
      <c r="CT7" s="680"/>
      <c r="CU7" s="680"/>
      <c r="CV7" s="680"/>
      <c r="CW7" s="680"/>
      <c r="CX7" s="680"/>
      <c r="CY7" s="681"/>
      <c r="CZ7" s="682">
        <v>9.1</v>
      </c>
      <c r="DA7" s="682"/>
      <c r="DB7" s="682"/>
      <c r="DC7" s="682"/>
      <c r="DD7" s="688">
        <v>404031</v>
      </c>
      <c r="DE7" s="680"/>
      <c r="DF7" s="680"/>
      <c r="DG7" s="680"/>
      <c r="DH7" s="680"/>
      <c r="DI7" s="680"/>
      <c r="DJ7" s="680"/>
      <c r="DK7" s="680"/>
      <c r="DL7" s="680"/>
      <c r="DM7" s="680"/>
      <c r="DN7" s="680"/>
      <c r="DO7" s="680"/>
      <c r="DP7" s="681"/>
      <c r="DQ7" s="688">
        <v>3720183</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100714</v>
      </c>
      <c r="S8" s="680"/>
      <c r="T8" s="680"/>
      <c r="U8" s="680"/>
      <c r="V8" s="680"/>
      <c r="W8" s="680"/>
      <c r="X8" s="680"/>
      <c r="Y8" s="681"/>
      <c r="Z8" s="682">
        <v>0.2</v>
      </c>
      <c r="AA8" s="682"/>
      <c r="AB8" s="682"/>
      <c r="AC8" s="682"/>
      <c r="AD8" s="683">
        <v>100714</v>
      </c>
      <c r="AE8" s="683"/>
      <c r="AF8" s="683"/>
      <c r="AG8" s="683"/>
      <c r="AH8" s="683"/>
      <c r="AI8" s="683"/>
      <c r="AJ8" s="683"/>
      <c r="AK8" s="683"/>
      <c r="AL8" s="684">
        <v>0.3</v>
      </c>
      <c r="AM8" s="685"/>
      <c r="AN8" s="685"/>
      <c r="AO8" s="686"/>
      <c r="AP8" s="676" t="s">
        <v>244</v>
      </c>
      <c r="AQ8" s="677"/>
      <c r="AR8" s="677"/>
      <c r="AS8" s="677"/>
      <c r="AT8" s="677"/>
      <c r="AU8" s="677"/>
      <c r="AV8" s="677"/>
      <c r="AW8" s="677"/>
      <c r="AX8" s="677"/>
      <c r="AY8" s="677"/>
      <c r="AZ8" s="677"/>
      <c r="BA8" s="677"/>
      <c r="BB8" s="677"/>
      <c r="BC8" s="677"/>
      <c r="BD8" s="677"/>
      <c r="BE8" s="677"/>
      <c r="BF8" s="678"/>
      <c r="BG8" s="679">
        <v>227798</v>
      </c>
      <c r="BH8" s="680"/>
      <c r="BI8" s="680"/>
      <c r="BJ8" s="680"/>
      <c r="BK8" s="680"/>
      <c r="BL8" s="680"/>
      <c r="BM8" s="680"/>
      <c r="BN8" s="681"/>
      <c r="BO8" s="682">
        <v>1</v>
      </c>
      <c r="BP8" s="682"/>
      <c r="BQ8" s="682"/>
      <c r="BR8" s="682"/>
      <c r="BS8" s="688" t="s">
        <v>239</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33943277</v>
      </c>
      <c r="CS8" s="680"/>
      <c r="CT8" s="680"/>
      <c r="CU8" s="680"/>
      <c r="CV8" s="680"/>
      <c r="CW8" s="680"/>
      <c r="CX8" s="680"/>
      <c r="CY8" s="681"/>
      <c r="CZ8" s="682">
        <v>56.6</v>
      </c>
      <c r="DA8" s="682"/>
      <c r="DB8" s="682"/>
      <c r="DC8" s="682"/>
      <c r="DD8" s="688">
        <v>960248</v>
      </c>
      <c r="DE8" s="680"/>
      <c r="DF8" s="680"/>
      <c r="DG8" s="680"/>
      <c r="DH8" s="680"/>
      <c r="DI8" s="680"/>
      <c r="DJ8" s="680"/>
      <c r="DK8" s="680"/>
      <c r="DL8" s="680"/>
      <c r="DM8" s="680"/>
      <c r="DN8" s="680"/>
      <c r="DO8" s="680"/>
      <c r="DP8" s="681"/>
      <c r="DQ8" s="688">
        <v>15217383</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85563</v>
      </c>
      <c r="S9" s="680"/>
      <c r="T9" s="680"/>
      <c r="U9" s="680"/>
      <c r="V9" s="680"/>
      <c r="W9" s="680"/>
      <c r="X9" s="680"/>
      <c r="Y9" s="681"/>
      <c r="Z9" s="682">
        <v>0.1</v>
      </c>
      <c r="AA9" s="682"/>
      <c r="AB9" s="682"/>
      <c r="AC9" s="682"/>
      <c r="AD9" s="683">
        <v>85563</v>
      </c>
      <c r="AE9" s="683"/>
      <c r="AF9" s="683"/>
      <c r="AG9" s="683"/>
      <c r="AH9" s="683"/>
      <c r="AI9" s="683"/>
      <c r="AJ9" s="683"/>
      <c r="AK9" s="683"/>
      <c r="AL9" s="684">
        <v>0.3</v>
      </c>
      <c r="AM9" s="685"/>
      <c r="AN9" s="685"/>
      <c r="AO9" s="686"/>
      <c r="AP9" s="676" t="s">
        <v>247</v>
      </c>
      <c r="AQ9" s="677"/>
      <c r="AR9" s="677"/>
      <c r="AS9" s="677"/>
      <c r="AT9" s="677"/>
      <c r="AU9" s="677"/>
      <c r="AV9" s="677"/>
      <c r="AW9" s="677"/>
      <c r="AX9" s="677"/>
      <c r="AY9" s="677"/>
      <c r="AZ9" s="677"/>
      <c r="BA9" s="677"/>
      <c r="BB9" s="677"/>
      <c r="BC9" s="677"/>
      <c r="BD9" s="677"/>
      <c r="BE9" s="677"/>
      <c r="BF9" s="678"/>
      <c r="BG9" s="679">
        <v>7150199</v>
      </c>
      <c r="BH9" s="680"/>
      <c r="BI9" s="680"/>
      <c r="BJ9" s="680"/>
      <c r="BK9" s="680"/>
      <c r="BL9" s="680"/>
      <c r="BM9" s="680"/>
      <c r="BN9" s="681"/>
      <c r="BO9" s="682">
        <v>32.6</v>
      </c>
      <c r="BP9" s="682"/>
      <c r="BQ9" s="682"/>
      <c r="BR9" s="682"/>
      <c r="BS9" s="688" t="s">
        <v>239</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3737665</v>
      </c>
      <c r="CS9" s="680"/>
      <c r="CT9" s="680"/>
      <c r="CU9" s="680"/>
      <c r="CV9" s="680"/>
      <c r="CW9" s="680"/>
      <c r="CX9" s="680"/>
      <c r="CY9" s="681"/>
      <c r="CZ9" s="682">
        <v>6.2</v>
      </c>
      <c r="DA9" s="682"/>
      <c r="DB9" s="682"/>
      <c r="DC9" s="682"/>
      <c r="DD9" s="688">
        <v>6254</v>
      </c>
      <c r="DE9" s="680"/>
      <c r="DF9" s="680"/>
      <c r="DG9" s="680"/>
      <c r="DH9" s="680"/>
      <c r="DI9" s="680"/>
      <c r="DJ9" s="680"/>
      <c r="DK9" s="680"/>
      <c r="DL9" s="680"/>
      <c r="DM9" s="680"/>
      <c r="DN9" s="680"/>
      <c r="DO9" s="680"/>
      <c r="DP9" s="681"/>
      <c r="DQ9" s="688">
        <v>2373454</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239</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491456</v>
      </c>
      <c r="BH10" s="680"/>
      <c r="BI10" s="680"/>
      <c r="BJ10" s="680"/>
      <c r="BK10" s="680"/>
      <c r="BL10" s="680"/>
      <c r="BM10" s="680"/>
      <c r="BN10" s="681"/>
      <c r="BO10" s="682">
        <v>2.2000000000000002</v>
      </c>
      <c r="BP10" s="682"/>
      <c r="BQ10" s="682"/>
      <c r="BR10" s="682"/>
      <c r="BS10" s="688">
        <v>81772</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19299</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19299</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239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1274928</v>
      </c>
      <c r="BH11" s="680"/>
      <c r="BI11" s="680"/>
      <c r="BJ11" s="680"/>
      <c r="BK11" s="680"/>
      <c r="BL11" s="680"/>
      <c r="BM11" s="680"/>
      <c r="BN11" s="681"/>
      <c r="BO11" s="682">
        <v>5.8</v>
      </c>
      <c r="BP11" s="682"/>
      <c r="BQ11" s="682"/>
      <c r="BR11" s="682"/>
      <c r="BS11" s="688">
        <v>252916</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25497</v>
      </c>
      <c r="CS11" s="680"/>
      <c r="CT11" s="680"/>
      <c r="CU11" s="680"/>
      <c r="CV11" s="680"/>
      <c r="CW11" s="680"/>
      <c r="CX11" s="680"/>
      <c r="CY11" s="681"/>
      <c r="CZ11" s="682">
        <v>0</v>
      </c>
      <c r="DA11" s="682"/>
      <c r="DB11" s="682"/>
      <c r="DC11" s="682"/>
      <c r="DD11" s="688" t="s">
        <v>129</v>
      </c>
      <c r="DE11" s="680"/>
      <c r="DF11" s="680"/>
      <c r="DG11" s="680"/>
      <c r="DH11" s="680"/>
      <c r="DI11" s="680"/>
      <c r="DJ11" s="680"/>
      <c r="DK11" s="680"/>
      <c r="DL11" s="680"/>
      <c r="DM11" s="680"/>
      <c r="DN11" s="680"/>
      <c r="DO11" s="680"/>
      <c r="DP11" s="681"/>
      <c r="DQ11" s="688">
        <v>24430</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2491643</v>
      </c>
      <c r="S12" s="680"/>
      <c r="T12" s="680"/>
      <c r="U12" s="680"/>
      <c r="V12" s="680"/>
      <c r="W12" s="680"/>
      <c r="X12" s="680"/>
      <c r="Y12" s="681"/>
      <c r="Z12" s="682">
        <v>4.0999999999999996</v>
      </c>
      <c r="AA12" s="682"/>
      <c r="AB12" s="682"/>
      <c r="AC12" s="682"/>
      <c r="AD12" s="683">
        <v>2491643</v>
      </c>
      <c r="AE12" s="683"/>
      <c r="AF12" s="683"/>
      <c r="AG12" s="683"/>
      <c r="AH12" s="683"/>
      <c r="AI12" s="683"/>
      <c r="AJ12" s="683"/>
      <c r="AK12" s="683"/>
      <c r="AL12" s="684">
        <v>8.1999999999999993</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9056408</v>
      </c>
      <c r="BH12" s="680"/>
      <c r="BI12" s="680"/>
      <c r="BJ12" s="680"/>
      <c r="BK12" s="680"/>
      <c r="BL12" s="680"/>
      <c r="BM12" s="680"/>
      <c r="BN12" s="681"/>
      <c r="BO12" s="682">
        <v>41.3</v>
      </c>
      <c r="BP12" s="682"/>
      <c r="BQ12" s="682"/>
      <c r="BR12" s="682"/>
      <c r="BS12" s="688" t="s">
        <v>257</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79948</v>
      </c>
      <c r="CS12" s="680"/>
      <c r="CT12" s="680"/>
      <c r="CU12" s="680"/>
      <c r="CV12" s="680"/>
      <c r="CW12" s="680"/>
      <c r="CX12" s="680"/>
      <c r="CY12" s="681"/>
      <c r="CZ12" s="682">
        <v>0.1</v>
      </c>
      <c r="DA12" s="682"/>
      <c r="DB12" s="682"/>
      <c r="DC12" s="682"/>
      <c r="DD12" s="688" t="s">
        <v>129</v>
      </c>
      <c r="DE12" s="680"/>
      <c r="DF12" s="680"/>
      <c r="DG12" s="680"/>
      <c r="DH12" s="680"/>
      <c r="DI12" s="680"/>
      <c r="DJ12" s="680"/>
      <c r="DK12" s="680"/>
      <c r="DL12" s="680"/>
      <c r="DM12" s="680"/>
      <c r="DN12" s="680"/>
      <c r="DO12" s="680"/>
      <c r="DP12" s="681"/>
      <c r="DQ12" s="688">
        <v>78045</v>
      </c>
      <c r="DR12" s="680"/>
      <c r="DS12" s="680"/>
      <c r="DT12" s="680"/>
      <c r="DU12" s="680"/>
      <c r="DV12" s="680"/>
      <c r="DW12" s="680"/>
      <c r="DX12" s="680"/>
      <c r="DY12" s="680"/>
      <c r="DZ12" s="680"/>
      <c r="EA12" s="680"/>
      <c r="EB12" s="680"/>
      <c r="EC12" s="689"/>
    </row>
    <row r="13" spans="2:143" ht="11.25" customHeight="1" x14ac:dyDescent="0.15">
      <c r="B13" s="676" t="s">
        <v>259</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682" t="s">
        <v>239</v>
      </c>
      <c r="AA13" s="682"/>
      <c r="AB13" s="682"/>
      <c r="AC13" s="682"/>
      <c r="AD13" s="683" t="s">
        <v>129</v>
      </c>
      <c r="AE13" s="683"/>
      <c r="AF13" s="683"/>
      <c r="AG13" s="683"/>
      <c r="AH13" s="683"/>
      <c r="AI13" s="683"/>
      <c r="AJ13" s="683"/>
      <c r="AK13" s="683"/>
      <c r="AL13" s="684" t="s">
        <v>129</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8856160</v>
      </c>
      <c r="BH13" s="680"/>
      <c r="BI13" s="680"/>
      <c r="BJ13" s="680"/>
      <c r="BK13" s="680"/>
      <c r="BL13" s="680"/>
      <c r="BM13" s="680"/>
      <c r="BN13" s="681"/>
      <c r="BO13" s="682">
        <v>40.4</v>
      </c>
      <c r="BP13" s="682"/>
      <c r="BQ13" s="682"/>
      <c r="BR13" s="682"/>
      <c r="BS13" s="688" t="s">
        <v>129</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4363230</v>
      </c>
      <c r="CS13" s="680"/>
      <c r="CT13" s="680"/>
      <c r="CU13" s="680"/>
      <c r="CV13" s="680"/>
      <c r="CW13" s="680"/>
      <c r="CX13" s="680"/>
      <c r="CY13" s="681"/>
      <c r="CZ13" s="682">
        <v>7.3</v>
      </c>
      <c r="DA13" s="682"/>
      <c r="DB13" s="682"/>
      <c r="DC13" s="682"/>
      <c r="DD13" s="688">
        <v>1814636</v>
      </c>
      <c r="DE13" s="680"/>
      <c r="DF13" s="680"/>
      <c r="DG13" s="680"/>
      <c r="DH13" s="680"/>
      <c r="DI13" s="680"/>
      <c r="DJ13" s="680"/>
      <c r="DK13" s="680"/>
      <c r="DL13" s="680"/>
      <c r="DM13" s="680"/>
      <c r="DN13" s="680"/>
      <c r="DO13" s="680"/>
      <c r="DP13" s="681"/>
      <c r="DQ13" s="688">
        <v>2468912</v>
      </c>
      <c r="DR13" s="680"/>
      <c r="DS13" s="680"/>
      <c r="DT13" s="680"/>
      <c r="DU13" s="680"/>
      <c r="DV13" s="680"/>
      <c r="DW13" s="680"/>
      <c r="DX13" s="680"/>
      <c r="DY13" s="680"/>
      <c r="DZ13" s="680"/>
      <c r="EA13" s="680"/>
      <c r="EB13" s="680"/>
      <c r="EC13" s="689"/>
    </row>
    <row r="14" spans="2:143" ht="11.25" customHeight="1" x14ac:dyDescent="0.15">
      <c r="B14" s="676" t="s">
        <v>262</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144693</v>
      </c>
      <c r="BH14" s="680"/>
      <c r="BI14" s="680"/>
      <c r="BJ14" s="680"/>
      <c r="BK14" s="680"/>
      <c r="BL14" s="680"/>
      <c r="BM14" s="680"/>
      <c r="BN14" s="681"/>
      <c r="BO14" s="682">
        <v>0.7</v>
      </c>
      <c r="BP14" s="682"/>
      <c r="BQ14" s="682"/>
      <c r="BR14" s="682"/>
      <c r="BS14" s="688" t="s">
        <v>239</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2094981</v>
      </c>
      <c r="CS14" s="680"/>
      <c r="CT14" s="680"/>
      <c r="CU14" s="680"/>
      <c r="CV14" s="680"/>
      <c r="CW14" s="680"/>
      <c r="CX14" s="680"/>
      <c r="CY14" s="681"/>
      <c r="CZ14" s="682">
        <v>3.5</v>
      </c>
      <c r="DA14" s="682"/>
      <c r="DB14" s="682"/>
      <c r="DC14" s="682"/>
      <c r="DD14" s="688">
        <v>63264</v>
      </c>
      <c r="DE14" s="680"/>
      <c r="DF14" s="680"/>
      <c r="DG14" s="680"/>
      <c r="DH14" s="680"/>
      <c r="DI14" s="680"/>
      <c r="DJ14" s="680"/>
      <c r="DK14" s="680"/>
      <c r="DL14" s="680"/>
      <c r="DM14" s="680"/>
      <c r="DN14" s="680"/>
      <c r="DO14" s="680"/>
      <c r="DP14" s="681"/>
      <c r="DQ14" s="688">
        <v>2033897</v>
      </c>
      <c r="DR14" s="680"/>
      <c r="DS14" s="680"/>
      <c r="DT14" s="680"/>
      <c r="DU14" s="680"/>
      <c r="DV14" s="680"/>
      <c r="DW14" s="680"/>
      <c r="DX14" s="680"/>
      <c r="DY14" s="680"/>
      <c r="DZ14" s="680"/>
      <c r="EA14" s="680"/>
      <c r="EB14" s="680"/>
      <c r="EC14" s="689"/>
    </row>
    <row r="15" spans="2:143" ht="11.25" customHeight="1" x14ac:dyDescent="0.15">
      <c r="B15" s="676" t="s">
        <v>265</v>
      </c>
      <c r="C15" s="677"/>
      <c r="D15" s="677"/>
      <c r="E15" s="677"/>
      <c r="F15" s="677"/>
      <c r="G15" s="677"/>
      <c r="H15" s="677"/>
      <c r="I15" s="677"/>
      <c r="J15" s="677"/>
      <c r="K15" s="677"/>
      <c r="L15" s="677"/>
      <c r="M15" s="677"/>
      <c r="N15" s="677"/>
      <c r="O15" s="677"/>
      <c r="P15" s="677"/>
      <c r="Q15" s="678"/>
      <c r="R15" s="679">
        <v>113369</v>
      </c>
      <c r="S15" s="680"/>
      <c r="T15" s="680"/>
      <c r="U15" s="680"/>
      <c r="V15" s="680"/>
      <c r="W15" s="680"/>
      <c r="X15" s="680"/>
      <c r="Y15" s="681"/>
      <c r="Z15" s="682">
        <v>0.2</v>
      </c>
      <c r="AA15" s="682"/>
      <c r="AB15" s="682"/>
      <c r="AC15" s="682"/>
      <c r="AD15" s="683">
        <v>113369</v>
      </c>
      <c r="AE15" s="683"/>
      <c r="AF15" s="683"/>
      <c r="AG15" s="683"/>
      <c r="AH15" s="683"/>
      <c r="AI15" s="683"/>
      <c r="AJ15" s="683"/>
      <c r="AK15" s="683"/>
      <c r="AL15" s="684">
        <v>0.4</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997810</v>
      </c>
      <c r="BH15" s="680"/>
      <c r="BI15" s="680"/>
      <c r="BJ15" s="680"/>
      <c r="BK15" s="680"/>
      <c r="BL15" s="680"/>
      <c r="BM15" s="680"/>
      <c r="BN15" s="681"/>
      <c r="BO15" s="682">
        <v>4.5999999999999996</v>
      </c>
      <c r="BP15" s="682"/>
      <c r="BQ15" s="682"/>
      <c r="BR15" s="682"/>
      <c r="BS15" s="688" t="s">
        <v>129</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3833975</v>
      </c>
      <c r="CS15" s="680"/>
      <c r="CT15" s="680"/>
      <c r="CU15" s="680"/>
      <c r="CV15" s="680"/>
      <c r="CW15" s="680"/>
      <c r="CX15" s="680"/>
      <c r="CY15" s="681"/>
      <c r="CZ15" s="682">
        <v>6.4</v>
      </c>
      <c r="DA15" s="682"/>
      <c r="DB15" s="682"/>
      <c r="DC15" s="682"/>
      <c r="DD15" s="688">
        <v>632574</v>
      </c>
      <c r="DE15" s="680"/>
      <c r="DF15" s="680"/>
      <c r="DG15" s="680"/>
      <c r="DH15" s="680"/>
      <c r="DI15" s="680"/>
      <c r="DJ15" s="680"/>
      <c r="DK15" s="680"/>
      <c r="DL15" s="680"/>
      <c r="DM15" s="680"/>
      <c r="DN15" s="680"/>
      <c r="DO15" s="680"/>
      <c r="DP15" s="681"/>
      <c r="DQ15" s="688">
        <v>2780988</v>
      </c>
      <c r="DR15" s="680"/>
      <c r="DS15" s="680"/>
      <c r="DT15" s="680"/>
      <c r="DU15" s="680"/>
      <c r="DV15" s="680"/>
      <c r="DW15" s="680"/>
      <c r="DX15" s="680"/>
      <c r="DY15" s="680"/>
      <c r="DZ15" s="680"/>
      <c r="EA15" s="680"/>
      <c r="EB15" s="680"/>
      <c r="EC15" s="689"/>
    </row>
    <row r="16" spans="2:143" ht="11.25" customHeight="1" x14ac:dyDescent="0.15">
      <c r="B16" s="676" t="s">
        <v>268</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239</v>
      </c>
      <c r="AA16" s="682"/>
      <c r="AB16" s="682"/>
      <c r="AC16" s="682"/>
      <c r="AD16" s="683" t="s">
        <v>257</v>
      </c>
      <c r="AE16" s="683"/>
      <c r="AF16" s="683"/>
      <c r="AG16" s="683"/>
      <c r="AH16" s="683"/>
      <c r="AI16" s="683"/>
      <c r="AJ16" s="683"/>
      <c r="AK16" s="683"/>
      <c r="AL16" s="684" t="s">
        <v>239</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257</v>
      </c>
      <c r="BP16" s="682"/>
      <c r="BQ16" s="682"/>
      <c r="BR16" s="682"/>
      <c r="BS16" s="688" t="s">
        <v>129</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165326</v>
      </c>
      <c r="CS16" s="680"/>
      <c r="CT16" s="680"/>
      <c r="CU16" s="680"/>
      <c r="CV16" s="680"/>
      <c r="CW16" s="680"/>
      <c r="CX16" s="680"/>
      <c r="CY16" s="681"/>
      <c r="CZ16" s="682">
        <v>0.3</v>
      </c>
      <c r="DA16" s="682"/>
      <c r="DB16" s="682"/>
      <c r="DC16" s="682"/>
      <c r="DD16" s="688" t="s">
        <v>239</v>
      </c>
      <c r="DE16" s="680"/>
      <c r="DF16" s="680"/>
      <c r="DG16" s="680"/>
      <c r="DH16" s="680"/>
      <c r="DI16" s="680"/>
      <c r="DJ16" s="680"/>
      <c r="DK16" s="680"/>
      <c r="DL16" s="680"/>
      <c r="DM16" s="680"/>
      <c r="DN16" s="680"/>
      <c r="DO16" s="680"/>
      <c r="DP16" s="681"/>
      <c r="DQ16" s="688">
        <v>82094</v>
      </c>
      <c r="DR16" s="680"/>
      <c r="DS16" s="680"/>
      <c r="DT16" s="680"/>
      <c r="DU16" s="680"/>
      <c r="DV16" s="680"/>
      <c r="DW16" s="680"/>
      <c r="DX16" s="680"/>
      <c r="DY16" s="680"/>
      <c r="DZ16" s="680"/>
      <c r="EA16" s="680"/>
      <c r="EB16" s="680"/>
      <c r="EC16" s="689"/>
    </row>
    <row r="17" spans="2:133" ht="11.25" customHeight="1" x14ac:dyDescent="0.15">
      <c r="B17" s="676" t="s">
        <v>271</v>
      </c>
      <c r="C17" s="677"/>
      <c r="D17" s="677"/>
      <c r="E17" s="677"/>
      <c r="F17" s="677"/>
      <c r="G17" s="677"/>
      <c r="H17" s="677"/>
      <c r="I17" s="677"/>
      <c r="J17" s="677"/>
      <c r="K17" s="677"/>
      <c r="L17" s="677"/>
      <c r="M17" s="677"/>
      <c r="N17" s="677"/>
      <c r="O17" s="677"/>
      <c r="P17" s="677"/>
      <c r="Q17" s="678"/>
      <c r="R17" s="679">
        <v>110132</v>
      </c>
      <c r="S17" s="680"/>
      <c r="T17" s="680"/>
      <c r="U17" s="680"/>
      <c r="V17" s="680"/>
      <c r="W17" s="680"/>
      <c r="X17" s="680"/>
      <c r="Y17" s="681"/>
      <c r="Z17" s="682">
        <v>0.2</v>
      </c>
      <c r="AA17" s="682"/>
      <c r="AB17" s="682"/>
      <c r="AC17" s="682"/>
      <c r="AD17" s="683">
        <v>110132</v>
      </c>
      <c r="AE17" s="683"/>
      <c r="AF17" s="683"/>
      <c r="AG17" s="683"/>
      <c r="AH17" s="683"/>
      <c r="AI17" s="683"/>
      <c r="AJ17" s="683"/>
      <c r="AK17" s="683"/>
      <c r="AL17" s="684">
        <v>0.4</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5899897</v>
      </c>
      <c r="CS17" s="680"/>
      <c r="CT17" s="680"/>
      <c r="CU17" s="680"/>
      <c r="CV17" s="680"/>
      <c r="CW17" s="680"/>
      <c r="CX17" s="680"/>
      <c r="CY17" s="681"/>
      <c r="CZ17" s="682">
        <v>9.8000000000000007</v>
      </c>
      <c r="DA17" s="682"/>
      <c r="DB17" s="682"/>
      <c r="DC17" s="682"/>
      <c r="DD17" s="688" t="s">
        <v>239</v>
      </c>
      <c r="DE17" s="680"/>
      <c r="DF17" s="680"/>
      <c r="DG17" s="680"/>
      <c r="DH17" s="680"/>
      <c r="DI17" s="680"/>
      <c r="DJ17" s="680"/>
      <c r="DK17" s="680"/>
      <c r="DL17" s="680"/>
      <c r="DM17" s="680"/>
      <c r="DN17" s="680"/>
      <c r="DO17" s="680"/>
      <c r="DP17" s="681"/>
      <c r="DQ17" s="688">
        <v>5866478</v>
      </c>
      <c r="DR17" s="680"/>
      <c r="DS17" s="680"/>
      <c r="DT17" s="680"/>
      <c r="DU17" s="680"/>
      <c r="DV17" s="680"/>
      <c r="DW17" s="680"/>
      <c r="DX17" s="680"/>
      <c r="DY17" s="680"/>
      <c r="DZ17" s="680"/>
      <c r="EA17" s="680"/>
      <c r="EB17" s="680"/>
      <c r="EC17" s="689"/>
    </row>
    <row r="18" spans="2:133" ht="11.25" customHeight="1" x14ac:dyDescent="0.15">
      <c r="B18" s="676" t="s">
        <v>274</v>
      </c>
      <c r="C18" s="677"/>
      <c r="D18" s="677"/>
      <c r="E18" s="677"/>
      <c r="F18" s="677"/>
      <c r="G18" s="677"/>
      <c r="H18" s="677"/>
      <c r="I18" s="677"/>
      <c r="J18" s="677"/>
      <c r="K18" s="677"/>
      <c r="L18" s="677"/>
      <c r="M18" s="677"/>
      <c r="N18" s="677"/>
      <c r="O18" s="677"/>
      <c r="P18" s="677"/>
      <c r="Q18" s="678"/>
      <c r="R18" s="679">
        <v>7290494</v>
      </c>
      <c r="S18" s="680"/>
      <c r="T18" s="680"/>
      <c r="U18" s="680"/>
      <c r="V18" s="680"/>
      <c r="W18" s="680"/>
      <c r="X18" s="680"/>
      <c r="Y18" s="681"/>
      <c r="Z18" s="682">
        <v>12</v>
      </c>
      <c r="AA18" s="682"/>
      <c r="AB18" s="682"/>
      <c r="AC18" s="682"/>
      <c r="AD18" s="683">
        <v>6642338</v>
      </c>
      <c r="AE18" s="683"/>
      <c r="AF18" s="683"/>
      <c r="AG18" s="683"/>
      <c r="AH18" s="683"/>
      <c r="AI18" s="683"/>
      <c r="AJ18" s="683"/>
      <c r="AK18" s="683"/>
      <c r="AL18" s="684">
        <v>22</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682" t="s">
        <v>239</v>
      </c>
      <c r="BP18" s="682"/>
      <c r="BQ18" s="682"/>
      <c r="BR18" s="682"/>
      <c r="BS18" s="688" t="s">
        <v>257</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239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277</v>
      </c>
      <c r="C19" s="677"/>
      <c r="D19" s="677"/>
      <c r="E19" s="677"/>
      <c r="F19" s="677"/>
      <c r="G19" s="677"/>
      <c r="H19" s="677"/>
      <c r="I19" s="677"/>
      <c r="J19" s="677"/>
      <c r="K19" s="677"/>
      <c r="L19" s="677"/>
      <c r="M19" s="677"/>
      <c r="N19" s="677"/>
      <c r="O19" s="677"/>
      <c r="P19" s="677"/>
      <c r="Q19" s="678"/>
      <c r="R19" s="679">
        <v>6642338</v>
      </c>
      <c r="S19" s="680"/>
      <c r="T19" s="680"/>
      <c r="U19" s="680"/>
      <c r="V19" s="680"/>
      <c r="W19" s="680"/>
      <c r="X19" s="680"/>
      <c r="Y19" s="681"/>
      <c r="Z19" s="682">
        <v>10.9</v>
      </c>
      <c r="AA19" s="682"/>
      <c r="AB19" s="682"/>
      <c r="AC19" s="682"/>
      <c r="AD19" s="683">
        <v>6642338</v>
      </c>
      <c r="AE19" s="683"/>
      <c r="AF19" s="683"/>
      <c r="AG19" s="683"/>
      <c r="AH19" s="683"/>
      <c r="AI19" s="683"/>
      <c r="AJ19" s="683"/>
      <c r="AK19" s="683"/>
      <c r="AL19" s="684">
        <v>22</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2580161</v>
      </c>
      <c r="BH19" s="680"/>
      <c r="BI19" s="680"/>
      <c r="BJ19" s="680"/>
      <c r="BK19" s="680"/>
      <c r="BL19" s="680"/>
      <c r="BM19" s="680"/>
      <c r="BN19" s="681"/>
      <c r="BO19" s="682">
        <v>11.8</v>
      </c>
      <c r="BP19" s="682"/>
      <c r="BQ19" s="682"/>
      <c r="BR19" s="682"/>
      <c r="BS19" s="688" t="s">
        <v>239</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239</v>
      </c>
      <c r="DA19" s="682"/>
      <c r="DB19" s="682"/>
      <c r="DC19" s="682"/>
      <c r="DD19" s="688" t="s">
        <v>239</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280</v>
      </c>
      <c r="C20" s="677"/>
      <c r="D20" s="677"/>
      <c r="E20" s="677"/>
      <c r="F20" s="677"/>
      <c r="G20" s="677"/>
      <c r="H20" s="677"/>
      <c r="I20" s="677"/>
      <c r="J20" s="677"/>
      <c r="K20" s="677"/>
      <c r="L20" s="677"/>
      <c r="M20" s="677"/>
      <c r="N20" s="677"/>
      <c r="O20" s="677"/>
      <c r="P20" s="677"/>
      <c r="Q20" s="678"/>
      <c r="R20" s="679">
        <v>648156</v>
      </c>
      <c r="S20" s="680"/>
      <c r="T20" s="680"/>
      <c r="U20" s="680"/>
      <c r="V20" s="680"/>
      <c r="W20" s="680"/>
      <c r="X20" s="680"/>
      <c r="Y20" s="681"/>
      <c r="Z20" s="682">
        <v>1.1000000000000001</v>
      </c>
      <c r="AA20" s="682"/>
      <c r="AB20" s="682"/>
      <c r="AC20" s="682"/>
      <c r="AD20" s="683" t="s">
        <v>239</v>
      </c>
      <c r="AE20" s="683"/>
      <c r="AF20" s="683"/>
      <c r="AG20" s="683"/>
      <c r="AH20" s="683"/>
      <c r="AI20" s="683"/>
      <c r="AJ20" s="683"/>
      <c r="AK20" s="683"/>
      <c r="AL20" s="684" t="s">
        <v>239</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v>2580161</v>
      </c>
      <c r="BH20" s="680"/>
      <c r="BI20" s="680"/>
      <c r="BJ20" s="680"/>
      <c r="BK20" s="680"/>
      <c r="BL20" s="680"/>
      <c r="BM20" s="680"/>
      <c r="BN20" s="681"/>
      <c r="BO20" s="682">
        <v>11.8</v>
      </c>
      <c r="BP20" s="682"/>
      <c r="BQ20" s="682"/>
      <c r="BR20" s="682"/>
      <c r="BS20" s="688" t="s">
        <v>239</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60015790</v>
      </c>
      <c r="CS20" s="680"/>
      <c r="CT20" s="680"/>
      <c r="CU20" s="680"/>
      <c r="CV20" s="680"/>
      <c r="CW20" s="680"/>
      <c r="CX20" s="680"/>
      <c r="CY20" s="681"/>
      <c r="CZ20" s="682">
        <v>100</v>
      </c>
      <c r="DA20" s="682"/>
      <c r="DB20" s="682"/>
      <c r="DC20" s="682"/>
      <c r="DD20" s="688">
        <v>3881007</v>
      </c>
      <c r="DE20" s="680"/>
      <c r="DF20" s="680"/>
      <c r="DG20" s="680"/>
      <c r="DH20" s="680"/>
      <c r="DI20" s="680"/>
      <c r="DJ20" s="680"/>
      <c r="DK20" s="680"/>
      <c r="DL20" s="680"/>
      <c r="DM20" s="680"/>
      <c r="DN20" s="680"/>
      <c r="DO20" s="680"/>
      <c r="DP20" s="681"/>
      <c r="DQ20" s="688">
        <v>35065237</v>
      </c>
      <c r="DR20" s="680"/>
      <c r="DS20" s="680"/>
      <c r="DT20" s="680"/>
      <c r="DU20" s="680"/>
      <c r="DV20" s="680"/>
      <c r="DW20" s="680"/>
      <c r="DX20" s="680"/>
      <c r="DY20" s="680"/>
      <c r="DZ20" s="680"/>
      <c r="EA20" s="680"/>
      <c r="EB20" s="680"/>
      <c r="EC20" s="689"/>
    </row>
    <row r="21" spans="2:133" ht="11.25" customHeight="1" x14ac:dyDescent="0.15">
      <c r="B21" s="676" t="s">
        <v>283</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239</v>
      </c>
      <c r="AA21" s="682"/>
      <c r="AB21" s="682"/>
      <c r="AC21" s="682"/>
      <c r="AD21" s="683" t="s">
        <v>129</v>
      </c>
      <c r="AE21" s="683"/>
      <c r="AF21" s="683"/>
      <c r="AG21" s="683"/>
      <c r="AH21" s="683"/>
      <c r="AI21" s="683"/>
      <c r="AJ21" s="683"/>
      <c r="AK21" s="683"/>
      <c r="AL21" s="684" t="s">
        <v>129</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239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285</v>
      </c>
      <c r="C22" s="677"/>
      <c r="D22" s="677"/>
      <c r="E22" s="677"/>
      <c r="F22" s="677"/>
      <c r="G22" s="677"/>
      <c r="H22" s="677"/>
      <c r="I22" s="677"/>
      <c r="J22" s="677"/>
      <c r="K22" s="677"/>
      <c r="L22" s="677"/>
      <c r="M22" s="677"/>
      <c r="N22" s="677"/>
      <c r="O22" s="677"/>
      <c r="P22" s="677"/>
      <c r="Q22" s="678"/>
      <c r="R22" s="679">
        <v>32366889</v>
      </c>
      <c r="S22" s="680"/>
      <c r="T22" s="680"/>
      <c r="U22" s="680"/>
      <c r="V22" s="680"/>
      <c r="W22" s="680"/>
      <c r="X22" s="680"/>
      <c r="Y22" s="681"/>
      <c r="Z22" s="682">
        <v>53.1</v>
      </c>
      <c r="AA22" s="682"/>
      <c r="AB22" s="682"/>
      <c r="AC22" s="682"/>
      <c r="AD22" s="683">
        <v>29863573</v>
      </c>
      <c r="AE22" s="683"/>
      <c r="AF22" s="683"/>
      <c r="AG22" s="683"/>
      <c r="AH22" s="683"/>
      <c r="AI22" s="683"/>
      <c r="AJ22" s="683"/>
      <c r="AK22" s="683"/>
      <c r="AL22" s="684">
        <v>98.8</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v>725001</v>
      </c>
      <c r="BH22" s="680"/>
      <c r="BI22" s="680"/>
      <c r="BJ22" s="680"/>
      <c r="BK22" s="680"/>
      <c r="BL22" s="680"/>
      <c r="BM22" s="680"/>
      <c r="BN22" s="681"/>
      <c r="BO22" s="682">
        <v>3.3</v>
      </c>
      <c r="BP22" s="682"/>
      <c r="BQ22" s="682"/>
      <c r="BR22" s="682"/>
      <c r="BS22" s="688" t="s">
        <v>239</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288</v>
      </c>
      <c r="C23" s="677"/>
      <c r="D23" s="677"/>
      <c r="E23" s="677"/>
      <c r="F23" s="677"/>
      <c r="G23" s="677"/>
      <c r="H23" s="677"/>
      <c r="I23" s="677"/>
      <c r="J23" s="677"/>
      <c r="K23" s="677"/>
      <c r="L23" s="677"/>
      <c r="M23" s="677"/>
      <c r="N23" s="677"/>
      <c r="O23" s="677"/>
      <c r="P23" s="677"/>
      <c r="Q23" s="678"/>
      <c r="R23" s="679">
        <v>19517</v>
      </c>
      <c r="S23" s="680"/>
      <c r="T23" s="680"/>
      <c r="U23" s="680"/>
      <c r="V23" s="680"/>
      <c r="W23" s="680"/>
      <c r="X23" s="680"/>
      <c r="Y23" s="681"/>
      <c r="Z23" s="682">
        <v>0</v>
      </c>
      <c r="AA23" s="682"/>
      <c r="AB23" s="682"/>
      <c r="AC23" s="682"/>
      <c r="AD23" s="683">
        <v>19517</v>
      </c>
      <c r="AE23" s="683"/>
      <c r="AF23" s="683"/>
      <c r="AG23" s="683"/>
      <c r="AH23" s="683"/>
      <c r="AI23" s="683"/>
      <c r="AJ23" s="683"/>
      <c r="AK23" s="683"/>
      <c r="AL23" s="684">
        <v>0.1</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v>1855160</v>
      </c>
      <c r="BH23" s="680"/>
      <c r="BI23" s="680"/>
      <c r="BJ23" s="680"/>
      <c r="BK23" s="680"/>
      <c r="BL23" s="680"/>
      <c r="BM23" s="680"/>
      <c r="BN23" s="681"/>
      <c r="BO23" s="682">
        <v>8.5</v>
      </c>
      <c r="BP23" s="682"/>
      <c r="BQ23" s="682"/>
      <c r="BR23" s="682"/>
      <c r="BS23" s="688" t="s">
        <v>239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x14ac:dyDescent="0.15">
      <c r="B24" s="676" t="s">
        <v>295</v>
      </c>
      <c r="C24" s="677"/>
      <c r="D24" s="677"/>
      <c r="E24" s="677"/>
      <c r="F24" s="677"/>
      <c r="G24" s="677"/>
      <c r="H24" s="677"/>
      <c r="I24" s="677"/>
      <c r="J24" s="677"/>
      <c r="K24" s="677"/>
      <c r="L24" s="677"/>
      <c r="M24" s="677"/>
      <c r="N24" s="677"/>
      <c r="O24" s="677"/>
      <c r="P24" s="677"/>
      <c r="Q24" s="678"/>
      <c r="R24" s="679">
        <v>999318</v>
      </c>
      <c r="S24" s="680"/>
      <c r="T24" s="680"/>
      <c r="U24" s="680"/>
      <c r="V24" s="680"/>
      <c r="W24" s="680"/>
      <c r="X24" s="680"/>
      <c r="Y24" s="681"/>
      <c r="Z24" s="682">
        <v>1.6</v>
      </c>
      <c r="AA24" s="682"/>
      <c r="AB24" s="682"/>
      <c r="AC24" s="682"/>
      <c r="AD24" s="683">
        <v>248</v>
      </c>
      <c r="AE24" s="683"/>
      <c r="AF24" s="683"/>
      <c r="AG24" s="683"/>
      <c r="AH24" s="683"/>
      <c r="AI24" s="683"/>
      <c r="AJ24" s="683"/>
      <c r="AK24" s="683"/>
      <c r="AL24" s="684">
        <v>0</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239</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37928560</v>
      </c>
      <c r="CS24" s="669"/>
      <c r="CT24" s="669"/>
      <c r="CU24" s="669"/>
      <c r="CV24" s="669"/>
      <c r="CW24" s="669"/>
      <c r="CX24" s="669"/>
      <c r="CY24" s="670"/>
      <c r="CZ24" s="673">
        <v>63.2</v>
      </c>
      <c r="DA24" s="674"/>
      <c r="DB24" s="674"/>
      <c r="DC24" s="693"/>
      <c r="DD24" s="712">
        <v>20116010</v>
      </c>
      <c r="DE24" s="669"/>
      <c r="DF24" s="669"/>
      <c r="DG24" s="669"/>
      <c r="DH24" s="669"/>
      <c r="DI24" s="669"/>
      <c r="DJ24" s="669"/>
      <c r="DK24" s="670"/>
      <c r="DL24" s="712">
        <v>19474754</v>
      </c>
      <c r="DM24" s="669"/>
      <c r="DN24" s="669"/>
      <c r="DO24" s="669"/>
      <c r="DP24" s="669"/>
      <c r="DQ24" s="669"/>
      <c r="DR24" s="669"/>
      <c r="DS24" s="669"/>
      <c r="DT24" s="669"/>
      <c r="DU24" s="669"/>
      <c r="DV24" s="670"/>
      <c r="DW24" s="673">
        <v>60.4</v>
      </c>
      <c r="DX24" s="674"/>
      <c r="DY24" s="674"/>
      <c r="DZ24" s="674"/>
      <c r="EA24" s="674"/>
      <c r="EB24" s="674"/>
      <c r="EC24" s="675"/>
    </row>
    <row r="25" spans="2:133" ht="11.25" customHeight="1" x14ac:dyDescent="0.15">
      <c r="B25" s="676" t="s">
        <v>298</v>
      </c>
      <c r="C25" s="677"/>
      <c r="D25" s="677"/>
      <c r="E25" s="677"/>
      <c r="F25" s="677"/>
      <c r="G25" s="677"/>
      <c r="H25" s="677"/>
      <c r="I25" s="677"/>
      <c r="J25" s="677"/>
      <c r="K25" s="677"/>
      <c r="L25" s="677"/>
      <c r="M25" s="677"/>
      <c r="N25" s="677"/>
      <c r="O25" s="677"/>
      <c r="P25" s="677"/>
      <c r="Q25" s="678"/>
      <c r="R25" s="679">
        <v>565707</v>
      </c>
      <c r="S25" s="680"/>
      <c r="T25" s="680"/>
      <c r="U25" s="680"/>
      <c r="V25" s="680"/>
      <c r="W25" s="680"/>
      <c r="X25" s="680"/>
      <c r="Y25" s="681"/>
      <c r="Z25" s="682">
        <v>0.9</v>
      </c>
      <c r="AA25" s="682"/>
      <c r="AB25" s="682"/>
      <c r="AC25" s="682"/>
      <c r="AD25" s="683">
        <v>179951</v>
      </c>
      <c r="AE25" s="683"/>
      <c r="AF25" s="683"/>
      <c r="AG25" s="683"/>
      <c r="AH25" s="683"/>
      <c r="AI25" s="683"/>
      <c r="AJ25" s="683"/>
      <c r="AK25" s="683"/>
      <c r="AL25" s="684">
        <v>0.6</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239</v>
      </c>
      <c r="BP25" s="682"/>
      <c r="BQ25" s="682"/>
      <c r="BR25" s="682"/>
      <c r="BS25" s="688" t="s">
        <v>129</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7159411</v>
      </c>
      <c r="CS25" s="715"/>
      <c r="CT25" s="715"/>
      <c r="CU25" s="715"/>
      <c r="CV25" s="715"/>
      <c r="CW25" s="715"/>
      <c r="CX25" s="715"/>
      <c r="CY25" s="716"/>
      <c r="CZ25" s="684">
        <v>11.9</v>
      </c>
      <c r="DA25" s="713"/>
      <c r="DB25" s="713"/>
      <c r="DC25" s="717"/>
      <c r="DD25" s="688">
        <v>6677880</v>
      </c>
      <c r="DE25" s="715"/>
      <c r="DF25" s="715"/>
      <c r="DG25" s="715"/>
      <c r="DH25" s="715"/>
      <c r="DI25" s="715"/>
      <c r="DJ25" s="715"/>
      <c r="DK25" s="716"/>
      <c r="DL25" s="688">
        <v>6578809</v>
      </c>
      <c r="DM25" s="715"/>
      <c r="DN25" s="715"/>
      <c r="DO25" s="715"/>
      <c r="DP25" s="715"/>
      <c r="DQ25" s="715"/>
      <c r="DR25" s="715"/>
      <c r="DS25" s="715"/>
      <c r="DT25" s="715"/>
      <c r="DU25" s="715"/>
      <c r="DV25" s="716"/>
      <c r="DW25" s="684">
        <v>20.399999999999999</v>
      </c>
      <c r="DX25" s="713"/>
      <c r="DY25" s="713"/>
      <c r="DZ25" s="713"/>
      <c r="EA25" s="713"/>
      <c r="EB25" s="713"/>
      <c r="EC25" s="714"/>
    </row>
    <row r="26" spans="2:133" ht="11.25" customHeight="1" x14ac:dyDescent="0.15">
      <c r="B26" s="676" t="s">
        <v>301</v>
      </c>
      <c r="C26" s="677"/>
      <c r="D26" s="677"/>
      <c r="E26" s="677"/>
      <c r="F26" s="677"/>
      <c r="G26" s="677"/>
      <c r="H26" s="677"/>
      <c r="I26" s="677"/>
      <c r="J26" s="677"/>
      <c r="K26" s="677"/>
      <c r="L26" s="677"/>
      <c r="M26" s="677"/>
      <c r="N26" s="677"/>
      <c r="O26" s="677"/>
      <c r="P26" s="677"/>
      <c r="Q26" s="678"/>
      <c r="R26" s="679">
        <v>289626</v>
      </c>
      <c r="S26" s="680"/>
      <c r="T26" s="680"/>
      <c r="U26" s="680"/>
      <c r="V26" s="680"/>
      <c r="W26" s="680"/>
      <c r="X26" s="680"/>
      <c r="Y26" s="681"/>
      <c r="Z26" s="682">
        <v>0.5</v>
      </c>
      <c r="AA26" s="682"/>
      <c r="AB26" s="682"/>
      <c r="AC26" s="682"/>
      <c r="AD26" s="683" t="s">
        <v>239</v>
      </c>
      <c r="AE26" s="683"/>
      <c r="AF26" s="683"/>
      <c r="AG26" s="683"/>
      <c r="AH26" s="683"/>
      <c r="AI26" s="683"/>
      <c r="AJ26" s="683"/>
      <c r="AK26" s="683"/>
      <c r="AL26" s="684" t="s">
        <v>239</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4674253</v>
      </c>
      <c r="CS26" s="680"/>
      <c r="CT26" s="680"/>
      <c r="CU26" s="680"/>
      <c r="CV26" s="680"/>
      <c r="CW26" s="680"/>
      <c r="CX26" s="680"/>
      <c r="CY26" s="681"/>
      <c r="CZ26" s="684">
        <v>7.8</v>
      </c>
      <c r="DA26" s="713"/>
      <c r="DB26" s="713"/>
      <c r="DC26" s="717"/>
      <c r="DD26" s="688">
        <v>4281895</v>
      </c>
      <c r="DE26" s="680"/>
      <c r="DF26" s="680"/>
      <c r="DG26" s="680"/>
      <c r="DH26" s="680"/>
      <c r="DI26" s="680"/>
      <c r="DJ26" s="680"/>
      <c r="DK26" s="681"/>
      <c r="DL26" s="688" t="s">
        <v>239</v>
      </c>
      <c r="DM26" s="680"/>
      <c r="DN26" s="680"/>
      <c r="DO26" s="680"/>
      <c r="DP26" s="680"/>
      <c r="DQ26" s="680"/>
      <c r="DR26" s="680"/>
      <c r="DS26" s="680"/>
      <c r="DT26" s="680"/>
      <c r="DU26" s="680"/>
      <c r="DV26" s="681"/>
      <c r="DW26" s="684" t="s">
        <v>239</v>
      </c>
      <c r="DX26" s="713"/>
      <c r="DY26" s="713"/>
      <c r="DZ26" s="713"/>
      <c r="EA26" s="713"/>
      <c r="EB26" s="713"/>
      <c r="EC26" s="714"/>
    </row>
    <row r="27" spans="2:133" ht="11.25" customHeight="1" x14ac:dyDescent="0.15">
      <c r="B27" s="676" t="s">
        <v>304</v>
      </c>
      <c r="C27" s="677"/>
      <c r="D27" s="677"/>
      <c r="E27" s="677"/>
      <c r="F27" s="677"/>
      <c r="G27" s="677"/>
      <c r="H27" s="677"/>
      <c r="I27" s="677"/>
      <c r="J27" s="677"/>
      <c r="K27" s="677"/>
      <c r="L27" s="677"/>
      <c r="M27" s="677"/>
      <c r="N27" s="677"/>
      <c r="O27" s="677"/>
      <c r="P27" s="677"/>
      <c r="Q27" s="678"/>
      <c r="R27" s="679">
        <v>15789809</v>
      </c>
      <c r="S27" s="680"/>
      <c r="T27" s="680"/>
      <c r="U27" s="680"/>
      <c r="V27" s="680"/>
      <c r="W27" s="680"/>
      <c r="X27" s="680"/>
      <c r="Y27" s="681"/>
      <c r="Z27" s="682">
        <v>25.9</v>
      </c>
      <c r="AA27" s="682"/>
      <c r="AB27" s="682"/>
      <c r="AC27" s="682"/>
      <c r="AD27" s="683" t="s">
        <v>129</v>
      </c>
      <c r="AE27" s="683"/>
      <c r="AF27" s="683"/>
      <c r="AG27" s="683"/>
      <c r="AH27" s="683"/>
      <c r="AI27" s="683"/>
      <c r="AJ27" s="683"/>
      <c r="AK27" s="683"/>
      <c r="AL27" s="684" t="s">
        <v>257</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21923453</v>
      </c>
      <c r="BH27" s="680"/>
      <c r="BI27" s="680"/>
      <c r="BJ27" s="680"/>
      <c r="BK27" s="680"/>
      <c r="BL27" s="680"/>
      <c r="BM27" s="680"/>
      <c r="BN27" s="681"/>
      <c r="BO27" s="682">
        <v>100</v>
      </c>
      <c r="BP27" s="682"/>
      <c r="BQ27" s="682"/>
      <c r="BR27" s="682"/>
      <c r="BS27" s="688">
        <v>334688</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24869252</v>
      </c>
      <c r="CS27" s="715"/>
      <c r="CT27" s="715"/>
      <c r="CU27" s="715"/>
      <c r="CV27" s="715"/>
      <c r="CW27" s="715"/>
      <c r="CX27" s="715"/>
      <c r="CY27" s="716"/>
      <c r="CZ27" s="684">
        <v>41.4</v>
      </c>
      <c r="DA27" s="713"/>
      <c r="DB27" s="713"/>
      <c r="DC27" s="717"/>
      <c r="DD27" s="688">
        <v>7571652</v>
      </c>
      <c r="DE27" s="715"/>
      <c r="DF27" s="715"/>
      <c r="DG27" s="715"/>
      <c r="DH27" s="715"/>
      <c r="DI27" s="715"/>
      <c r="DJ27" s="715"/>
      <c r="DK27" s="716"/>
      <c r="DL27" s="688">
        <v>7571267</v>
      </c>
      <c r="DM27" s="715"/>
      <c r="DN27" s="715"/>
      <c r="DO27" s="715"/>
      <c r="DP27" s="715"/>
      <c r="DQ27" s="715"/>
      <c r="DR27" s="715"/>
      <c r="DS27" s="715"/>
      <c r="DT27" s="715"/>
      <c r="DU27" s="715"/>
      <c r="DV27" s="716"/>
      <c r="DW27" s="684">
        <v>23.5</v>
      </c>
      <c r="DX27" s="713"/>
      <c r="DY27" s="713"/>
      <c r="DZ27" s="713"/>
      <c r="EA27" s="713"/>
      <c r="EB27" s="713"/>
      <c r="EC27" s="714"/>
    </row>
    <row r="28" spans="2:133" ht="11.25" customHeight="1" x14ac:dyDescent="0.15">
      <c r="B28" s="721" t="s">
        <v>307</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239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5899897</v>
      </c>
      <c r="CS28" s="680"/>
      <c r="CT28" s="680"/>
      <c r="CU28" s="680"/>
      <c r="CV28" s="680"/>
      <c r="CW28" s="680"/>
      <c r="CX28" s="680"/>
      <c r="CY28" s="681"/>
      <c r="CZ28" s="684">
        <v>9.8000000000000007</v>
      </c>
      <c r="DA28" s="713"/>
      <c r="DB28" s="713"/>
      <c r="DC28" s="717"/>
      <c r="DD28" s="688">
        <v>5866478</v>
      </c>
      <c r="DE28" s="680"/>
      <c r="DF28" s="680"/>
      <c r="DG28" s="680"/>
      <c r="DH28" s="680"/>
      <c r="DI28" s="680"/>
      <c r="DJ28" s="680"/>
      <c r="DK28" s="681"/>
      <c r="DL28" s="688">
        <v>5324678</v>
      </c>
      <c r="DM28" s="680"/>
      <c r="DN28" s="680"/>
      <c r="DO28" s="680"/>
      <c r="DP28" s="680"/>
      <c r="DQ28" s="680"/>
      <c r="DR28" s="680"/>
      <c r="DS28" s="680"/>
      <c r="DT28" s="680"/>
      <c r="DU28" s="680"/>
      <c r="DV28" s="681"/>
      <c r="DW28" s="684">
        <v>16.5</v>
      </c>
      <c r="DX28" s="713"/>
      <c r="DY28" s="713"/>
      <c r="DZ28" s="713"/>
      <c r="EA28" s="713"/>
      <c r="EB28" s="713"/>
      <c r="EC28" s="714"/>
    </row>
    <row r="29" spans="2:133" ht="11.25" customHeight="1" x14ac:dyDescent="0.15">
      <c r="B29" s="676" t="s">
        <v>309</v>
      </c>
      <c r="C29" s="677"/>
      <c r="D29" s="677"/>
      <c r="E29" s="677"/>
      <c r="F29" s="677"/>
      <c r="G29" s="677"/>
      <c r="H29" s="677"/>
      <c r="I29" s="677"/>
      <c r="J29" s="677"/>
      <c r="K29" s="677"/>
      <c r="L29" s="677"/>
      <c r="M29" s="677"/>
      <c r="N29" s="677"/>
      <c r="O29" s="677"/>
      <c r="P29" s="677"/>
      <c r="Q29" s="678"/>
      <c r="R29" s="679">
        <v>4589087</v>
      </c>
      <c r="S29" s="680"/>
      <c r="T29" s="680"/>
      <c r="U29" s="680"/>
      <c r="V29" s="680"/>
      <c r="W29" s="680"/>
      <c r="X29" s="680"/>
      <c r="Y29" s="681"/>
      <c r="Z29" s="682">
        <v>7.5</v>
      </c>
      <c r="AA29" s="682"/>
      <c r="AB29" s="682"/>
      <c r="AC29" s="682"/>
      <c r="AD29" s="683" t="s">
        <v>129</v>
      </c>
      <c r="AE29" s="683"/>
      <c r="AF29" s="683"/>
      <c r="AG29" s="683"/>
      <c r="AH29" s="683"/>
      <c r="AI29" s="683"/>
      <c r="AJ29" s="683"/>
      <c r="AK29" s="683"/>
      <c r="AL29" s="684" t="s">
        <v>239</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313</v>
      </c>
      <c r="CG29" s="695"/>
      <c r="CH29" s="695"/>
      <c r="CI29" s="695"/>
      <c r="CJ29" s="695"/>
      <c r="CK29" s="695"/>
      <c r="CL29" s="695"/>
      <c r="CM29" s="695"/>
      <c r="CN29" s="695"/>
      <c r="CO29" s="695"/>
      <c r="CP29" s="695"/>
      <c r="CQ29" s="696"/>
      <c r="CR29" s="679">
        <v>5898844</v>
      </c>
      <c r="CS29" s="715"/>
      <c r="CT29" s="715"/>
      <c r="CU29" s="715"/>
      <c r="CV29" s="715"/>
      <c r="CW29" s="715"/>
      <c r="CX29" s="715"/>
      <c r="CY29" s="716"/>
      <c r="CZ29" s="684">
        <v>9.8000000000000007</v>
      </c>
      <c r="DA29" s="713"/>
      <c r="DB29" s="713"/>
      <c r="DC29" s="717"/>
      <c r="DD29" s="688">
        <v>5865425</v>
      </c>
      <c r="DE29" s="715"/>
      <c r="DF29" s="715"/>
      <c r="DG29" s="715"/>
      <c r="DH29" s="715"/>
      <c r="DI29" s="715"/>
      <c r="DJ29" s="715"/>
      <c r="DK29" s="716"/>
      <c r="DL29" s="688">
        <v>5323625</v>
      </c>
      <c r="DM29" s="715"/>
      <c r="DN29" s="715"/>
      <c r="DO29" s="715"/>
      <c r="DP29" s="715"/>
      <c r="DQ29" s="715"/>
      <c r="DR29" s="715"/>
      <c r="DS29" s="715"/>
      <c r="DT29" s="715"/>
      <c r="DU29" s="715"/>
      <c r="DV29" s="716"/>
      <c r="DW29" s="684">
        <v>16.5</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574257</v>
      </c>
      <c r="S30" s="680"/>
      <c r="T30" s="680"/>
      <c r="U30" s="680"/>
      <c r="V30" s="680"/>
      <c r="W30" s="680"/>
      <c r="X30" s="680"/>
      <c r="Y30" s="681"/>
      <c r="Z30" s="682">
        <v>0.9</v>
      </c>
      <c r="AA30" s="682"/>
      <c r="AB30" s="682"/>
      <c r="AC30" s="682"/>
      <c r="AD30" s="683">
        <v>78257</v>
      </c>
      <c r="AE30" s="683"/>
      <c r="AF30" s="683"/>
      <c r="AG30" s="683"/>
      <c r="AH30" s="683"/>
      <c r="AI30" s="683"/>
      <c r="AJ30" s="683"/>
      <c r="AK30" s="683"/>
      <c r="AL30" s="684">
        <v>0.3</v>
      </c>
      <c r="AM30" s="685"/>
      <c r="AN30" s="685"/>
      <c r="AO30" s="686"/>
      <c r="AP30" s="727" t="s">
        <v>315</v>
      </c>
      <c r="AQ30" s="728"/>
      <c r="AR30" s="728"/>
      <c r="AS30" s="728"/>
      <c r="AT30" s="733" t="s">
        <v>316</v>
      </c>
      <c r="AU30" s="230"/>
      <c r="AV30" s="230"/>
      <c r="AW30" s="230"/>
      <c r="AX30" s="665" t="s">
        <v>191</v>
      </c>
      <c r="AY30" s="666"/>
      <c r="AZ30" s="666"/>
      <c r="BA30" s="666"/>
      <c r="BB30" s="666"/>
      <c r="BC30" s="666"/>
      <c r="BD30" s="666"/>
      <c r="BE30" s="666"/>
      <c r="BF30" s="667"/>
      <c r="BG30" s="739">
        <v>99.2</v>
      </c>
      <c r="BH30" s="740"/>
      <c r="BI30" s="740"/>
      <c r="BJ30" s="740"/>
      <c r="BK30" s="740"/>
      <c r="BL30" s="740"/>
      <c r="BM30" s="674">
        <v>97.4</v>
      </c>
      <c r="BN30" s="740"/>
      <c r="BO30" s="740"/>
      <c r="BP30" s="740"/>
      <c r="BQ30" s="741"/>
      <c r="BR30" s="739">
        <v>99.1</v>
      </c>
      <c r="BS30" s="740"/>
      <c r="BT30" s="740"/>
      <c r="BU30" s="740"/>
      <c r="BV30" s="740"/>
      <c r="BW30" s="740"/>
      <c r="BX30" s="674">
        <v>96.7</v>
      </c>
      <c r="BY30" s="740"/>
      <c r="BZ30" s="740"/>
      <c r="CA30" s="740"/>
      <c r="CB30" s="741"/>
      <c r="CD30" s="744"/>
      <c r="CE30" s="745"/>
      <c r="CF30" s="694" t="s">
        <v>317</v>
      </c>
      <c r="CG30" s="695"/>
      <c r="CH30" s="695"/>
      <c r="CI30" s="695"/>
      <c r="CJ30" s="695"/>
      <c r="CK30" s="695"/>
      <c r="CL30" s="695"/>
      <c r="CM30" s="695"/>
      <c r="CN30" s="695"/>
      <c r="CO30" s="695"/>
      <c r="CP30" s="695"/>
      <c r="CQ30" s="696"/>
      <c r="CR30" s="679">
        <v>5392495</v>
      </c>
      <c r="CS30" s="680"/>
      <c r="CT30" s="680"/>
      <c r="CU30" s="680"/>
      <c r="CV30" s="680"/>
      <c r="CW30" s="680"/>
      <c r="CX30" s="680"/>
      <c r="CY30" s="681"/>
      <c r="CZ30" s="684">
        <v>9</v>
      </c>
      <c r="DA30" s="713"/>
      <c r="DB30" s="713"/>
      <c r="DC30" s="717"/>
      <c r="DD30" s="688">
        <v>5362298</v>
      </c>
      <c r="DE30" s="680"/>
      <c r="DF30" s="680"/>
      <c r="DG30" s="680"/>
      <c r="DH30" s="680"/>
      <c r="DI30" s="680"/>
      <c r="DJ30" s="680"/>
      <c r="DK30" s="681"/>
      <c r="DL30" s="688">
        <v>4820498</v>
      </c>
      <c r="DM30" s="680"/>
      <c r="DN30" s="680"/>
      <c r="DO30" s="680"/>
      <c r="DP30" s="680"/>
      <c r="DQ30" s="680"/>
      <c r="DR30" s="680"/>
      <c r="DS30" s="680"/>
      <c r="DT30" s="680"/>
      <c r="DU30" s="680"/>
      <c r="DV30" s="681"/>
      <c r="DW30" s="684">
        <v>14.9</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31066</v>
      </c>
      <c r="S31" s="680"/>
      <c r="T31" s="680"/>
      <c r="U31" s="680"/>
      <c r="V31" s="680"/>
      <c r="W31" s="680"/>
      <c r="X31" s="680"/>
      <c r="Y31" s="681"/>
      <c r="Z31" s="682">
        <v>0.1</v>
      </c>
      <c r="AA31" s="682"/>
      <c r="AB31" s="682"/>
      <c r="AC31" s="682"/>
      <c r="AD31" s="683" t="s">
        <v>239</v>
      </c>
      <c r="AE31" s="683"/>
      <c r="AF31" s="683"/>
      <c r="AG31" s="683"/>
      <c r="AH31" s="683"/>
      <c r="AI31" s="683"/>
      <c r="AJ31" s="683"/>
      <c r="AK31" s="683"/>
      <c r="AL31" s="684" t="s">
        <v>129</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98.9</v>
      </c>
      <c r="BH31" s="715"/>
      <c r="BI31" s="715"/>
      <c r="BJ31" s="715"/>
      <c r="BK31" s="715"/>
      <c r="BL31" s="715"/>
      <c r="BM31" s="685">
        <v>96.2</v>
      </c>
      <c r="BN31" s="737"/>
      <c r="BO31" s="737"/>
      <c r="BP31" s="737"/>
      <c r="BQ31" s="738"/>
      <c r="BR31" s="736">
        <v>98.7</v>
      </c>
      <c r="BS31" s="715"/>
      <c r="BT31" s="715"/>
      <c r="BU31" s="715"/>
      <c r="BV31" s="715"/>
      <c r="BW31" s="715"/>
      <c r="BX31" s="685">
        <v>95.2</v>
      </c>
      <c r="BY31" s="737"/>
      <c r="BZ31" s="737"/>
      <c r="CA31" s="737"/>
      <c r="CB31" s="738"/>
      <c r="CD31" s="744"/>
      <c r="CE31" s="745"/>
      <c r="CF31" s="694" t="s">
        <v>321</v>
      </c>
      <c r="CG31" s="695"/>
      <c r="CH31" s="695"/>
      <c r="CI31" s="695"/>
      <c r="CJ31" s="695"/>
      <c r="CK31" s="695"/>
      <c r="CL31" s="695"/>
      <c r="CM31" s="695"/>
      <c r="CN31" s="695"/>
      <c r="CO31" s="695"/>
      <c r="CP31" s="695"/>
      <c r="CQ31" s="696"/>
      <c r="CR31" s="679">
        <v>506349</v>
      </c>
      <c r="CS31" s="715"/>
      <c r="CT31" s="715"/>
      <c r="CU31" s="715"/>
      <c r="CV31" s="715"/>
      <c r="CW31" s="715"/>
      <c r="CX31" s="715"/>
      <c r="CY31" s="716"/>
      <c r="CZ31" s="684">
        <v>0.8</v>
      </c>
      <c r="DA31" s="713"/>
      <c r="DB31" s="713"/>
      <c r="DC31" s="717"/>
      <c r="DD31" s="688">
        <v>503127</v>
      </c>
      <c r="DE31" s="715"/>
      <c r="DF31" s="715"/>
      <c r="DG31" s="715"/>
      <c r="DH31" s="715"/>
      <c r="DI31" s="715"/>
      <c r="DJ31" s="715"/>
      <c r="DK31" s="716"/>
      <c r="DL31" s="688">
        <v>503127</v>
      </c>
      <c r="DM31" s="715"/>
      <c r="DN31" s="715"/>
      <c r="DO31" s="715"/>
      <c r="DP31" s="715"/>
      <c r="DQ31" s="715"/>
      <c r="DR31" s="715"/>
      <c r="DS31" s="715"/>
      <c r="DT31" s="715"/>
      <c r="DU31" s="715"/>
      <c r="DV31" s="716"/>
      <c r="DW31" s="684">
        <v>1.6</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292028</v>
      </c>
      <c r="S32" s="680"/>
      <c r="T32" s="680"/>
      <c r="U32" s="680"/>
      <c r="V32" s="680"/>
      <c r="W32" s="680"/>
      <c r="X32" s="680"/>
      <c r="Y32" s="681"/>
      <c r="Z32" s="682">
        <v>0.5</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99.4</v>
      </c>
      <c r="BH32" s="749"/>
      <c r="BI32" s="749"/>
      <c r="BJ32" s="749"/>
      <c r="BK32" s="749"/>
      <c r="BL32" s="749"/>
      <c r="BM32" s="750">
        <v>98</v>
      </c>
      <c r="BN32" s="749"/>
      <c r="BO32" s="749"/>
      <c r="BP32" s="749"/>
      <c r="BQ32" s="751"/>
      <c r="BR32" s="748">
        <v>99.2</v>
      </c>
      <c r="BS32" s="749"/>
      <c r="BT32" s="749"/>
      <c r="BU32" s="749"/>
      <c r="BV32" s="749"/>
      <c r="BW32" s="749"/>
      <c r="BX32" s="750">
        <v>97.4</v>
      </c>
      <c r="BY32" s="749"/>
      <c r="BZ32" s="749"/>
      <c r="CA32" s="749"/>
      <c r="CB32" s="751"/>
      <c r="CD32" s="746"/>
      <c r="CE32" s="747"/>
      <c r="CF32" s="694" t="s">
        <v>324</v>
      </c>
      <c r="CG32" s="695"/>
      <c r="CH32" s="695"/>
      <c r="CI32" s="695"/>
      <c r="CJ32" s="695"/>
      <c r="CK32" s="695"/>
      <c r="CL32" s="695"/>
      <c r="CM32" s="695"/>
      <c r="CN32" s="695"/>
      <c r="CO32" s="695"/>
      <c r="CP32" s="695"/>
      <c r="CQ32" s="696"/>
      <c r="CR32" s="679">
        <v>1053</v>
      </c>
      <c r="CS32" s="680"/>
      <c r="CT32" s="680"/>
      <c r="CU32" s="680"/>
      <c r="CV32" s="680"/>
      <c r="CW32" s="680"/>
      <c r="CX32" s="680"/>
      <c r="CY32" s="681"/>
      <c r="CZ32" s="684">
        <v>0</v>
      </c>
      <c r="DA32" s="713"/>
      <c r="DB32" s="713"/>
      <c r="DC32" s="717"/>
      <c r="DD32" s="688">
        <v>1053</v>
      </c>
      <c r="DE32" s="680"/>
      <c r="DF32" s="680"/>
      <c r="DG32" s="680"/>
      <c r="DH32" s="680"/>
      <c r="DI32" s="680"/>
      <c r="DJ32" s="680"/>
      <c r="DK32" s="681"/>
      <c r="DL32" s="688">
        <v>1053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382214</v>
      </c>
      <c r="S33" s="680"/>
      <c r="T33" s="680"/>
      <c r="U33" s="680"/>
      <c r="V33" s="680"/>
      <c r="W33" s="680"/>
      <c r="X33" s="680"/>
      <c r="Y33" s="681"/>
      <c r="Z33" s="682">
        <v>0.6</v>
      </c>
      <c r="AA33" s="682"/>
      <c r="AB33" s="682"/>
      <c r="AC33" s="682"/>
      <c r="AD33" s="683" t="s">
        <v>239</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18040897</v>
      </c>
      <c r="CS33" s="715"/>
      <c r="CT33" s="715"/>
      <c r="CU33" s="715"/>
      <c r="CV33" s="715"/>
      <c r="CW33" s="715"/>
      <c r="CX33" s="715"/>
      <c r="CY33" s="716"/>
      <c r="CZ33" s="684">
        <v>30.1</v>
      </c>
      <c r="DA33" s="713"/>
      <c r="DB33" s="713"/>
      <c r="DC33" s="717"/>
      <c r="DD33" s="688">
        <v>14268802</v>
      </c>
      <c r="DE33" s="715"/>
      <c r="DF33" s="715"/>
      <c r="DG33" s="715"/>
      <c r="DH33" s="715"/>
      <c r="DI33" s="715"/>
      <c r="DJ33" s="715"/>
      <c r="DK33" s="716"/>
      <c r="DL33" s="688">
        <v>12932123</v>
      </c>
      <c r="DM33" s="715"/>
      <c r="DN33" s="715"/>
      <c r="DO33" s="715"/>
      <c r="DP33" s="715"/>
      <c r="DQ33" s="715"/>
      <c r="DR33" s="715"/>
      <c r="DS33" s="715"/>
      <c r="DT33" s="715"/>
      <c r="DU33" s="715"/>
      <c r="DV33" s="716"/>
      <c r="DW33" s="684">
        <v>40.1</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953489</v>
      </c>
      <c r="S34" s="680"/>
      <c r="T34" s="680"/>
      <c r="U34" s="680"/>
      <c r="V34" s="680"/>
      <c r="W34" s="680"/>
      <c r="X34" s="680"/>
      <c r="Y34" s="681"/>
      <c r="Z34" s="682">
        <v>1.6</v>
      </c>
      <c r="AA34" s="682"/>
      <c r="AB34" s="682"/>
      <c r="AC34" s="682"/>
      <c r="AD34" s="683">
        <v>81519</v>
      </c>
      <c r="AE34" s="683"/>
      <c r="AF34" s="683"/>
      <c r="AG34" s="683"/>
      <c r="AH34" s="683"/>
      <c r="AI34" s="683"/>
      <c r="AJ34" s="683"/>
      <c r="AK34" s="683"/>
      <c r="AL34" s="684">
        <v>0.3</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6023769</v>
      </c>
      <c r="CS34" s="680"/>
      <c r="CT34" s="680"/>
      <c r="CU34" s="680"/>
      <c r="CV34" s="680"/>
      <c r="CW34" s="680"/>
      <c r="CX34" s="680"/>
      <c r="CY34" s="681"/>
      <c r="CZ34" s="684">
        <v>10</v>
      </c>
      <c r="DA34" s="713"/>
      <c r="DB34" s="713"/>
      <c r="DC34" s="717"/>
      <c r="DD34" s="688">
        <v>4758657</v>
      </c>
      <c r="DE34" s="680"/>
      <c r="DF34" s="680"/>
      <c r="DG34" s="680"/>
      <c r="DH34" s="680"/>
      <c r="DI34" s="680"/>
      <c r="DJ34" s="680"/>
      <c r="DK34" s="681"/>
      <c r="DL34" s="688">
        <v>4621815</v>
      </c>
      <c r="DM34" s="680"/>
      <c r="DN34" s="680"/>
      <c r="DO34" s="680"/>
      <c r="DP34" s="680"/>
      <c r="DQ34" s="680"/>
      <c r="DR34" s="680"/>
      <c r="DS34" s="680"/>
      <c r="DT34" s="680"/>
      <c r="DU34" s="680"/>
      <c r="DV34" s="681"/>
      <c r="DW34" s="684">
        <v>14.3</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4144129</v>
      </c>
      <c r="S35" s="680"/>
      <c r="T35" s="680"/>
      <c r="U35" s="680"/>
      <c r="V35" s="680"/>
      <c r="W35" s="680"/>
      <c r="X35" s="680"/>
      <c r="Y35" s="681"/>
      <c r="Z35" s="682">
        <v>6.8</v>
      </c>
      <c r="AA35" s="682"/>
      <c r="AB35" s="682"/>
      <c r="AC35" s="682"/>
      <c r="AD35" s="683" t="s">
        <v>239</v>
      </c>
      <c r="AE35" s="683"/>
      <c r="AF35" s="683"/>
      <c r="AG35" s="683"/>
      <c r="AH35" s="683"/>
      <c r="AI35" s="683"/>
      <c r="AJ35" s="683"/>
      <c r="AK35" s="683"/>
      <c r="AL35" s="684" t="s">
        <v>129</v>
      </c>
      <c r="AM35" s="685"/>
      <c r="AN35" s="685"/>
      <c r="AO35" s="686"/>
      <c r="AP35" s="234"/>
      <c r="AQ35" s="752" t="s">
        <v>332</v>
      </c>
      <c r="AR35" s="753"/>
      <c r="AS35" s="753"/>
      <c r="AT35" s="753"/>
      <c r="AU35" s="753"/>
      <c r="AV35" s="753"/>
      <c r="AW35" s="753"/>
      <c r="AX35" s="753"/>
      <c r="AY35" s="754"/>
      <c r="AZ35" s="668">
        <v>7472304</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744497</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324004</v>
      </c>
      <c r="CS35" s="715"/>
      <c r="CT35" s="715"/>
      <c r="CU35" s="715"/>
      <c r="CV35" s="715"/>
      <c r="CW35" s="715"/>
      <c r="CX35" s="715"/>
      <c r="CY35" s="716"/>
      <c r="CZ35" s="684">
        <v>0.5</v>
      </c>
      <c r="DA35" s="713"/>
      <c r="DB35" s="713"/>
      <c r="DC35" s="717"/>
      <c r="DD35" s="688">
        <v>240642</v>
      </c>
      <c r="DE35" s="715"/>
      <c r="DF35" s="715"/>
      <c r="DG35" s="715"/>
      <c r="DH35" s="715"/>
      <c r="DI35" s="715"/>
      <c r="DJ35" s="715"/>
      <c r="DK35" s="716"/>
      <c r="DL35" s="688">
        <v>240642</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239</v>
      </c>
      <c r="AA36" s="682"/>
      <c r="AB36" s="682"/>
      <c r="AC36" s="682"/>
      <c r="AD36" s="683" t="s">
        <v>129</v>
      </c>
      <c r="AE36" s="683"/>
      <c r="AF36" s="683"/>
      <c r="AG36" s="683"/>
      <c r="AH36" s="683"/>
      <c r="AI36" s="683"/>
      <c r="AJ36" s="683"/>
      <c r="AK36" s="683"/>
      <c r="AL36" s="684" t="s">
        <v>239</v>
      </c>
      <c r="AM36" s="685"/>
      <c r="AN36" s="685"/>
      <c r="AO36" s="686"/>
      <c r="AQ36" s="756" t="s">
        <v>336</v>
      </c>
      <c r="AR36" s="757"/>
      <c r="AS36" s="757"/>
      <c r="AT36" s="757"/>
      <c r="AU36" s="757"/>
      <c r="AV36" s="757"/>
      <c r="AW36" s="757"/>
      <c r="AX36" s="757"/>
      <c r="AY36" s="758"/>
      <c r="AZ36" s="679">
        <v>1277840</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352362</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4971482</v>
      </c>
      <c r="CS36" s="680"/>
      <c r="CT36" s="680"/>
      <c r="CU36" s="680"/>
      <c r="CV36" s="680"/>
      <c r="CW36" s="680"/>
      <c r="CX36" s="680"/>
      <c r="CY36" s="681"/>
      <c r="CZ36" s="684">
        <v>8.3000000000000007</v>
      </c>
      <c r="DA36" s="713"/>
      <c r="DB36" s="713"/>
      <c r="DC36" s="717"/>
      <c r="DD36" s="688">
        <v>4518755</v>
      </c>
      <c r="DE36" s="680"/>
      <c r="DF36" s="680"/>
      <c r="DG36" s="680"/>
      <c r="DH36" s="680"/>
      <c r="DI36" s="680"/>
      <c r="DJ36" s="680"/>
      <c r="DK36" s="681"/>
      <c r="DL36" s="688">
        <v>3743601</v>
      </c>
      <c r="DM36" s="680"/>
      <c r="DN36" s="680"/>
      <c r="DO36" s="680"/>
      <c r="DP36" s="680"/>
      <c r="DQ36" s="680"/>
      <c r="DR36" s="680"/>
      <c r="DS36" s="680"/>
      <c r="DT36" s="680"/>
      <c r="DU36" s="680"/>
      <c r="DV36" s="681"/>
      <c r="DW36" s="684">
        <v>11.6</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v>2035029</v>
      </c>
      <c r="S37" s="680"/>
      <c r="T37" s="680"/>
      <c r="U37" s="680"/>
      <c r="V37" s="680"/>
      <c r="W37" s="680"/>
      <c r="X37" s="680"/>
      <c r="Y37" s="681"/>
      <c r="Z37" s="682">
        <v>3.3</v>
      </c>
      <c r="AA37" s="682"/>
      <c r="AB37" s="682"/>
      <c r="AC37" s="682"/>
      <c r="AD37" s="683" t="s">
        <v>239</v>
      </c>
      <c r="AE37" s="683"/>
      <c r="AF37" s="683"/>
      <c r="AG37" s="683"/>
      <c r="AH37" s="683"/>
      <c r="AI37" s="683"/>
      <c r="AJ37" s="683"/>
      <c r="AK37" s="683"/>
      <c r="AL37" s="684" t="s">
        <v>239</v>
      </c>
      <c r="AM37" s="685"/>
      <c r="AN37" s="685"/>
      <c r="AO37" s="686"/>
      <c r="AQ37" s="756" t="s">
        <v>340</v>
      </c>
      <c r="AR37" s="757"/>
      <c r="AS37" s="757"/>
      <c r="AT37" s="757"/>
      <c r="AU37" s="757"/>
      <c r="AV37" s="757"/>
      <c r="AW37" s="757"/>
      <c r="AX37" s="757"/>
      <c r="AY37" s="758"/>
      <c r="AZ37" s="679">
        <v>40345</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20826</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1964975</v>
      </c>
      <c r="CS37" s="715"/>
      <c r="CT37" s="715"/>
      <c r="CU37" s="715"/>
      <c r="CV37" s="715"/>
      <c r="CW37" s="715"/>
      <c r="CX37" s="715"/>
      <c r="CY37" s="716"/>
      <c r="CZ37" s="684">
        <v>3.3</v>
      </c>
      <c r="DA37" s="713"/>
      <c r="DB37" s="713"/>
      <c r="DC37" s="717"/>
      <c r="DD37" s="688">
        <v>1963820</v>
      </c>
      <c r="DE37" s="715"/>
      <c r="DF37" s="715"/>
      <c r="DG37" s="715"/>
      <c r="DH37" s="715"/>
      <c r="DI37" s="715"/>
      <c r="DJ37" s="715"/>
      <c r="DK37" s="716"/>
      <c r="DL37" s="688">
        <v>1922824</v>
      </c>
      <c r="DM37" s="715"/>
      <c r="DN37" s="715"/>
      <c r="DO37" s="715"/>
      <c r="DP37" s="715"/>
      <c r="DQ37" s="715"/>
      <c r="DR37" s="715"/>
      <c r="DS37" s="715"/>
      <c r="DT37" s="715"/>
      <c r="DU37" s="715"/>
      <c r="DV37" s="716"/>
      <c r="DW37" s="684">
        <v>6</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60997136</v>
      </c>
      <c r="S38" s="760"/>
      <c r="T38" s="760"/>
      <c r="U38" s="760"/>
      <c r="V38" s="760"/>
      <c r="W38" s="760"/>
      <c r="X38" s="760"/>
      <c r="Y38" s="761"/>
      <c r="Z38" s="762">
        <v>100</v>
      </c>
      <c r="AA38" s="762"/>
      <c r="AB38" s="762"/>
      <c r="AC38" s="762"/>
      <c r="AD38" s="763">
        <v>30223065</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t="s">
        <v>239</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31829</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6154119</v>
      </c>
      <c r="CS38" s="680"/>
      <c r="CT38" s="680"/>
      <c r="CU38" s="680"/>
      <c r="CV38" s="680"/>
      <c r="CW38" s="680"/>
      <c r="CX38" s="680"/>
      <c r="CY38" s="681"/>
      <c r="CZ38" s="684">
        <v>10.3</v>
      </c>
      <c r="DA38" s="713"/>
      <c r="DB38" s="713"/>
      <c r="DC38" s="717"/>
      <c r="DD38" s="688">
        <v>4749855</v>
      </c>
      <c r="DE38" s="680"/>
      <c r="DF38" s="680"/>
      <c r="DG38" s="680"/>
      <c r="DH38" s="680"/>
      <c r="DI38" s="680"/>
      <c r="DJ38" s="680"/>
      <c r="DK38" s="681"/>
      <c r="DL38" s="688">
        <v>4326065</v>
      </c>
      <c r="DM38" s="680"/>
      <c r="DN38" s="680"/>
      <c r="DO38" s="680"/>
      <c r="DP38" s="680"/>
      <c r="DQ38" s="680"/>
      <c r="DR38" s="680"/>
      <c r="DS38" s="680"/>
      <c r="DT38" s="680"/>
      <c r="DU38" s="680"/>
      <c r="DV38" s="681"/>
      <c r="DW38" s="684">
        <v>13.4</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t="s">
        <v>257</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97</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548031</v>
      </c>
      <c r="CS39" s="715"/>
      <c r="CT39" s="715"/>
      <c r="CU39" s="715"/>
      <c r="CV39" s="715"/>
      <c r="CW39" s="715"/>
      <c r="CX39" s="715"/>
      <c r="CY39" s="716"/>
      <c r="CZ39" s="684">
        <v>0.9</v>
      </c>
      <c r="DA39" s="713"/>
      <c r="DB39" s="713"/>
      <c r="DC39" s="717"/>
      <c r="DD39" s="688">
        <v>1</v>
      </c>
      <c r="DE39" s="715"/>
      <c r="DF39" s="715"/>
      <c r="DG39" s="715"/>
      <c r="DH39" s="715"/>
      <c r="DI39" s="715"/>
      <c r="DJ39" s="715"/>
      <c r="DK39" s="716"/>
      <c r="DL39" s="688" t="s">
        <v>239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1850545</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129</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19492</v>
      </c>
      <c r="CS40" s="680"/>
      <c r="CT40" s="680"/>
      <c r="CU40" s="680"/>
      <c r="CV40" s="680"/>
      <c r="CW40" s="680"/>
      <c r="CX40" s="680"/>
      <c r="CY40" s="681"/>
      <c r="CZ40" s="684">
        <v>0</v>
      </c>
      <c r="DA40" s="713"/>
      <c r="DB40" s="713"/>
      <c r="DC40" s="717"/>
      <c r="DD40" s="688">
        <v>892</v>
      </c>
      <c r="DE40" s="680"/>
      <c r="DF40" s="680"/>
      <c r="DG40" s="680"/>
      <c r="DH40" s="680"/>
      <c r="DI40" s="680"/>
      <c r="DJ40" s="680"/>
      <c r="DK40" s="681"/>
      <c r="DL40" s="688" t="s">
        <v>129</v>
      </c>
      <c r="DM40" s="680"/>
      <c r="DN40" s="680"/>
      <c r="DO40" s="680"/>
      <c r="DP40" s="680"/>
      <c r="DQ40" s="680"/>
      <c r="DR40" s="680"/>
      <c r="DS40" s="680"/>
      <c r="DT40" s="680"/>
      <c r="DU40" s="680"/>
      <c r="DV40" s="681"/>
      <c r="DW40" s="684" t="s">
        <v>239</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4303574</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353</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239</v>
      </c>
      <c r="DA41" s="713"/>
      <c r="DB41" s="713"/>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4046333</v>
      </c>
      <c r="CS42" s="680"/>
      <c r="CT42" s="680"/>
      <c r="CU42" s="680"/>
      <c r="CV42" s="680"/>
      <c r="CW42" s="680"/>
      <c r="CX42" s="680"/>
      <c r="CY42" s="681"/>
      <c r="CZ42" s="684">
        <v>6.7</v>
      </c>
      <c r="DA42" s="685"/>
      <c r="DB42" s="685"/>
      <c r="DC42" s="780"/>
      <c r="DD42" s="688">
        <v>680425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108512</v>
      </c>
      <c r="CS43" s="715"/>
      <c r="CT43" s="715"/>
      <c r="CU43" s="715"/>
      <c r="CV43" s="715"/>
      <c r="CW43" s="715"/>
      <c r="CX43" s="715"/>
      <c r="CY43" s="716"/>
      <c r="CZ43" s="684">
        <v>0.2</v>
      </c>
      <c r="DA43" s="713"/>
      <c r="DB43" s="713"/>
      <c r="DC43" s="717"/>
      <c r="DD43" s="688">
        <v>108512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312</v>
      </c>
      <c r="CE44" s="792"/>
      <c r="CF44" s="676" t="s">
        <v>362</v>
      </c>
      <c r="CG44" s="677"/>
      <c r="CH44" s="677"/>
      <c r="CI44" s="677"/>
      <c r="CJ44" s="677"/>
      <c r="CK44" s="677"/>
      <c r="CL44" s="677"/>
      <c r="CM44" s="677"/>
      <c r="CN44" s="677"/>
      <c r="CO44" s="677"/>
      <c r="CP44" s="677"/>
      <c r="CQ44" s="678"/>
      <c r="CR44" s="679">
        <v>3881007</v>
      </c>
      <c r="CS44" s="680"/>
      <c r="CT44" s="680"/>
      <c r="CU44" s="680"/>
      <c r="CV44" s="680"/>
      <c r="CW44" s="680"/>
      <c r="CX44" s="680"/>
      <c r="CY44" s="681"/>
      <c r="CZ44" s="684">
        <v>6.5</v>
      </c>
      <c r="DA44" s="685"/>
      <c r="DB44" s="685"/>
      <c r="DC44" s="780"/>
      <c r="DD44" s="688">
        <v>598331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2523755</v>
      </c>
      <c r="CS45" s="715"/>
      <c r="CT45" s="715"/>
      <c r="CU45" s="715"/>
      <c r="CV45" s="715"/>
      <c r="CW45" s="715"/>
      <c r="CX45" s="715"/>
      <c r="CY45" s="716"/>
      <c r="CZ45" s="684">
        <v>4.2</v>
      </c>
      <c r="DA45" s="713"/>
      <c r="DB45" s="713"/>
      <c r="DC45" s="717"/>
      <c r="DD45" s="688">
        <v>158911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1357252</v>
      </c>
      <c r="CS46" s="680"/>
      <c r="CT46" s="680"/>
      <c r="CU46" s="680"/>
      <c r="CV46" s="680"/>
      <c r="CW46" s="680"/>
      <c r="CX46" s="680"/>
      <c r="CY46" s="681"/>
      <c r="CZ46" s="684">
        <v>2.2999999999999998</v>
      </c>
      <c r="DA46" s="685"/>
      <c r="DB46" s="685"/>
      <c r="DC46" s="780"/>
      <c r="DD46" s="688">
        <v>439420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165326</v>
      </c>
      <c r="CS47" s="715"/>
      <c r="CT47" s="715"/>
      <c r="CU47" s="715"/>
      <c r="CV47" s="715"/>
      <c r="CW47" s="715"/>
      <c r="CX47" s="715"/>
      <c r="CY47" s="716"/>
      <c r="CZ47" s="684">
        <v>0.3</v>
      </c>
      <c r="DA47" s="713"/>
      <c r="DB47" s="713"/>
      <c r="DC47" s="717"/>
      <c r="DD47" s="688">
        <v>82094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60015790</v>
      </c>
      <c r="CS49" s="749"/>
      <c r="CT49" s="749"/>
      <c r="CU49" s="749"/>
      <c r="CV49" s="749"/>
      <c r="CW49" s="749"/>
      <c r="CX49" s="749"/>
      <c r="CY49" s="781"/>
      <c r="CZ49" s="764">
        <v>100</v>
      </c>
      <c r="DA49" s="782"/>
      <c r="DB49" s="782"/>
      <c r="DC49" s="783"/>
      <c r="DD49" s="784">
        <v>35065237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xh/jiAgwJkbDS9e33NM9uiSNT3CTke3WvQcrKSZUZG0KexkSjvNJV5TLf0tw01qoWEhdsNp985JcVMeuXo3vRw==" saltValue="kyErOF9hxF0oMD2sis5N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61289</v>
      </c>
      <c r="R7" s="815"/>
      <c r="S7" s="815"/>
      <c r="T7" s="815"/>
      <c r="U7" s="815"/>
      <c r="V7" s="815">
        <v>60307</v>
      </c>
      <c r="W7" s="815"/>
      <c r="X7" s="815"/>
      <c r="Y7" s="815"/>
      <c r="Z7" s="815"/>
      <c r="AA7" s="815">
        <v>981</v>
      </c>
      <c r="AB7" s="815"/>
      <c r="AC7" s="815"/>
      <c r="AD7" s="815"/>
      <c r="AE7" s="816"/>
      <c r="AF7" s="817">
        <v>922</v>
      </c>
      <c r="AG7" s="818"/>
      <c r="AH7" s="818"/>
      <c r="AI7" s="818"/>
      <c r="AJ7" s="819"/>
      <c r="AK7" s="854">
        <v>292</v>
      </c>
      <c r="AL7" s="855"/>
      <c r="AM7" s="855"/>
      <c r="AN7" s="855"/>
      <c r="AO7" s="855"/>
      <c r="AP7" s="855">
        <v>62322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t="s">
        <v>594</v>
      </c>
      <c r="BU7" s="859" t="s">
        <v>594</v>
      </c>
      <c r="BV7" s="859" t="s">
        <v>594</v>
      </c>
      <c r="BW7" s="859" t="s">
        <v>594</v>
      </c>
      <c r="BX7" s="859" t="s">
        <v>594</v>
      </c>
      <c r="BY7" s="859" t="s">
        <v>594</v>
      </c>
      <c r="BZ7" s="859" t="s">
        <v>594</v>
      </c>
      <c r="CA7" s="859" t="s">
        <v>594</v>
      </c>
      <c r="CB7" s="859" t="s">
        <v>594</v>
      </c>
      <c r="CC7" s="859" t="s">
        <v>594</v>
      </c>
      <c r="CD7" s="859" t="s">
        <v>594</v>
      </c>
      <c r="CE7" s="859" t="s">
        <v>594</v>
      </c>
      <c r="CF7" s="859" t="s">
        <v>594</v>
      </c>
      <c r="CG7" s="860" t="s">
        <v>594</v>
      </c>
      <c r="CH7" s="851">
        <v>-21</v>
      </c>
      <c r="CI7" s="852"/>
      <c r="CJ7" s="852"/>
      <c r="CK7" s="852"/>
      <c r="CL7" s="853"/>
      <c r="CM7" s="851">
        <v>289</v>
      </c>
      <c r="CN7" s="852"/>
      <c r="CO7" s="852"/>
      <c r="CP7" s="852"/>
      <c r="CQ7" s="853"/>
      <c r="CR7" s="851">
        <v>250</v>
      </c>
      <c r="CS7" s="852"/>
      <c r="CT7" s="852"/>
      <c r="CU7" s="852"/>
      <c r="CV7" s="853"/>
      <c r="CW7" s="851" t="s">
        <v>583</v>
      </c>
      <c r="CX7" s="852"/>
      <c r="CY7" s="852"/>
      <c r="CZ7" s="852"/>
      <c r="DA7" s="853"/>
      <c r="DB7" s="851" t="s">
        <v>583</v>
      </c>
      <c r="DC7" s="852"/>
      <c r="DD7" s="852"/>
      <c r="DE7" s="852"/>
      <c r="DF7" s="853"/>
      <c r="DG7" s="851" t="s">
        <v>583</v>
      </c>
      <c r="DH7" s="852"/>
      <c r="DI7" s="852"/>
      <c r="DJ7" s="852"/>
      <c r="DK7" s="853"/>
      <c r="DL7" s="851" t="s">
        <v>583</v>
      </c>
      <c r="DM7" s="852"/>
      <c r="DN7" s="852"/>
      <c r="DO7" s="852"/>
      <c r="DP7" s="853"/>
      <c r="DQ7" s="851" t="s">
        <v>583</v>
      </c>
      <c r="DR7" s="852"/>
      <c r="DS7" s="852"/>
      <c r="DT7" s="852"/>
      <c r="DU7" s="853"/>
      <c r="DV7" s="832"/>
      <c r="DW7" s="833"/>
      <c r="DX7" s="833"/>
      <c r="DY7" s="833"/>
      <c r="DZ7" s="834"/>
      <c r="EA7" s="254"/>
    </row>
    <row r="8" spans="1:131" s="255" customFormat="1" ht="26.25" customHeight="1" x14ac:dyDescent="0.15">
      <c r="A8" s="261">
        <v>2</v>
      </c>
      <c r="B8" s="835" t="s">
        <v>391</v>
      </c>
      <c r="C8" s="836"/>
      <c r="D8" s="836"/>
      <c r="E8" s="836"/>
      <c r="F8" s="836"/>
      <c r="G8" s="836"/>
      <c r="H8" s="836"/>
      <c r="I8" s="836"/>
      <c r="J8" s="836"/>
      <c r="K8" s="836"/>
      <c r="L8" s="836"/>
      <c r="M8" s="836"/>
      <c r="N8" s="836"/>
      <c r="O8" s="836"/>
      <c r="P8" s="837"/>
      <c r="Q8" s="838">
        <v>233</v>
      </c>
      <c r="R8" s="839"/>
      <c r="S8" s="839"/>
      <c r="T8" s="839"/>
      <c r="U8" s="839"/>
      <c r="V8" s="839">
        <v>233</v>
      </c>
      <c r="W8" s="839"/>
      <c r="X8" s="839"/>
      <c r="Y8" s="839"/>
      <c r="Z8" s="839"/>
      <c r="AA8" s="839">
        <v>0</v>
      </c>
      <c r="AB8" s="839"/>
      <c r="AC8" s="839"/>
      <c r="AD8" s="839"/>
      <c r="AE8" s="840"/>
      <c r="AF8" s="841">
        <v>0</v>
      </c>
      <c r="AG8" s="842"/>
      <c r="AH8" s="842"/>
      <c r="AI8" s="842"/>
      <c r="AJ8" s="843"/>
      <c r="AK8" s="844" t="s">
        <v>607</v>
      </c>
      <c r="AL8" s="845"/>
      <c r="AM8" s="845"/>
      <c r="AN8" s="845"/>
      <c r="AO8" s="845"/>
      <c r="AP8" s="845">
        <v>233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t="s">
        <v>595</v>
      </c>
      <c r="BU8" s="849" t="s">
        <v>595</v>
      </c>
      <c r="BV8" s="849" t="s">
        <v>595</v>
      </c>
      <c r="BW8" s="849" t="s">
        <v>595</v>
      </c>
      <c r="BX8" s="849" t="s">
        <v>595</v>
      </c>
      <c r="BY8" s="849" t="s">
        <v>595</v>
      </c>
      <c r="BZ8" s="849" t="s">
        <v>595</v>
      </c>
      <c r="CA8" s="849" t="s">
        <v>595</v>
      </c>
      <c r="CB8" s="849" t="s">
        <v>595</v>
      </c>
      <c r="CC8" s="849" t="s">
        <v>595</v>
      </c>
      <c r="CD8" s="849" t="s">
        <v>595</v>
      </c>
      <c r="CE8" s="849" t="s">
        <v>595</v>
      </c>
      <c r="CF8" s="849" t="s">
        <v>595</v>
      </c>
      <c r="CG8" s="850" t="s">
        <v>595</v>
      </c>
      <c r="CH8" s="861">
        <v>16</v>
      </c>
      <c r="CI8" s="862"/>
      <c r="CJ8" s="862"/>
      <c r="CK8" s="862"/>
      <c r="CL8" s="863"/>
      <c r="CM8" s="861">
        <v>190</v>
      </c>
      <c r="CN8" s="862"/>
      <c r="CO8" s="862"/>
      <c r="CP8" s="862"/>
      <c r="CQ8" s="863"/>
      <c r="CR8" s="861">
        <v>200</v>
      </c>
      <c r="CS8" s="862"/>
      <c r="CT8" s="862"/>
      <c r="CU8" s="862"/>
      <c r="CV8" s="863"/>
      <c r="CW8" s="861" t="s">
        <v>583</v>
      </c>
      <c r="CX8" s="862"/>
      <c r="CY8" s="862"/>
      <c r="CZ8" s="862"/>
      <c r="DA8" s="863"/>
      <c r="DB8" s="861" t="s">
        <v>583</v>
      </c>
      <c r="DC8" s="862"/>
      <c r="DD8" s="862"/>
      <c r="DE8" s="862"/>
      <c r="DF8" s="863"/>
      <c r="DG8" s="861" t="s">
        <v>583</v>
      </c>
      <c r="DH8" s="862"/>
      <c r="DI8" s="862"/>
      <c r="DJ8" s="862"/>
      <c r="DK8" s="863"/>
      <c r="DL8" s="861" t="s">
        <v>583</v>
      </c>
      <c r="DM8" s="862"/>
      <c r="DN8" s="862"/>
      <c r="DO8" s="862"/>
      <c r="DP8" s="863"/>
      <c r="DQ8" s="861" t="s">
        <v>583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598</v>
      </c>
      <c r="BT9" s="849" t="s">
        <v>596</v>
      </c>
      <c r="BU9" s="849" t="s">
        <v>596</v>
      </c>
      <c r="BV9" s="849" t="s">
        <v>596</v>
      </c>
      <c r="BW9" s="849" t="s">
        <v>596</v>
      </c>
      <c r="BX9" s="849" t="s">
        <v>596</v>
      </c>
      <c r="BY9" s="849" t="s">
        <v>596</v>
      </c>
      <c r="BZ9" s="849" t="s">
        <v>596</v>
      </c>
      <c r="CA9" s="849" t="s">
        <v>596</v>
      </c>
      <c r="CB9" s="849" t="s">
        <v>596</v>
      </c>
      <c r="CC9" s="849" t="s">
        <v>596</v>
      </c>
      <c r="CD9" s="849" t="s">
        <v>596</v>
      </c>
      <c r="CE9" s="849" t="s">
        <v>596</v>
      </c>
      <c r="CF9" s="849" t="s">
        <v>596</v>
      </c>
      <c r="CG9" s="850" t="s">
        <v>596</v>
      </c>
      <c r="CH9" s="861">
        <v>1</v>
      </c>
      <c r="CI9" s="862"/>
      <c r="CJ9" s="862"/>
      <c r="CK9" s="862"/>
      <c r="CL9" s="863"/>
      <c r="CM9" s="861">
        <v>286</v>
      </c>
      <c r="CN9" s="862"/>
      <c r="CO9" s="862"/>
      <c r="CP9" s="862"/>
      <c r="CQ9" s="863"/>
      <c r="CR9" s="861">
        <v>250</v>
      </c>
      <c r="CS9" s="862"/>
      <c r="CT9" s="862"/>
      <c r="CU9" s="862"/>
      <c r="CV9" s="863"/>
      <c r="CW9" s="861" t="s">
        <v>583</v>
      </c>
      <c r="CX9" s="862"/>
      <c r="CY9" s="862"/>
      <c r="CZ9" s="862"/>
      <c r="DA9" s="863"/>
      <c r="DB9" s="861" t="s">
        <v>583</v>
      </c>
      <c r="DC9" s="862"/>
      <c r="DD9" s="862"/>
      <c r="DE9" s="862"/>
      <c r="DF9" s="863"/>
      <c r="DG9" s="861" t="s">
        <v>583</v>
      </c>
      <c r="DH9" s="862"/>
      <c r="DI9" s="862"/>
      <c r="DJ9" s="862"/>
      <c r="DK9" s="863"/>
      <c r="DL9" s="861" t="s">
        <v>583</v>
      </c>
      <c r="DM9" s="862"/>
      <c r="DN9" s="862"/>
      <c r="DO9" s="862"/>
      <c r="DP9" s="863"/>
      <c r="DQ9" s="861" t="s">
        <v>583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599</v>
      </c>
      <c r="BT10" s="849" t="s">
        <v>597</v>
      </c>
      <c r="BU10" s="849" t="s">
        <v>597</v>
      </c>
      <c r="BV10" s="849" t="s">
        <v>597</v>
      </c>
      <c r="BW10" s="849" t="s">
        <v>597</v>
      </c>
      <c r="BX10" s="849" t="s">
        <v>597</v>
      </c>
      <c r="BY10" s="849" t="s">
        <v>597</v>
      </c>
      <c r="BZ10" s="849" t="s">
        <v>597</v>
      </c>
      <c r="CA10" s="849" t="s">
        <v>597</v>
      </c>
      <c r="CB10" s="849" t="s">
        <v>597</v>
      </c>
      <c r="CC10" s="849" t="s">
        <v>597</v>
      </c>
      <c r="CD10" s="849" t="s">
        <v>597</v>
      </c>
      <c r="CE10" s="849" t="s">
        <v>597</v>
      </c>
      <c r="CF10" s="849" t="s">
        <v>597</v>
      </c>
      <c r="CG10" s="850" t="s">
        <v>597</v>
      </c>
      <c r="CH10" s="861">
        <v>1</v>
      </c>
      <c r="CI10" s="862"/>
      <c r="CJ10" s="862"/>
      <c r="CK10" s="862"/>
      <c r="CL10" s="863"/>
      <c r="CM10" s="861">
        <v>166</v>
      </c>
      <c r="CN10" s="862"/>
      <c r="CO10" s="862"/>
      <c r="CP10" s="862"/>
      <c r="CQ10" s="863"/>
      <c r="CR10" s="861">
        <v>32</v>
      </c>
      <c r="CS10" s="862"/>
      <c r="CT10" s="862"/>
      <c r="CU10" s="862"/>
      <c r="CV10" s="863"/>
      <c r="CW10" s="861">
        <v>3</v>
      </c>
      <c r="CX10" s="862"/>
      <c r="CY10" s="862"/>
      <c r="CZ10" s="862"/>
      <c r="DA10" s="863"/>
      <c r="DB10" s="861" t="s">
        <v>583</v>
      </c>
      <c r="DC10" s="862"/>
      <c r="DD10" s="862"/>
      <c r="DE10" s="862"/>
      <c r="DF10" s="863"/>
      <c r="DG10" s="861" t="s">
        <v>583</v>
      </c>
      <c r="DH10" s="862"/>
      <c r="DI10" s="862"/>
      <c r="DJ10" s="862"/>
      <c r="DK10" s="863"/>
      <c r="DL10" s="861" t="s">
        <v>583</v>
      </c>
      <c r="DM10" s="862"/>
      <c r="DN10" s="862"/>
      <c r="DO10" s="862"/>
      <c r="DP10" s="863"/>
      <c r="DQ10" s="861" t="s">
        <v>583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t="s">
        <v>597</v>
      </c>
      <c r="BU11" s="849" t="s">
        <v>597</v>
      </c>
      <c r="BV11" s="849" t="s">
        <v>597</v>
      </c>
      <c r="BW11" s="849" t="s">
        <v>597</v>
      </c>
      <c r="BX11" s="849" t="s">
        <v>597</v>
      </c>
      <c r="BY11" s="849" t="s">
        <v>597</v>
      </c>
      <c r="BZ11" s="849" t="s">
        <v>597</v>
      </c>
      <c r="CA11" s="849" t="s">
        <v>597</v>
      </c>
      <c r="CB11" s="849" t="s">
        <v>597</v>
      </c>
      <c r="CC11" s="849" t="s">
        <v>597</v>
      </c>
      <c r="CD11" s="849" t="s">
        <v>597</v>
      </c>
      <c r="CE11" s="849" t="s">
        <v>597</v>
      </c>
      <c r="CF11" s="849" t="s">
        <v>597</v>
      </c>
      <c r="CG11" s="850" t="s">
        <v>597</v>
      </c>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0" t="s">
        <v>395</v>
      </c>
      <c r="C23" s="871"/>
      <c r="D23" s="871"/>
      <c r="E23" s="871"/>
      <c r="F23" s="871"/>
      <c r="G23" s="871"/>
      <c r="H23" s="871"/>
      <c r="I23" s="871"/>
      <c r="J23" s="871"/>
      <c r="K23" s="871"/>
      <c r="L23" s="871"/>
      <c r="M23" s="871"/>
      <c r="N23" s="871"/>
      <c r="O23" s="871"/>
      <c r="P23" s="872"/>
      <c r="Q23" s="873">
        <v>60997</v>
      </c>
      <c r="R23" s="874"/>
      <c r="S23" s="874"/>
      <c r="T23" s="874"/>
      <c r="U23" s="874"/>
      <c r="V23" s="874">
        <v>60016</v>
      </c>
      <c r="W23" s="874"/>
      <c r="X23" s="874"/>
      <c r="Y23" s="874"/>
      <c r="Z23" s="874"/>
      <c r="AA23" s="874">
        <v>981</v>
      </c>
      <c r="AB23" s="874"/>
      <c r="AC23" s="874"/>
      <c r="AD23" s="874"/>
      <c r="AE23" s="875"/>
      <c r="AF23" s="876">
        <v>922</v>
      </c>
      <c r="AG23" s="874"/>
      <c r="AH23" s="874"/>
      <c r="AI23" s="874"/>
      <c r="AJ23" s="877"/>
      <c r="AK23" s="878"/>
      <c r="AL23" s="879"/>
      <c r="AM23" s="879"/>
      <c r="AN23" s="879"/>
      <c r="AO23" s="879"/>
      <c r="AP23" s="874">
        <v>62554</v>
      </c>
      <c r="AQ23" s="874"/>
      <c r="AR23" s="874"/>
      <c r="AS23" s="874"/>
      <c r="AT23" s="874"/>
      <c r="AU23" s="880"/>
      <c r="AV23" s="880"/>
      <c r="AW23" s="880"/>
      <c r="AX23" s="880"/>
      <c r="AY23" s="881"/>
      <c r="AZ23" s="889" t="s">
        <v>396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399</v>
      </c>
      <c r="R26" s="798"/>
      <c r="S26" s="798"/>
      <c r="T26" s="798"/>
      <c r="U26" s="799"/>
      <c r="V26" s="797" t="s">
        <v>400</v>
      </c>
      <c r="W26" s="798"/>
      <c r="X26" s="798"/>
      <c r="Y26" s="798"/>
      <c r="Z26" s="799"/>
      <c r="AA26" s="797" t="s">
        <v>401</v>
      </c>
      <c r="AB26" s="798"/>
      <c r="AC26" s="798"/>
      <c r="AD26" s="798"/>
      <c r="AE26" s="798"/>
      <c r="AF26" s="892" t="s">
        <v>402</v>
      </c>
      <c r="AG26" s="893"/>
      <c r="AH26" s="893"/>
      <c r="AI26" s="893"/>
      <c r="AJ26" s="894"/>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407</v>
      </c>
      <c r="C28" s="812"/>
      <c r="D28" s="812"/>
      <c r="E28" s="812"/>
      <c r="F28" s="812"/>
      <c r="G28" s="812"/>
      <c r="H28" s="812"/>
      <c r="I28" s="812"/>
      <c r="J28" s="812"/>
      <c r="K28" s="812"/>
      <c r="L28" s="812"/>
      <c r="M28" s="812"/>
      <c r="N28" s="812"/>
      <c r="O28" s="812"/>
      <c r="P28" s="813"/>
      <c r="Q28" s="902">
        <v>17519</v>
      </c>
      <c r="R28" s="903"/>
      <c r="S28" s="903"/>
      <c r="T28" s="903"/>
      <c r="U28" s="903"/>
      <c r="V28" s="903">
        <v>16774</v>
      </c>
      <c r="W28" s="903"/>
      <c r="X28" s="903"/>
      <c r="Y28" s="903"/>
      <c r="Z28" s="903"/>
      <c r="AA28" s="903">
        <v>744</v>
      </c>
      <c r="AB28" s="903"/>
      <c r="AC28" s="903"/>
      <c r="AD28" s="903"/>
      <c r="AE28" s="904"/>
      <c r="AF28" s="905">
        <v>744</v>
      </c>
      <c r="AG28" s="903"/>
      <c r="AH28" s="903"/>
      <c r="AI28" s="903"/>
      <c r="AJ28" s="906"/>
      <c r="AK28" s="907">
        <v>2080</v>
      </c>
      <c r="AL28" s="898"/>
      <c r="AM28" s="898"/>
      <c r="AN28" s="898"/>
      <c r="AO28" s="898"/>
      <c r="AP28" s="898" t="s">
        <v>583</v>
      </c>
      <c r="AQ28" s="898"/>
      <c r="AR28" s="898"/>
      <c r="AS28" s="898"/>
      <c r="AT28" s="898"/>
      <c r="AU28" s="898" t="s">
        <v>583</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408</v>
      </c>
      <c r="C29" s="836"/>
      <c r="D29" s="836"/>
      <c r="E29" s="836"/>
      <c r="F29" s="836"/>
      <c r="G29" s="836"/>
      <c r="H29" s="836"/>
      <c r="I29" s="836"/>
      <c r="J29" s="836"/>
      <c r="K29" s="836"/>
      <c r="L29" s="836"/>
      <c r="M29" s="836"/>
      <c r="N29" s="836"/>
      <c r="O29" s="836"/>
      <c r="P29" s="837"/>
      <c r="Q29" s="838">
        <v>1970</v>
      </c>
      <c r="R29" s="839"/>
      <c r="S29" s="839"/>
      <c r="T29" s="839"/>
      <c r="U29" s="839"/>
      <c r="V29" s="839">
        <v>1945</v>
      </c>
      <c r="W29" s="839"/>
      <c r="X29" s="839"/>
      <c r="Y29" s="839"/>
      <c r="Z29" s="839"/>
      <c r="AA29" s="839">
        <v>26</v>
      </c>
      <c r="AB29" s="839"/>
      <c r="AC29" s="839"/>
      <c r="AD29" s="839"/>
      <c r="AE29" s="840"/>
      <c r="AF29" s="841">
        <v>26</v>
      </c>
      <c r="AG29" s="842"/>
      <c r="AH29" s="842"/>
      <c r="AI29" s="842"/>
      <c r="AJ29" s="843"/>
      <c r="AK29" s="910">
        <v>581</v>
      </c>
      <c r="AL29" s="911"/>
      <c r="AM29" s="911"/>
      <c r="AN29" s="911"/>
      <c r="AO29" s="911"/>
      <c r="AP29" s="911" t="s">
        <v>583</v>
      </c>
      <c r="AQ29" s="911"/>
      <c r="AR29" s="911"/>
      <c r="AS29" s="911"/>
      <c r="AT29" s="911"/>
      <c r="AU29" s="911" t="s">
        <v>583</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409</v>
      </c>
      <c r="C30" s="836"/>
      <c r="D30" s="836"/>
      <c r="E30" s="836"/>
      <c r="F30" s="836"/>
      <c r="G30" s="836"/>
      <c r="H30" s="836"/>
      <c r="I30" s="836"/>
      <c r="J30" s="836"/>
      <c r="K30" s="836"/>
      <c r="L30" s="836"/>
      <c r="M30" s="836"/>
      <c r="N30" s="836"/>
      <c r="O30" s="836"/>
      <c r="P30" s="837"/>
      <c r="Q30" s="838">
        <v>2639</v>
      </c>
      <c r="R30" s="839"/>
      <c r="S30" s="839"/>
      <c r="T30" s="839"/>
      <c r="U30" s="839"/>
      <c r="V30" s="839">
        <v>2406</v>
      </c>
      <c r="W30" s="839"/>
      <c r="X30" s="839"/>
      <c r="Y30" s="839"/>
      <c r="Z30" s="839"/>
      <c r="AA30" s="839">
        <v>233</v>
      </c>
      <c r="AB30" s="839"/>
      <c r="AC30" s="839"/>
      <c r="AD30" s="839"/>
      <c r="AE30" s="840"/>
      <c r="AF30" s="841">
        <v>1846</v>
      </c>
      <c r="AG30" s="842"/>
      <c r="AH30" s="842"/>
      <c r="AI30" s="842"/>
      <c r="AJ30" s="843"/>
      <c r="AK30" s="910">
        <v>39</v>
      </c>
      <c r="AL30" s="911"/>
      <c r="AM30" s="911"/>
      <c r="AN30" s="911"/>
      <c r="AO30" s="911"/>
      <c r="AP30" s="911">
        <v>11077</v>
      </c>
      <c r="AQ30" s="911"/>
      <c r="AR30" s="911"/>
      <c r="AS30" s="911"/>
      <c r="AT30" s="911"/>
      <c r="AU30" s="911">
        <v>11</v>
      </c>
      <c r="AV30" s="911"/>
      <c r="AW30" s="911"/>
      <c r="AX30" s="911"/>
      <c r="AY30" s="911"/>
      <c r="AZ30" s="912" t="s">
        <v>605</v>
      </c>
      <c r="BA30" s="912"/>
      <c r="BB30" s="912"/>
      <c r="BC30" s="912"/>
      <c r="BD30" s="912"/>
      <c r="BE30" s="908" t="s">
        <v>410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411</v>
      </c>
      <c r="C31" s="836"/>
      <c r="D31" s="836"/>
      <c r="E31" s="836"/>
      <c r="F31" s="836"/>
      <c r="G31" s="836"/>
      <c r="H31" s="836"/>
      <c r="I31" s="836"/>
      <c r="J31" s="836"/>
      <c r="K31" s="836"/>
      <c r="L31" s="836"/>
      <c r="M31" s="836"/>
      <c r="N31" s="836"/>
      <c r="O31" s="836"/>
      <c r="P31" s="837"/>
      <c r="Q31" s="838">
        <v>4036</v>
      </c>
      <c r="R31" s="839"/>
      <c r="S31" s="839"/>
      <c r="T31" s="839"/>
      <c r="U31" s="839"/>
      <c r="V31" s="839">
        <v>3320</v>
      </c>
      <c r="W31" s="839"/>
      <c r="X31" s="839"/>
      <c r="Y31" s="839"/>
      <c r="Z31" s="839"/>
      <c r="AA31" s="839">
        <v>716</v>
      </c>
      <c r="AB31" s="839"/>
      <c r="AC31" s="839"/>
      <c r="AD31" s="839"/>
      <c r="AE31" s="840"/>
      <c r="AF31" s="841">
        <v>2375</v>
      </c>
      <c r="AG31" s="842"/>
      <c r="AH31" s="842"/>
      <c r="AI31" s="842"/>
      <c r="AJ31" s="843"/>
      <c r="AK31" s="910">
        <v>1278</v>
      </c>
      <c r="AL31" s="911"/>
      <c r="AM31" s="911"/>
      <c r="AN31" s="911"/>
      <c r="AO31" s="911"/>
      <c r="AP31" s="911">
        <v>14080</v>
      </c>
      <c r="AQ31" s="911"/>
      <c r="AR31" s="911"/>
      <c r="AS31" s="911"/>
      <c r="AT31" s="911"/>
      <c r="AU31" s="911">
        <v>7350</v>
      </c>
      <c r="AV31" s="911"/>
      <c r="AW31" s="911"/>
      <c r="AX31" s="911"/>
      <c r="AY31" s="911"/>
      <c r="AZ31" s="912" t="s">
        <v>605</v>
      </c>
      <c r="BA31" s="912"/>
      <c r="BB31" s="912"/>
      <c r="BC31" s="912"/>
      <c r="BD31" s="912"/>
      <c r="BE31" s="908" t="s">
        <v>412</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4991</v>
      </c>
      <c r="AG63" s="922"/>
      <c r="AH63" s="922"/>
      <c r="AI63" s="922"/>
      <c r="AJ63" s="923"/>
      <c r="AK63" s="924"/>
      <c r="AL63" s="919"/>
      <c r="AM63" s="919"/>
      <c r="AN63" s="919"/>
      <c r="AO63" s="919"/>
      <c r="AP63" s="922">
        <v>25157</v>
      </c>
      <c r="AQ63" s="922"/>
      <c r="AR63" s="922"/>
      <c r="AS63" s="922"/>
      <c r="AT63" s="922"/>
      <c r="AU63" s="922">
        <v>7361</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400</v>
      </c>
      <c r="W66" s="798"/>
      <c r="X66" s="798"/>
      <c r="Y66" s="798"/>
      <c r="Z66" s="799"/>
      <c r="AA66" s="797" t="s">
        <v>419</v>
      </c>
      <c r="AB66" s="798"/>
      <c r="AC66" s="798"/>
      <c r="AD66" s="798"/>
      <c r="AE66" s="799"/>
      <c r="AF66" s="932" t="s">
        <v>420</v>
      </c>
      <c r="AG66" s="893"/>
      <c r="AH66" s="893"/>
      <c r="AI66" s="893"/>
      <c r="AJ66" s="933"/>
      <c r="AK66" s="797" t="s">
        <v>403</v>
      </c>
      <c r="AL66" s="821"/>
      <c r="AM66" s="821"/>
      <c r="AN66" s="821"/>
      <c r="AO66" s="822"/>
      <c r="AP66" s="797" t="s">
        <v>421</v>
      </c>
      <c r="AQ66" s="798"/>
      <c r="AR66" s="798"/>
      <c r="AS66" s="798"/>
      <c r="AT66" s="799"/>
      <c r="AU66" s="797" t="s">
        <v>422</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4455</v>
      </c>
      <c r="R68" s="946"/>
      <c r="S68" s="946"/>
      <c r="T68" s="946"/>
      <c r="U68" s="946"/>
      <c r="V68" s="946">
        <v>4431</v>
      </c>
      <c r="W68" s="946"/>
      <c r="X68" s="946"/>
      <c r="Y68" s="946"/>
      <c r="Z68" s="946"/>
      <c r="AA68" s="946">
        <v>25</v>
      </c>
      <c r="AB68" s="946"/>
      <c r="AC68" s="946"/>
      <c r="AD68" s="946"/>
      <c r="AE68" s="946"/>
      <c r="AF68" s="946">
        <v>25</v>
      </c>
      <c r="AG68" s="946"/>
      <c r="AH68" s="946"/>
      <c r="AI68" s="946"/>
      <c r="AJ68" s="946"/>
      <c r="AK68" s="946">
        <v>20</v>
      </c>
      <c r="AL68" s="946"/>
      <c r="AM68" s="946"/>
      <c r="AN68" s="946"/>
      <c r="AO68" s="946"/>
      <c r="AP68" s="946">
        <v>2068</v>
      </c>
      <c r="AQ68" s="946"/>
      <c r="AR68" s="946"/>
      <c r="AS68" s="946"/>
      <c r="AT68" s="946"/>
      <c r="AU68" s="946">
        <v>1111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70937</v>
      </c>
      <c r="R69" s="911"/>
      <c r="S69" s="911"/>
      <c r="T69" s="911"/>
      <c r="U69" s="911"/>
      <c r="V69" s="911">
        <v>67710</v>
      </c>
      <c r="W69" s="911"/>
      <c r="X69" s="911"/>
      <c r="Y69" s="911"/>
      <c r="Z69" s="911"/>
      <c r="AA69" s="911">
        <f>Q69-V69</f>
        <v>3227</v>
      </c>
      <c r="AB69" s="911"/>
      <c r="AC69" s="911"/>
      <c r="AD69" s="911"/>
      <c r="AE69" s="911"/>
      <c r="AF69" s="911">
        <v>9374</v>
      </c>
      <c r="AG69" s="911"/>
      <c r="AH69" s="911"/>
      <c r="AI69" s="911"/>
      <c r="AJ69" s="911"/>
      <c r="AK69" s="911" t="s">
        <v>605</v>
      </c>
      <c r="AL69" s="911"/>
      <c r="AM69" s="911"/>
      <c r="AN69" s="911"/>
      <c r="AO69" s="911"/>
      <c r="AP69" s="911" t="s">
        <v>583</v>
      </c>
      <c r="AQ69" s="911"/>
      <c r="AR69" s="911"/>
      <c r="AS69" s="911"/>
      <c r="AT69" s="911"/>
      <c r="AU69" s="911" t="s">
        <v>605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31369</v>
      </c>
      <c r="R70" s="911"/>
      <c r="S70" s="911"/>
      <c r="T70" s="911"/>
      <c r="U70" s="911"/>
      <c r="V70" s="911">
        <v>30530</v>
      </c>
      <c r="W70" s="911"/>
      <c r="X70" s="911"/>
      <c r="Y70" s="911"/>
      <c r="Z70" s="911"/>
      <c r="AA70" s="911">
        <v>839</v>
      </c>
      <c r="AB70" s="911"/>
      <c r="AC70" s="911"/>
      <c r="AD70" s="911"/>
      <c r="AE70" s="911"/>
      <c r="AF70" s="911">
        <v>839</v>
      </c>
      <c r="AG70" s="911"/>
      <c r="AH70" s="911"/>
      <c r="AI70" s="911"/>
      <c r="AJ70" s="911"/>
      <c r="AK70" s="911" t="s">
        <v>605</v>
      </c>
      <c r="AL70" s="911"/>
      <c r="AM70" s="911"/>
      <c r="AN70" s="911"/>
      <c r="AO70" s="911"/>
      <c r="AP70" s="911" t="s">
        <v>583</v>
      </c>
      <c r="AQ70" s="911"/>
      <c r="AR70" s="911"/>
      <c r="AS70" s="911"/>
      <c r="AT70" s="911"/>
      <c r="AU70" s="911" t="s">
        <v>605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308</v>
      </c>
      <c r="R71" s="911"/>
      <c r="S71" s="911"/>
      <c r="T71" s="911"/>
      <c r="U71" s="911"/>
      <c r="V71" s="911">
        <v>271</v>
      </c>
      <c r="W71" s="911"/>
      <c r="X71" s="911"/>
      <c r="Y71" s="911"/>
      <c r="Z71" s="911"/>
      <c r="AA71" s="911">
        <v>37</v>
      </c>
      <c r="AB71" s="911"/>
      <c r="AC71" s="911"/>
      <c r="AD71" s="911"/>
      <c r="AE71" s="911"/>
      <c r="AF71" s="911">
        <v>37</v>
      </c>
      <c r="AG71" s="911"/>
      <c r="AH71" s="911"/>
      <c r="AI71" s="911"/>
      <c r="AJ71" s="911"/>
      <c r="AK71" s="911" t="s">
        <v>605</v>
      </c>
      <c r="AL71" s="911"/>
      <c r="AM71" s="911"/>
      <c r="AN71" s="911"/>
      <c r="AO71" s="911"/>
      <c r="AP71" s="911"/>
      <c r="AQ71" s="911"/>
      <c r="AR71" s="911"/>
      <c r="AS71" s="911"/>
      <c r="AT71" s="911"/>
      <c r="AU71" s="911" t="s">
        <v>605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424</v>
      </c>
      <c r="R72" s="911"/>
      <c r="S72" s="911"/>
      <c r="T72" s="911"/>
      <c r="U72" s="911"/>
      <c r="V72" s="911">
        <v>328</v>
      </c>
      <c r="W72" s="911"/>
      <c r="X72" s="911"/>
      <c r="Y72" s="911"/>
      <c r="Z72" s="911"/>
      <c r="AA72" s="911">
        <v>95</v>
      </c>
      <c r="AB72" s="911"/>
      <c r="AC72" s="911"/>
      <c r="AD72" s="911"/>
      <c r="AE72" s="911"/>
      <c r="AF72" s="911">
        <v>95</v>
      </c>
      <c r="AG72" s="911"/>
      <c r="AH72" s="911"/>
      <c r="AI72" s="911"/>
      <c r="AJ72" s="911"/>
      <c r="AK72" s="911" t="s">
        <v>605</v>
      </c>
      <c r="AL72" s="911"/>
      <c r="AM72" s="911"/>
      <c r="AN72" s="911"/>
      <c r="AO72" s="911"/>
      <c r="AP72" s="911" t="s">
        <v>583</v>
      </c>
      <c r="AQ72" s="911"/>
      <c r="AR72" s="911"/>
      <c r="AS72" s="911"/>
      <c r="AT72" s="911"/>
      <c r="AU72" s="911" t="s">
        <v>605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6">
        <v>194</v>
      </c>
      <c r="R73" s="911"/>
      <c r="S73" s="911"/>
      <c r="T73" s="911"/>
      <c r="U73" s="911"/>
      <c r="V73" s="911">
        <v>179</v>
      </c>
      <c r="W73" s="911"/>
      <c r="X73" s="911"/>
      <c r="Y73" s="911"/>
      <c r="Z73" s="911"/>
      <c r="AA73" s="911">
        <v>16</v>
      </c>
      <c r="AB73" s="911"/>
      <c r="AC73" s="911"/>
      <c r="AD73" s="911"/>
      <c r="AE73" s="911"/>
      <c r="AF73" s="911">
        <v>16</v>
      </c>
      <c r="AG73" s="911"/>
      <c r="AH73" s="911"/>
      <c r="AI73" s="911"/>
      <c r="AJ73" s="911"/>
      <c r="AK73" s="911" t="s">
        <v>605</v>
      </c>
      <c r="AL73" s="911"/>
      <c r="AM73" s="911"/>
      <c r="AN73" s="911"/>
      <c r="AO73" s="911"/>
      <c r="AP73" s="911" t="s">
        <v>605</v>
      </c>
      <c r="AQ73" s="911"/>
      <c r="AR73" s="911"/>
      <c r="AS73" s="911"/>
      <c r="AT73" s="911"/>
      <c r="AU73" s="911" t="s">
        <v>605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590</v>
      </c>
      <c r="C74" s="954"/>
      <c r="D74" s="954"/>
      <c r="E74" s="954"/>
      <c r="F74" s="954"/>
      <c r="G74" s="954"/>
      <c r="H74" s="954"/>
      <c r="I74" s="954"/>
      <c r="J74" s="954"/>
      <c r="K74" s="954"/>
      <c r="L74" s="954"/>
      <c r="M74" s="954"/>
      <c r="N74" s="954"/>
      <c r="O74" s="954"/>
      <c r="P74" s="955"/>
      <c r="Q74" s="956">
        <v>1167375</v>
      </c>
      <c r="R74" s="911"/>
      <c r="S74" s="911"/>
      <c r="T74" s="911"/>
      <c r="U74" s="911"/>
      <c r="V74" s="911">
        <v>1136425</v>
      </c>
      <c r="W74" s="911"/>
      <c r="X74" s="911"/>
      <c r="Y74" s="911"/>
      <c r="Z74" s="911"/>
      <c r="AA74" s="911">
        <v>30950</v>
      </c>
      <c r="AB74" s="911"/>
      <c r="AC74" s="911"/>
      <c r="AD74" s="911"/>
      <c r="AE74" s="911"/>
      <c r="AF74" s="911">
        <v>30950</v>
      </c>
      <c r="AG74" s="911"/>
      <c r="AH74" s="911"/>
      <c r="AI74" s="911"/>
      <c r="AJ74" s="911"/>
      <c r="AK74" s="911">
        <v>7000</v>
      </c>
      <c r="AL74" s="911"/>
      <c r="AM74" s="911"/>
      <c r="AN74" s="911"/>
      <c r="AO74" s="911"/>
      <c r="AP74" s="911" t="s">
        <v>605</v>
      </c>
      <c r="AQ74" s="911"/>
      <c r="AR74" s="911"/>
      <c r="AS74" s="911"/>
      <c r="AT74" s="911"/>
      <c r="AU74" s="911" t="s">
        <v>605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591</v>
      </c>
      <c r="C75" s="954"/>
      <c r="D75" s="954"/>
      <c r="E75" s="954"/>
      <c r="F75" s="954"/>
      <c r="G75" s="954"/>
      <c r="H75" s="954"/>
      <c r="I75" s="954"/>
      <c r="J75" s="954"/>
      <c r="K75" s="954"/>
      <c r="L75" s="954"/>
      <c r="M75" s="954"/>
      <c r="N75" s="954"/>
      <c r="O75" s="954"/>
      <c r="P75" s="955"/>
      <c r="Q75" s="959">
        <v>155</v>
      </c>
      <c r="R75" s="960"/>
      <c r="S75" s="960"/>
      <c r="T75" s="960"/>
      <c r="U75" s="910"/>
      <c r="V75" s="961">
        <v>152</v>
      </c>
      <c r="W75" s="960"/>
      <c r="X75" s="960"/>
      <c r="Y75" s="960"/>
      <c r="Z75" s="910"/>
      <c r="AA75" s="961">
        <v>3</v>
      </c>
      <c r="AB75" s="960"/>
      <c r="AC75" s="960"/>
      <c r="AD75" s="960"/>
      <c r="AE75" s="910"/>
      <c r="AF75" s="961">
        <v>3</v>
      </c>
      <c r="AG75" s="960"/>
      <c r="AH75" s="960"/>
      <c r="AI75" s="960"/>
      <c r="AJ75" s="910"/>
      <c r="AK75" s="961" t="s">
        <v>605</v>
      </c>
      <c r="AL75" s="960"/>
      <c r="AM75" s="960"/>
      <c r="AN75" s="960"/>
      <c r="AO75" s="910"/>
      <c r="AP75" s="961" t="s">
        <v>605</v>
      </c>
      <c r="AQ75" s="960"/>
      <c r="AR75" s="960"/>
      <c r="AS75" s="960"/>
      <c r="AT75" s="910"/>
      <c r="AU75" s="961" t="s">
        <v>605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62" t="s">
        <v>592</v>
      </c>
      <c r="C76" s="963"/>
      <c r="D76" s="963"/>
      <c r="E76" s="963"/>
      <c r="F76" s="963"/>
      <c r="G76" s="963"/>
      <c r="H76" s="963"/>
      <c r="I76" s="963"/>
      <c r="J76" s="963"/>
      <c r="K76" s="963"/>
      <c r="L76" s="963"/>
      <c r="M76" s="963"/>
      <c r="N76" s="963"/>
      <c r="O76" s="963"/>
      <c r="P76" s="964"/>
      <c r="Q76" s="959">
        <v>39841</v>
      </c>
      <c r="R76" s="960"/>
      <c r="S76" s="960"/>
      <c r="T76" s="960"/>
      <c r="U76" s="910"/>
      <c r="V76" s="961">
        <v>33505</v>
      </c>
      <c r="W76" s="960"/>
      <c r="X76" s="960"/>
      <c r="Y76" s="960"/>
      <c r="Z76" s="910"/>
      <c r="AA76" s="961">
        <v>6336</v>
      </c>
      <c r="AB76" s="960"/>
      <c r="AC76" s="960"/>
      <c r="AD76" s="960"/>
      <c r="AE76" s="910"/>
      <c r="AF76" s="961">
        <v>18410</v>
      </c>
      <c r="AG76" s="960"/>
      <c r="AH76" s="960"/>
      <c r="AI76" s="960"/>
      <c r="AJ76" s="910"/>
      <c r="AK76" s="961" t="s">
        <v>605</v>
      </c>
      <c r="AL76" s="960"/>
      <c r="AM76" s="960"/>
      <c r="AN76" s="960"/>
      <c r="AO76" s="910"/>
      <c r="AP76" s="961">
        <v>124747</v>
      </c>
      <c r="AQ76" s="960"/>
      <c r="AR76" s="960"/>
      <c r="AS76" s="960"/>
      <c r="AT76" s="910"/>
      <c r="AU76" s="961" t="s">
        <v>605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62" t="s">
        <v>593</v>
      </c>
      <c r="C77" s="963"/>
      <c r="D77" s="963"/>
      <c r="E77" s="963"/>
      <c r="F77" s="963"/>
      <c r="G77" s="963"/>
      <c r="H77" s="963"/>
      <c r="I77" s="963"/>
      <c r="J77" s="963"/>
      <c r="K77" s="963"/>
      <c r="L77" s="963"/>
      <c r="M77" s="963"/>
      <c r="N77" s="963"/>
      <c r="O77" s="963"/>
      <c r="P77" s="964"/>
      <c r="Q77" s="959">
        <v>7860</v>
      </c>
      <c r="R77" s="960"/>
      <c r="S77" s="960"/>
      <c r="T77" s="960"/>
      <c r="U77" s="910"/>
      <c r="V77" s="961">
        <v>5951</v>
      </c>
      <c r="W77" s="960"/>
      <c r="X77" s="960"/>
      <c r="Y77" s="960"/>
      <c r="Z77" s="910"/>
      <c r="AA77" s="961">
        <v>1909</v>
      </c>
      <c r="AB77" s="960"/>
      <c r="AC77" s="960"/>
      <c r="AD77" s="960"/>
      <c r="AE77" s="910"/>
      <c r="AF77" s="961">
        <v>17771</v>
      </c>
      <c r="AG77" s="960"/>
      <c r="AH77" s="960"/>
      <c r="AI77" s="960"/>
      <c r="AJ77" s="910"/>
      <c r="AK77" s="961" t="s">
        <v>605</v>
      </c>
      <c r="AL77" s="960"/>
      <c r="AM77" s="960"/>
      <c r="AN77" s="960"/>
      <c r="AO77" s="910"/>
      <c r="AP77" s="961">
        <v>15061</v>
      </c>
      <c r="AQ77" s="960"/>
      <c r="AR77" s="960"/>
      <c r="AS77" s="960"/>
      <c r="AT77" s="910"/>
      <c r="AU77" s="961" t="s">
        <v>605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65"/>
      <c r="C78" s="966"/>
      <c r="D78" s="966"/>
      <c r="E78" s="966"/>
      <c r="F78" s="966"/>
      <c r="G78" s="966"/>
      <c r="H78" s="966"/>
      <c r="I78" s="966"/>
      <c r="J78" s="966"/>
      <c r="K78" s="966"/>
      <c r="L78" s="966"/>
      <c r="M78" s="966"/>
      <c r="N78" s="966"/>
      <c r="O78" s="966"/>
      <c r="P78" s="967"/>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65"/>
      <c r="C79" s="966"/>
      <c r="D79" s="966"/>
      <c r="E79" s="966"/>
      <c r="F79" s="966"/>
      <c r="G79" s="966"/>
      <c r="H79" s="966"/>
      <c r="I79" s="966"/>
      <c r="J79" s="966"/>
      <c r="K79" s="966"/>
      <c r="L79" s="966"/>
      <c r="M79" s="966"/>
      <c r="N79" s="966"/>
      <c r="O79" s="966"/>
      <c r="P79" s="967"/>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65"/>
      <c r="C80" s="966"/>
      <c r="D80" s="966"/>
      <c r="E80" s="966"/>
      <c r="F80" s="966"/>
      <c r="G80" s="966"/>
      <c r="H80" s="966"/>
      <c r="I80" s="966"/>
      <c r="J80" s="966"/>
      <c r="K80" s="966"/>
      <c r="L80" s="966"/>
      <c r="M80" s="966"/>
      <c r="N80" s="966"/>
      <c r="O80" s="966"/>
      <c r="P80" s="967"/>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65"/>
      <c r="C81" s="966"/>
      <c r="D81" s="966"/>
      <c r="E81" s="966"/>
      <c r="F81" s="966"/>
      <c r="G81" s="966"/>
      <c r="H81" s="966"/>
      <c r="I81" s="966"/>
      <c r="J81" s="966"/>
      <c r="K81" s="966"/>
      <c r="L81" s="966"/>
      <c r="M81" s="966"/>
      <c r="N81" s="966"/>
      <c r="O81" s="966"/>
      <c r="P81" s="967"/>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65"/>
      <c r="C82" s="966"/>
      <c r="D82" s="966"/>
      <c r="E82" s="966"/>
      <c r="F82" s="966"/>
      <c r="G82" s="966"/>
      <c r="H82" s="966"/>
      <c r="I82" s="966"/>
      <c r="J82" s="966"/>
      <c r="K82" s="966"/>
      <c r="L82" s="966"/>
      <c r="M82" s="966"/>
      <c r="N82" s="966"/>
      <c r="O82" s="966"/>
      <c r="P82" s="967"/>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65"/>
      <c r="C83" s="966"/>
      <c r="D83" s="966"/>
      <c r="E83" s="966"/>
      <c r="F83" s="966"/>
      <c r="G83" s="966"/>
      <c r="H83" s="966"/>
      <c r="I83" s="966"/>
      <c r="J83" s="966"/>
      <c r="K83" s="966"/>
      <c r="L83" s="966"/>
      <c r="M83" s="966"/>
      <c r="N83" s="966"/>
      <c r="O83" s="966"/>
      <c r="P83" s="967"/>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65"/>
      <c r="C84" s="966"/>
      <c r="D84" s="966"/>
      <c r="E84" s="966"/>
      <c r="F84" s="966"/>
      <c r="G84" s="966"/>
      <c r="H84" s="966"/>
      <c r="I84" s="966"/>
      <c r="J84" s="966"/>
      <c r="K84" s="966"/>
      <c r="L84" s="966"/>
      <c r="M84" s="966"/>
      <c r="N84" s="966"/>
      <c r="O84" s="966"/>
      <c r="P84" s="967"/>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65"/>
      <c r="C85" s="966"/>
      <c r="D85" s="966"/>
      <c r="E85" s="966"/>
      <c r="F85" s="966"/>
      <c r="G85" s="966"/>
      <c r="H85" s="966"/>
      <c r="I85" s="966"/>
      <c r="J85" s="966"/>
      <c r="K85" s="966"/>
      <c r="L85" s="966"/>
      <c r="M85" s="966"/>
      <c r="N85" s="966"/>
      <c r="O85" s="966"/>
      <c r="P85" s="967"/>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65"/>
      <c r="C86" s="966"/>
      <c r="D86" s="966"/>
      <c r="E86" s="966"/>
      <c r="F86" s="966"/>
      <c r="G86" s="966"/>
      <c r="H86" s="966"/>
      <c r="I86" s="966"/>
      <c r="J86" s="966"/>
      <c r="K86" s="966"/>
      <c r="L86" s="966"/>
      <c r="M86" s="966"/>
      <c r="N86" s="966"/>
      <c r="O86" s="966"/>
      <c r="P86" s="967"/>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394</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77520</v>
      </c>
      <c r="AG88" s="922"/>
      <c r="AH88" s="922"/>
      <c r="AI88" s="922"/>
      <c r="AJ88" s="922"/>
      <c r="AK88" s="919"/>
      <c r="AL88" s="919"/>
      <c r="AM88" s="919"/>
      <c r="AN88" s="919"/>
      <c r="AO88" s="919"/>
      <c r="AP88" s="922">
        <v>141876</v>
      </c>
      <c r="AQ88" s="922"/>
      <c r="AR88" s="922"/>
      <c r="AS88" s="922"/>
      <c r="AT88" s="922"/>
      <c r="AU88" s="922">
        <v>1111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424</v>
      </c>
      <c r="BS102" s="871"/>
      <c r="BT102" s="871"/>
      <c r="BU102" s="871"/>
      <c r="BV102" s="871"/>
      <c r="BW102" s="871"/>
      <c r="BX102" s="871"/>
      <c r="BY102" s="871"/>
      <c r="BZ102" s="871"/>
      <c r="CA102" s="871"/>
      <c r="CB102" s="871"/>
      <c r="CC102" s="871"/>
      <c r="CD102" s="871"/>
      <c r="CE102" s="871"/>
      <c r="CF102" s="871"/>
      <c r="CG102" s="872"/>
      <c r="CH102" s="975"/>
      <c r="CI102" s="976"/>
      <c r="CJ102" s="976"/>
      <c r="CK102" s="976"/>
      <c r="CL102" s="977"/>
      <c r="CM102" s="975"/>
      <c r="CN102" s="976"/>
      <c r="CO102" s="976"/>
      <c r="CP102" s="976"/>
      <c r="CQ102" s="977"/>
      <c r="CR102" s="978">
        <v>732</v>
      </c>
      <c r="CS102" s="930"/>
      <c r="CT102" s="930"/>
      <c r="CU102" s="930"/>
      <c r="CV102" s="979"/>
      <c r="CW102" s="978">
        <v>3</v>
      </c>
      <c r="CX102" s="930"/>
      <c r="CY102" s="930"/>
      <c r="CZ102" s="930"/>
      <c r="DA102" s="979"/>
      <c r="DB102" s="978" t="s">
        <v>583</v>
      </c>
      <c r="DC102" s="930"/>
      <c r="DD102" s="930"/>
      <c r="DE102" s="930"/>
      <c r="DF102" s="979"/>
      <c r="DG102" s="978" t="s">
        <v>583</v>
      </c>
      <c r="DH102" s="930"/>
      <c r="DI102" s="930"/>
      <c r="DJ102" s="930"/>
      <c r="DK102" s="979"/>
      <c r="DL102" s="978" t="s">
        <v>583</v>
      </c>
      <c r="DM102" s="930"/>
      <c r="DN102" s="930"/>
      <c r="DO102" s="930"/>
      <c r="DP102" s="979"/>
      <c r="DQ102" s="978" t="s">
        <v>583</v>
      </c>
      <c r="DR102" s="930"/>
      <c r="DS102" s="930"/>
      <c r="DT102" s="930"/>
      <c r="DU102" s="979"/>
      <c r="DV102" s="1002"/>
      <c r="DW102" s="1003"/>
      <c r="DX102" s="1003"/>
      <c r="DY102" s="1003"/>
      <c r="DZ102" s="100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6"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311</v>
      </c>
      <c r="AG109" s="981"/>
      <c r="AH109" s="981"/>
      <c r="AI109" s="981"/>
      <c r="AJ109" s="982"/>
      <c r="AK109" s="980" t="s">
        <v>310</v>
      </c>
      <c r="AL109" s="981"/>
      <c r="AM109" s="981"/>
      <c r="AN109" s="981"/>
      <c r="AO109" s="982"/>
      <c r="AP109" s="980" t="s">
        <v>433</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311</v>
      </c>
      <c r="BW109" s="981"/>
      <c r="BX109" s="981"/>
      <c r="BY109" s="981"/>
      <c r="BZ109" s="982"/>
      <c r="CA109" s="980" t="s">
        <v>310</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311</v>
      </c>
      <c r="DM109" s="981"/>
      <c r="DN109" s="981"/>
      <c r="DO109" s="981"/>
      <c r="DP109" s="982"/>
      <c r="DQ109" s="980" t="s">
        <v>310</v>
      </c>
      <c r="DR109" s="981"/>
      <c r="DS109" s="981"/>
      <c r="DT109" s="981"/>
      <c r="DU109" s="982"/>
      <c r="DV109" s="980" t="s">
        <v>433</v>
      </c>
      <c r="DW109" s="981"/>
      <c r="DX109" s="981"/>
      <c r="DY109" s="981"/>
      <c r="DZ109" s="983"/>
    </row>
    <row r="110" spans="1:131" s="246"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5672574</v>
      </c>
      <c r="AB110" s="988"/>
      <c r="AC110" s="988"/>
      <c r="AD110" s="988"/>
      <c r="AE110" s="989"/>
      <c r="AF110" s="990">
        <v>5429051</v>
      </c>
      <c r="AG110" s="988"/>
      <c r="AH110" s="988"/>
      <c r="AI110" s="988"/>
      <c r="AJ110" s="989"/>
      <c r="AK110" s="990">
        <v>5447044</v>
      </c>
      <c r="AL110" s="988"/>
      <c r="AM110" s="988"/>
      <c r="AN110" s="988"/>
      <c r="AO110" s="989"/>
      <c r="AP110" s="991">
        <v>19.600000000000001</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60839740</v>
      </c>
      <c r="BR110" s="1023"/>
      <c r="BS110" s="1023"/>
      <c r="BT110" s="1023"/>
      <c r="BU110" s="1023"/>
      <c r="BV110" s="1023">
        <v>63802686</v>
      </c>
      <c r="BW110" s="1023"/>
      <c r="BX110" s="1023"/>
      <c r="BY110" s="1023"/>
      <c r="BZ110" s="1023"/>
      <c r="CA110" s="1023">
        <v>62554320</v>
      </c>
      <c r="CB110" s="1023"/>
      <c r="CC110" s="1023"/>
      <c r="CD110" s="1023"/>
      <c r="CE110" s="1023"/>
      <c r="CF110" s="1037">
        <v>224.9</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396</v>
      </c>
      <c r="DH110" s="1023"/>
      <c r="DI110" s="1023"/>
      <c r="DJ110" s="1023"/>
      <c r="DK110" s="1023"/>
      <c r="DL110" s="1023" t="s">
        <v>439</v>
      </c>
      <c r="DM110" s="1023"/>
      <c r="DN110" s="1023"/>
      <c r="DO110" s="1023"/>
      <c r="DP110" s="1023"/>
      <c r="DQ110" s="1023" t="s">
        <v>439</v>
      </c>
      <c r="DR110" s="1023"/>
      <c r="DS110" s="1023"/>
      <c r="DT110" s="1023"/>
      <c r="DU110" s="1023"/>
      <c r="DV110" s="1024" t="s">
        <v>396</v>
      </c>
      <c r="DW110" s="1024"/>
      <c r="DX110" s="1024"/>
      <c r="DY110" s="1024"/>
      <c r="DZ110" s="1025"/>
    </row>
    <row r="111" spans="1:131" s="246"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415</v>
      </c>
      <c r="AB111" s="1030"/>
      <c r="AC111" s="1030"/>
      <c r="AD111" s="1030"/>
      <c r="AE111" s="1031"/>
      <c r="AF111" s="1032" t="s">
        <v>415</v>
      </c>
      <c r="AG111" s="1030"/>
      <c r="AH111" s="1030"/>
      <c r="AI111" s="1030"/>
      <c r="AJ111" s="1031"/>
      <c r="AK111" s="1032" t="s">
        <v>392</v>
      </c>
      <c r="AL111" s="1030"/>
      <c r="AM111" s="1030"/>
      <c r="AN111" s="1030"/>
      <c r="AO111" s="1031"/>
      <c r="AP111" s="1033" t="s">
        <v>439</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392</v>
      </c>
      <c r="BR111" s="1016"/>
      <c r="BS111" s="1016"/>
      <c r="BT111" s="1016"/>
      <c r="BU111" s="1016"/>
      <c r="BV111" s="1016" t="s">
        <v>392</v>
      </c>
      <c r="BW111" s="1016"/>
      <c r="BX111" s="1016"/>
      <c r="BY111" s="1016"/>
      <c r="BZ111" s="1016"/>
      <c r="CA111" s="1016" t="s">
        <v>442</v>
      </c>
      <c r="CB111" s="1016"/>
      <c r="CC111" s="1016"/>
      <c r="CD111" s="1016"/>
      <c r="CE111" s="1016"/>
      <c r="CF111" s="1010" t="s">
        <v>392</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439</v>
      </c>
      <c r="DM111" s="1016"/>
      <c r="DN111" s="1016"/>
      <c r="DO111" s="1016"/>
      <c r="DP111" s="1016"/>
      <c r="DQ111" s="1016" t="s">
        <v>442</v>
      </c>
      <c r="DR111" s="1016"/>
      <c r="DS111" s="1016"/>
      <c r="DT111" s="1016"/>
      <c r="DU111" s="1016"/>
      <c r="DV111" s="1017" t="s">
        <v>442</v>
      </c>
      <c r="DW111" s="1017"/>
      <c r="DX111" s="1017"/>
      <c r="DY111" s="1017"/>
      <c r="DZ111" s="1018"/>
    </row>
    <row r="112" spans="1:131" s="246"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439</v>
      </c>
      <c r="AB112" s="1055"/>
      <c r="AC112" s="1055"/>
      <c r="AD112" s="1055"/>
      <c r="AE112" s="1056"/>
      <c r="AF112" s="1057" t="s">
        <v>392</v>
      </c>
      <c r="AG112" s="1055"/>
      <c r="AH112" s="1055"/>
      <c r="AI112" s="1055"/>
      <c r="AJ112" s="1056"/>
      <c r="AK112" s="1057" t="s">
        <v>439</v>
      </c>
      <c r="AL112" s="1055"/>
      <c r="AM112" s="1055"/>
      <c r="AN112" s="1055"/>
      <c r="AO112" s="1056"/>
      <c r="AP112" s="1058" t="s">
        <v>439</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7541402</v>
      </c>
      <c r="BR112" s="1016"/>
      <c r="BS112" s="1016"/>
      <c r="BT112" s="1016"/>
      <c r="BU112" s="1016"/>
      <c r="BV112" s="1016">
        <v>7365909</v>
      </c>
      <c r="BW112" s="1016"/>
      <c r="BX112" s="1016"/>
      <c r="BY112" s="1016"/>
      <c r="BZ112" s="1016"/>
      <c r="CA112" s="1016">
        <v>7360974</v>
      </c>
      <c r="CB112" s="1016"/>
      <c r="CC112" s="1016"/>
      <c r="CD112" s="1016"/>
      <c r="CE112" s="1016"/>
      <c r="CF112" s="1010">
        <v>26.5</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439</v>
      </c>
      <c r="DH112" s="1016"/>
      <c r="DI112" s="1016"/>
      <c r="DJ112" s="1016"/>
      <c r="DK112" s="1016"/>
      <c r="DL112" s="1016" t="s">
        <v>439</v>
      </c>
      <c r="DM112" s="1016"/>
      <c r="DN112" s="1016"/>
      <c r="DO112" s="1016"/>
      <c r="DP112" s="1016"/>
      <c r="DQ112" s="1016" t="s">
        <v>439</v>
      </c>
      <c r="DR112" s="1016"/>
      <c r="DS112" s="1016"/>
      <c r="DT112" s="1016"/>
      <c r="DU112" s="1016"/>
      <c r="DV112" s="1017" t="s">
        <v>439</v>
      </c>
      <c r="DW112" s="1017"/>
      <c r="DX112" s="1017"/>
      <c r="DY112" s="1017"/>
      <c r="DZ112" s="1018"/>
    </row>
    <row r="113" spans="1:130" s="246" customFormat="1" ht="26.25" customHeight="1" x14ac:dyDescent="0.15">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809961</v>
      </c>
      <c r="AB113" s="1030"/>
      <c r="AC113" s="1030"/>
      <c r="AD113" s="1030"/>
      <c r="AE113" s="1031"/>
      <c r="AF113" s="1032">
        <v>940550</v>
      </c>
      <c r="AG113" s="1030"/>
      <c r="AH113" s="1030"/>
      <c r="AI113" s="1030"/>
      <c r="AJ113" s="1031"/>
      <c r="AK113" s="1032">
        <v>843205</v>
      </c>
      <c r="AL113" s="1030"/>
      <c r="AM113" s="1030"/>
      <c r="AN113" s="1030"/>
      <c r="AO113" s="1031"/>
      <c r="AP113" s="1033">
        <v>3</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665624</v>
      </c>
      <c r="BR113" s="1016"/>
      <c r="BS113" s="1016"/>
      <c r="BT113" s="1016"/>
      <c r="BU113" s="1016"/>
      <c r="BV113" s="1016">
        <v>795661</v>
      </c>
      <c r="BW113" s="1016"/>
      <c r="BX113" s="1016"/>
      <c r="BY113" s="1016"/>
      <c r="BZ113" s="1016"/>
      <c r="CA113" s="1016">
        <v>1110503</v>
      </c>
      <c r="CB113" s="1016"/>
      <c r="CC113" s="1016"/>
      <c r="CD113" s="1016"/>
      <c r="CE113" s="1016"/>
      <c r="CF113" s="1010">
        <v>4</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415</v>
      </c>
      <c r="DM113" s="1055"/>
      <c r="DN113" s="1055"/>
      <c r="DO113" s="1055"/>
      <c r="DP113" s="1056"/>
      <c r="DQ113" s="1057" t="s">
        <v>392</v>
      </c>
      <c r="DR113" s="1055"/>
      <c r="DS113" s="1055"/>
      <c r="DT113" s="1055"/>
      <c r="DU113" s="1056"/>
      <c r="DV113" s="1058" t="s">
        <v>392</v>
      </c>
      <c r="DW113" s="1059"/>
      <c r="DX113" s="1059"/>
      <c r="DY113" s="1059"/>
      <c r="DZ113" s="1060"/>
    </row>
    <row r="114" spans="1:130" s="246" customFormat="1" ht="26.25" customHeight="1" x14ac:dyDescent="0.15">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117654</v>
      </c>
      <c r="AB114" s="1055"/>
      <c r="AC114" s="1055"/>
      <c r="AD114" s="1055"/>
      <c r="AE114" s="1056"/>
      <c r="AF114" s="1057">
        <v>111002</v>
      </c>
      <c r="AG114" s="1055"/>
      <c r="AH114" s="1055"/>
      <c r="AI114" s="1055"/>
      <c r="AJ114" s="1056"/>
      <c r="AK114" s="1057">
        <v>111961</v>
      </c>
      <c r="AL114" s="1055"/>
      <c r="AM114" s="1055"/>
      <c r="AN114" s="1055"/>
      <c r="AO114" s="1056"/>
      <c r="AP114" s="1058">
        <v>0.4</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6206882</v>
      </c>
      <c r="BR114" s="1016"/>
      <c r="BS114" s="1016"/>
      <c r="BT114" s="1016"/>
      <c r="BU114" s="1016"/>
      <c r="BV114" s="1016">
        <v>6005713</v>
      </c>
      <c r="BW114" s="1016"/>
      <c r="BX114" s="1016"/>
      <c r="BY114" s="1016"/>
      <c r="BZ114" s="1016"/>
      <c r="CA114" s="1016">
        <v>4728660</v>
      </c>
      <c r="CB114" s="1016"/>
      <c r="CC114" s="1016"/>
      <c r="CD114" s="1016"/>
      <c r="CE114" s="1016"/>
      <c r="CF114" s="1010">
        <v>17</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392</v>
      </c>
      <c r="DH114" s="1055"/>
      <c r="DI114" s="1055"/>
      <c r="DJ114" s="1055"/>
      <c r="DK114" s="1056"/>
      <c r="DL114" s="1057" t="s">
        <v>439</v>
      </c>
      <c r="DM114" s="1055"/>
      <c r="DN114" s="1055"/>
      <c r="DO114" s="1055"/>
      <c r="DP114" s="1056"/>
      <c r="DQ114" s="1057" t="s">
        <v>439</v>
      </c>
      <c r="DR114" s="1055"/>
      <c r="DS114" s="1055"/>
      <c r="DT114" s="1055"/>
      <c r="DU114" s="1056"/>
      <c r="DV114" s="1058" t="s">
        <v>392</v>
      </c>
      <c r="DW114" s="1059"/>
      <c r="DX114" s="1059"/>
      <c r="DY114" s="1059"/>
      <c r="DZ114" s="1060"/>
    </row>
    <row r="115" spans="1:130" s="246" customFormat="1" ht="26.25" customHeight="1" x14ac:dyDescent="0.15">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415</v>
      </c>
      <c r="AB115" s="1030"/>
      <c r="AC115" s="1030"/>
      <c r="AD115" s="1030"/>
      <c r="AE115" s="1031"/>
      <c r="AF115" s="1032" t="s">
        <v>392</v>
      </c>
      <c r="AG115" s="1030"/>
      <c r="AH115" s="1030"/>
      <c r="AI115" s="1030"/>
      <c r="AJ115" s="1031"/>
      <c r="AK115" s="1032" t="s">
        <v>415</v>
      </c>
      <c r="AL115" s="1030"/>
      <c r="AM115" s="1030"/>
      <c r="AN115" s="1030"/>
      <c r="AO115" s="1031"/>
      <c r="AP115" s="1033" t="s">
        <v>392</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415</v>
      </c>
      <c r="BR115" s="1016"/>
      <c r="BS115" s="1016"/>
      <c r="BT115" s="1016"/>
      <c r="BU115" s="1016"/>
      <c r="BV115" s="1016" t="s">
        <v>392</v>
      </c>
      <c r="BW115" s="1016"/>
      <c r="BX115" s="1016"/>
      <c r="BY115" s="1016"/>
      <c r="BZ115" s="1016"/>
      <c r="CA115" s="1016" t="s">
        <v>392</v>
      </c>
      <c r="CB115" s="1016"/>
      <c r="CC115" s="1016"/>
      <c r="CD115" s="1016"/>
      <c r="CE115" s="1016"/>
      <c r="CF115" s="1010" t="s">
        <v>392</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392</v>
      </c>
      <c r="DH115" s="1055"/>
      <c r="DI115" s="1055"/>
      <c r="DJ115" s="1055"/>
      <c r="DK115" s="1056"/>
      <c r="DL115" s="1057" t="s">
        <v>415</v>
      </c>
      <c r="DM115" s="1055"/>
      <c r="DN115" s="1055"/>
      <c r="DO115" s="1055"/>
      <c r="DP115" s="1056"/>
      <c r="DQ115" s="1057" t="s">
        <v>392</v>
      </c>
      <c r="DR115" s="1055"/>
      <c r="DS115" s="1055"/>
      <c r="DT115" s="1055"/>
      <c r="DU115" s="1056"/>
      <c r="DV115" s="1058" t="s">
        <v>439</v>
      </c>
      <c r="DW115" s="1059"/>
      <c r="DX115" s="1059"/>
      <c r="DY115" s="1059"/>
      <c r="DZ115" s="1060"/>
    </row>
    <row r="116" spans="1:130" s="246" customFormat="1" ht="26.25" customHeight="1" x14ac:dyDescent="0.15">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582</v>
      </c>
      <c r="AB116" s="1055"/>
      <c r="AC116" s="1055"/>
      <c r="AD116" s="1055"/>
      <c r="AE116" s="1056"/>
      <c r="AF116" s="1057" t="s">
        <v>439</v>
      </c>
      <c r="AG116" s="1055"/>
      <c r="AH116" s="1055"/>
      <c r="AI116" s="1055"/>
      <c r="AJ116" s="1056"/>
      <c r="AK116" s="1057" t="s">
        <v>415</v>
      </c>
      <c r="AL116" s="1055"/>
      <c r="AM116" s="1055"/>
      <c r="AN116" s="1055"/>
      <c r="AO116" s="1056"/>
      <c r="AP116" s="1058" t="s">
        <v>392</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392</v>
      </c>
      <c r="BR116" s="1016"/>
      <c r="BS116" s="1016"/>
      <c r="BT116" s="1016"/>
      <c r="BU116" s="1016"/>
      <c r="BV116" s="1016" t="s">
        <v>439</v>
      </c>
      <c r="BW116" s="1016"/>
      <c r="BX116" s="1016"/>
      <c r="BY116" s="1016"/>
      <c r="BZ116" s="1016"/>
      <c r="CA116" s="1016" t="s">
        <v>392</v>
      </c>
      <c r="CB116" s="1016"/>
      <c r="CC116" s="1016"/>
      <c r="CD116" s="1016"/>
      <c r="CE116" s="1016"/>
      <c r="CF116" s="1010" t="s">
        <v>439</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415</v>
      </c>
      <c r="DH116" s="1055"/>
      <c r="DI116" s="1055"/>
      <c r="DJ116" s="1055"/>
      <c r="DK116" s="1056"/>
      <c r="DL116" s="1057" t="s">
        <v>439</v>
      </c>
      <c r="DM116" s="1055"/>
      <c r="DN116" s="1055"/>
      <c r="DO116" s="1055"/>
      <c r="DP116" s="1056"/>
      <c r="DQ116" s="1057" t="s">
        <v>392</v>
      </c>
      <c r="DR116" s="1055"/>
      <c r="DS116" s="1055"/>
      <c r="DT116" s="1055"/>
      <c r="DU116" s="1056"/>
      <c r="DV116" s="1058" t="s">
        <v>439</v>
      </c>
      <c r="DW116" s="1059"/>
      <c r="DX116" s="1059"/>
      <c r="DY116" s="1059"/>
      <c r="DZ116" s="1060"/>
    </row>
    <row r="117" spans="1:130" s="246" customFormat="1" ht="26.25" customHeight="1" x14ac:dyDescent="0.15">
      <c r="A117" s="1000" t="s">
        <v>191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6600771</v>
      </c>
      <c r="AB117" s="1073"/>
      <c r="AC117" s="1073"/>
      <c r="AD117" s="1073"/>
      <c r="AE117" s="1074"/>
      <c r="AF117" s="1075">
        <v>6480603</v>
      </c>
      <c r="AG117" s="1073"/>
      <c r="AH117" s="1073"/>
      <c r="AI117" s="1073"/>
      <c r="AJ117" s="1074"/>
      <c r="AK117" s="1075">
        <v>6402210</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462</v>
      </c>
      <c r="BR117" s="1016"/>
      <c r="BS117" s="1016"/>
      <c r="BT117" s="1016"/>
      <c r="BU117" s="1016"/>
      <c r="BV117" s="1016" t="s">
        <v>463</v>
      </c>
      <c r="BW117" s="1016"/>
      <c r="BX117" s="1016"/>
      <c r="BY117" s="1016"/>
      <c r="BZ117" s="1016"/>
      <c r="CA117" s="1016" t="s">
        <v>415</v>
      </c>
      <c r="CB117" s="1016"/>
      <c r="CC117" s="1016"/>
      <c r="CD117" s="1016"/>
      <c r="CE117" s="1016"/>
      <c r="CF117" s="1010" t="s">
        <v>415</v>
      </c>
      <c r="CG117" s="1011"/>
      <c r="CH117" s="1011"/>
      <c r="CI117" s="1011"/>
      <c r="CJ117" s="1011"/>
      <c r="CK117" s="1041"/>
      <c r="CL117" s="1042"/>
      <c r="CM117" s="1012" t="s">
        <v>464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415</v>
      </c>
      <c r="DH117" s="1055"/>
      <c r="DI117" s="1055"/>
      <c r="DJ117" s="1055"/>
      <c r="DK117" s="1056"/>
      <c r="DL117" s="1057" t="s">
        <v>465</v>
      </c>
      <c r="DM117" s="1055"/>
      <c r="DN117" s="1055"/>
      <c r="DO117" s="1055"/>
      <c r="DP117" s="1056"/>
      <c r="DQ117" s="1057" t="s">
        <v>466</v>
      </c>
      <c r="DR117" s="1055"/>
      <c r="DS117" s="1055"/>
      <c r="DT117" s="1055"/>
      <c r="DU117" s="1056"/>
      <c r="DV117" s="1058" t="s">
        <v>415</v>
      </c>
      <c r="DW117" s="1059"/>
      <c r="DX117" s="1059"/>
      <c r="DY117" s="1059"/>
      <c r="DZ117" s="1060"/>
    </row>
    <row r="118" spans="1:130" s="246"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311</v>
      </c>
      <c r="AG118" s="981"/>
      <c r="AH118" s="981"/>
      <c r="AI118" s="981"/>
      <c r="AJ118" s="982"/>
      <c r="AK118" s="980" t="s">
        <v>310</v>
      </c>
      <c r="AL118" s="981"/>
      <c r="AM118" s="981"/>
      <c r="AN118" s="981"/>
      <c r="AO118" s="982"/>
      <c r="AP118" s="1067" t="s">
        <v>433</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415</v>
      </c>
      <c r="BR118" s="1094"/>
      <c r="BS118" s="1094"/>
      <c r="BT118" s="1094"/>
      <c r="BU118" s="1094"/>
      <c r="BV118" s="1094" t="s">
        <v>468</v>
      </c>
      <c r="BW118" s="1094"/>
      <c r="BX118" s="1094"/>
      <c r="BY118" s="1094"/>
      <c r="BZ118" s="1094"/>
      <c r="CA118" s="1094" t="s">
        <v>469</v>
      </c>
      <c r="CB118" s="1094"/>
      <c r="CC118" s="1094"/>
      <c r="CD118" s="1094"/>
      <c r="CE118" s="1094"/>
      <c r="CF118" s="1010" t="s">
        <v>470</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465</v>
      </c>
      <c r="DH118" s="1055"/>
      <c r="DI118" s="1055"/>
      <c r="DJ118" s="1055"/>
      <c r="DK118" s="1056"/>
      <c r="DL118" s="1057" t="s">
        <v>468</v>
      </c>
      <c r="DM118" s="1055"/>
      <c r="DN118" s="1055"/>
      <c r="DO118" s="1055"/>
      <c r="DP118" s="1056"/>
      <c r="DQ118" s="1057" t="s">
        <v>415</v>
      </c>
      <c r="DR118" s="1055"/>
      <c r="DS118" s="1055"/>
      <c r="DT118" s="1055"/>
      <c r="DU118" s="1056"/>
      <c r="DV118" s="1058" t="s">
        <v>470</v>
      </c>
      <c r="DW118" s="1059"/>
      <c r="DX118" s="1059"/>
      <c r="DY118" s="1059"/>
      <c r="DZ118" s="1060"/>
    </row>
    <row r="119" spans="1:130" s="246"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468</v>
      </c>
      <c r="AB119" s="988"/>
      <c r="AC119" s="988"/>
      <c r="AD119" s="988"/>
      <c r="AE119" s="989"/>
      <c r="AF119" s="990" t="s">
        <v>462</v>
      </c>
      <c r="AG119" s="988"/>
      <c r="AH119" s="988"/>
      <c r="AI119" s="988"/>
      <c r="AJ119" s="989"/>
      <c r="AK119" s="990" t="s">
        <v>415</v>
      </c>
      <c r="AL119" s="988"/>
      <c r="AM119" s="988"/>
      <c r="AN119" s="988"/>
      <c r="AO119" s="989"/>
      <c r="AP119" s="991" t="s">
        <v>468</v>
      </c>
      <c r="AQ119" s="992"/>
      <c r="AR119" s="992"/>
      <c r="AS119" s="992"/>
      <c r="AT119" s="993"/>
      <c r="AU119" s="998"/>
      <c r="AV119" s="999"/>
      <c r="AW119" s="999"/>
      <c r="AX119" s="999"/>
      <c r="AY119" s="999"/>
      <c r="AZ119" s="277" t="s">
        <v>191</v>
      </c>
      <c r="BA119" s="277"/>
      <c r="BB119" s="277"/>
      <c r="BC119" s="277"/>
      <c r="BD119" s="277"/>
      <c r="BE119" s="277"/>
      <c r="BF119" s="277"/>
      <c r="BG119" s="277"/>
      <c r="BH119" s="277"/>
      <c r="BI119" s="277"/>
      <c r="BJ119" s="277"/>
      <c r="BK119" s="277"/>
      <c r="BL119" s="277"/>
      <c r="BM119" s="277"/>
      <c r="BN119" s="277"/>
      <c r="BO119" s="1071" t="s">
        <v>472</v>
      </c>
      <c r="BP119" s="1102"/>
      <c r="BQ119" s="1093">
        <v>75253648</v>
      </c>
      <c r="BR119" s="1094"/>
      <c r="BS119" s="1094"/>
      <c r="BT119" s="1094"/>
      <c r="BU119" s="1094"/>
      <c r="BV119" s="1094">
        <v>77969969</v>
      </c>
      <c r="BW119" s="1094"/>
      <c r="BX119" s="1094"/>
      <c r="BY119" s="1094"/>
      <c r="BZ119" s="1094"/>
      <c r="CA119" s="1094">
        <v>75754457</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470</v>
      </c>
      <c r="DH119" s="1080"/>
      <c r="DI119" s="1080"/>
      <c r="DJ119" s="1080"/>
      <c r="DK119" s="1081"/>
      <c r="DL119" s="1079" t="s">
        <v>415</v>
      </c>
      <c r="DM119" s="1080"/>
      <c r="DN119" s="1080"/>
      <c r="DO119" s="1080"/>
      <c r="DP119" s="1081"/>
      <c r="DQ119" s="1079" t="s">
        <v>474</v>
      </c>
      <c r="DR119" s="1080"/>
      <c r="DS119" s="1080"/>
      <c r="DT119" s="1080"/>
      <c r="DU119" s="1081"/>
      <c r="DV119" s="1082" t="s">
        <v>415</v>
      </c>
      <c r="DW119" s="1083"/>
      <c r="DX119" s="1083"/>
      <c r="DY119" s="1083"/>
      <c r="DZ119" s="1084"/>
    </row>
    <row r="120" spans="1:130" s="246"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470</v>
      </c>
      <c r="AB120" s="1055"/>
      <c r="AC120" s="1055"/>
      <c r="AD120" s="1055"/>
      <c r="AE120" s="1056"/>
      <c r="AF120" s="1057" t="s">
        <v>129</v>
      </c>
      <c r="AG120" s="1055"/>
      <c r="AH120" s="1055"/>
      <c r="AI120" s="1055"/>
      <c r="AJ120" s="1056"/>
      <c r="AK120" s="1057" t="s">
        <v>415</v>
      </c>
      <c r="AL120" s="1055"/>
      <c r="AM120" s="1055"/>
      <c r="AN120" s="1055"/>
      <c r="AO120" s="1056"/>
      <c r="AP120" s="1058" t="s">
        <v>462</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6411567</v>
      </c>
      <c r="BR120" s="1023"/>
      <c r="BS120" s="1023"/>
      <c r="BT120" s="1023"/>
      <c r="BU120" s="1023"/>
      <c r="BV120" s="1023">
        <v>7308591</v>
      </c>
      <c r="BW120" s="1023"/>
      <c r="BX120" s="1023"/>
      <c r="BY120" s="1023"/>
      <c r="BZ120" s="1023"/>
      <c r="CA120" s="1023">
        <v>8094594</v>
      </c>
      <c r="CB120" s="1023"/>
      <c r="CC120" s="1023"/>
      <c r="CD120" s="1023"/>
      <c r="CE120" s="1023"/>
      <c r="CF120" s="1037">
        <v>29.1</v>
      </c>
      <c r="CG120" s="1038"/>
      <c r="CH120" s="1038"/>
      <c r="CI120" s="1038"/>
      <c r="CJ120" s="1038"/>
      <c r="CK120" s="1103" t="s">
        <v>477</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7529766</v>
      </c>
      <c r="DH120" s="1023"/>
      <c r="DI120" s="1023"/>
      <c r="DJ120" s="1023"/>
      <c r="DK120" s="1023"/>
      <c r="DL120" s="1023">
        <v>7354575</v>
      </c>
      <c r="DM120" s="1023"/>
      <c r="DN120" s="1023"/>
      <c r="DO120" s="1023"/>
      <c r="DP120" s="1023"/>
      <c r="DQ120" s="1023">
        <v>7349897</v>
      </c>
      <c r="DR120" s="1023"/>
      <c r="DS120" s="1023"/>
      <c r="DT120" s="1023"/>
      <c r="DU120" s="1023"/>
      <c r="DV120" s="1024">
        <v>26.4</v>
      </c>
      <c r="DW120" s="1024"/>
      <c r="DX120" s="1024"/>
      <c r="DY120" s="1024"/>
      <c r="DZ120" s="1025"/>
    </row>
    <row r="121" spans="1:130" s="246"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462</v>
      </c>
      <c r="AB121" s="1055"/>
      <c r="AC121" s="1055"/>
      <c r="AD121" s="1055"/>
      <c r="AE121" s="1056"/>
      <c r="AF121" s="1057" t="s">
        <v>479</v>
      </c>
      <c r="AG121" s="1055"/>
      <c r="AH121" s="1055"/>
      <c r="AI121" s="1055"/>
      <c r="AJ121" s="1056"/>
      <c r="AK121" s="1057" t="s">
        <v>469</v>
      </c>
      <c r="AL121" s="1055"/>
      <c r="AM121" s="1055"/>
      <c r="AN121" s="1055"/>
      <c r="AO121" s="1056"/>
      <c r="AP121" s="1058" t="s">
        <v>470</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v>8757221</v>
      </c>
      <c r="BR121" s="1016"/>
      <c r="BS121" s="1016"/>
      <c r="BT121" s="1016"/>
      <c r="BU121" s="1016"/>
      <c r="BV121" s="1016">
        <v>8375842</v>
      </c>
      <c r="BW121" s="1016"/>
      <c r="BX121" s="1016"/>
      <c r="BY121" s="1016"/>
      <c r="BZ121" s="1016"/>
      <c r="CA121" s="1016">
        <v>8175592</v>
      </c>
      <c r="CB121" s="1016"/>
      <c r="CC121" s="1016"/>
      <c r="CD121" s="1016"/>
      <c r="CE121" s="1016"/>
      <c r="CF121" s="1010">
        <v>29.4</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11636</v>
      </c>
      <c r="DH121" s="1016"/>
      <c r="DI121" s="1016"/>
      <c r="DJ121" s="1016"/>
      <c r="DK121" s="1016"/>
      <c r="DL121" s="1016">
        <v>11334</v>
      </c>
      <c r="DM121" s="1016"/>
      <c r="DN121" s="1016"/>
      <c r="DO121" s="1016"/>
      <c r="DP121" s="1016"/>
      <c r="DQ121" s="1016">
        <v>11077</v>
      </c>
      <c r="DR121" s="1016"/>
      <c r="DS121" s="1016"/>
      <c r="DT121" s="1016"/>
      <c r="DU121" s="1016"/>
      <c r="DV121" s="1017">
        <v>0</v>
      </c>
      <c r="DW121" s="1017"/>
      <c r="DX121" s="1017"/>
      <c r="DY121" s="1017"/>
      <c r="DZ121" s="1018"/>
    </row>
    <row r="122" spans="1:130" s="246" customFormat="1" ht="26.25" customHeight="1" x14ac:dyDescent="0.15">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466</v>
      </c>
      <c r="AB122" s="1055"/>
      <c r="AC122" s="1055"/>
      <c r="AD122" s="1055"/>
      <c r="AE122" s="1056"/>
      <c r="AF122" s="1057" t="s">
        <v>465</v>
      </c>
      <c r="AG122" s="1055"/>
      <c r="AH122" s="1055"/>
      <c r="AI122" s="1055"/>
      <c r="AJ122" s="1056"/>
      <c r="AK122" s="1057" t="s">
        <v>415</v>
      </c>
      <c r="AL122" s="1055"/>
      <c r="AM122" s="1055"/>
      <c r="AN122" s="1055"/>
      <c r="AO122" s="1056"/>
      <c r="AP122" s="1058" t="s">
        <v>415</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42066620</v>
      </c>
      <c r="BR122" s="1094"/>
      <c r="BS122" s="1094"/>
      <c r="BT122" s="1094"/>
      <c r="BU122" s="1094"/>
      <c r="BV122" s="1094">
        <v>43853798</v>
      </c>
      <c r="BW122" s="1094"/>
      <c r="BX122" s="1094"/>
      <c r="BY122" s="1094"/>
      <c r="BZ122" s="1094"/>
      <c r="CA122" s="1094">
        <v>43806345</v>
      </c>
      <c r="CB122" s="1094"/>
      <c r="CC122" s="1094"/>
      <c r="CD122" s="1094"/>
      <c r="CE122" s="1094"/>
      <c r="CF122" s="1114">
        <v>157.5</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6" customFormat="1" ht="26.25" customHeight="1" x14ac:dyDescent="0.15">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415</v>
      </c>
      <c r="AB123" s="1055"/>
      <c r="AC123" s="1055"/>
      <c r="AD123" s="1055"/>
      <c r="AE123" s="1056"/>
      <c r="AF123" s="1057" t="s">
        <v>474</v>
      </c>
      <c r="AG123" s="1055"/>
      <c r="AH123" s="1055"/>
      <c r="AI123" s="1055"/>
      <c r="AJ123" s="1056"/>
      <c r="AK123" s="1057" t="s">
        <v>468</v>
      </c>
      <c r="AL123" s="1055"/>
      <c r="AM123" s="1055"/>
      <c r="AN123" s="1055"/>
      <c r="AO123" s="1056"/>
      <c r="AP123" s="1058" t="s">
        <v>465</v>
      </c>
      <c r="AQ123" s="1059"/>
      <c r="AR123" s="1059"/>
      <c r="AS123" s="1059"/>
      <c r="AT123" s="1060"/>
      <c r="AU123" s="1091"/>
      <c r="AV123" s="1092"/>
      <c r="AW123" s="1092"/>
      <c r="AX123" s="1092"/>
      <c r="AY123" s="1092"/>
      <c r="AZ123" s="277" t="s">
        <v>191</v>
      </c>
      <c r="BA123" s="277"/>
      <c r="BB123" s="277"/>
      <c r="BC123" s="277"/>
      <c r="BD123" s="277"/>
      <c r="BE123" s="277"/>
      <c r="BF123" s="277"/>
      <c r="BG123" s="277"/>
      <c r="BH123" s="277"/>
      <c r="BI123" s="277"/>
      <c r="BJ123" s="277"/>
      <c r="BK123" s="277"/>
      <c r="BL123" s="277"/>
      <c r="BM123" s="277"/>
      <c r="BN123" s="277"/>
      <c r="BO123" s="1071" t="s">
        <v>483</v>
      </c>
      <c r="BP123" s="1102"/>
      <c r="BQ123" s="1161">
        <v>57235408</v>
      </c>
      <c r="BR123" s="1162"/>
      <c r="BS123" s="1162"/>
      <c r="BT123" s="1162"/>
      <c r="BU123" s="1162"/>
      <c r="BV123" s="1162">
        <v>59538231</v>
      </c>
      <c r="BW123" s="1162"/>
      <c r="BX123" s="1162"/>
      <c r="BY123" s="1162"/>
      <c r="BZ123" s="1162"/>
      <c r="CA123" s="1162">
        <v>60076531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6" customFormat="1" ht="26.25" customHeight="1" thickBot="1" x14ac:dyDescent="0.2">
      <c r="A124" s="1155"/>
      <c r="B124" s="1042"/>
      <c r="C124" s="1012" t="s">
        <v>464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470</v>
      </c>
      <c r="AB124" s="1055"/>
      <c r="AC124" s="1055"/>
      <c r="AD124" s="1055"/>
      <c r="AE124" s="1056"/>
      <c r="AF124" s="1057" t="s">
        <v>129</v>
      </c>
      <c r="AG124" s="1055"/>
      <c r="AH124" s="1055"/>
      <c r="AI124" s="1055"/>
      <c r="AJ124" s="1056"/>
      <c r="AK124" s="1057" t="s">
        <v>468</v>
      </c>
      <c r="AL124" s="1055"/>
      <c r="AM124" s="1055"/>
      <c r="AN124" s="1055"/>
      <c r="AO124" s="1056"/>
      <c r="AP124" s="1058" t="s">
        <v>474</v>
      </c>
      <c r="AQ124" s="1059"/>
      <c r="AR124" s="1059"/>
      <c r="AS124" s="1059"/>
      <c r="AT124" s="1060"/>
      <c r="AU124" s="1157" t="s">
        <v>484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65.5</v>
      </c>
      <c r="BR124" s="1124"/>
      <c r="BS124" s="1124"/>
      <c r="BT124" s="1124"/>
      <c r="BU124" s="1124"/>
      <c r="BV124" s="1124">
        <v>66.400000000000006</v>
      </c>
      <c r="BW124" s="1124"/>
      <c r="BX124" s="1124"/>
      <c r="BY124" s="1124"/>
      <c r="BZ124" s="1124"/>
      <c r="CA124" s="1124">
        <v>56.3</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466</v>
      </c>
      <c r="DH124" s="1080"/>
      <c r="DI124" s="1080"/>
      <c r="DJ124" s="1080"/>
      <c r="DK124" s="1081"/>
      <c r="DL124" s="1079" t="s">
        <v>465</v>
      </c>
      <c r="DM124" s="1080"/>
      <c r="DN124" s="1080"/>
      <c r="DO124" s="1080"/>
      <c r="DP124" s="1081"/>
      <c r="DQ124" s="1079" t="s">
        <v>415</v>
      </c>
      <c r="DR124" s="1080"/>
      <c r="DS124" s="1080"/>
      <c r="DT124" s="1080"/>
      <c r="DU124" s="1081"/>
      <c r="DV124" s="1082" t="s">
        <v>474</v>
      </c>
      <c r="DW124" s="1083"/>
      <c r="DX124" s="1083"/>
      <c r="DY124" s="1083"/>
      <c r="DZ124" s="1084"/>
    </row>
    <row r="125" spans="1:130" s="246"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415</v>
      </c>
      <c r="AB125" s="1055"/>
      <c r="AC125" s="1055"/>
      <c r="AD125" s="1055"/>
      <c r="AE125" s="1056"/>
      <c r="AF125" s="1057" t="s">
        <v>468</v>
      </c>
      <c r="AG125" s="1055"/>
      <c r="AH125" s="1055"/>
      <c r="AI125" s="1055"/>
      <c r="AJ125" s="1056"/>
      <c r="AK125" s="1057" t="s">
        <v>465</v>
      </c>
      <c r="AL125" s="1055"/>
      <c r="AM125" s="1055"/>
      <c r="AN125" s="1055"/>
      <c r="AO125" s="1056"/>
      <c r="AP125" s="1058" t="s">
        <v>415</v>
      </c>
      <c r="AQ125" s="1059"/>
      <c r="AR125" s="1059"/>
      <c r="AS125" s="1059"/>
      <c r="AT125" s="1060"/>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415</v>
      </c>
      <c r="DH125" s="1023"/>
      <c r="DI125" s="1023"/>
      <c r="DJ125" s="1023"/>
      <c r="DK125" s="1023"/>
      <c r="DL125" s="1023" t="s">
        <v>415</v>
      </c>
      <c r="DM125" s="1023"/>
      <c r="DN125" s="1023"/>
      <c r="DO125" s="1023"/>
      <c r="DP125" s="1023"/>
      <c r="DQ125" s="1023" t="s">
        <v>474</v>
      </c>
      <c r="DR125" s="1023"/>
      <c r="DS125" s="1023"/>
      <c r="DT125" s="1023"/>
      <c r="DU125" s="1023"/>
      <c r="DV125" s="1024" t="s">
        <v>415</v>
      </c>
      <c r="DW125" s="1024"/>
      <c r="DX125" s="1024"/>
      <c r="DY125" s="1024"/>
      <c r="DZ125" s="1025"/>
    </row>
    <row r="126" spans="1:130" s="246"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415</v>
      </c>
      <c r="AB126" s="1055"/>
      <c r="AC126" s="1055"/>
      <c r="AD126" s="1055"/>
      <c r="AE126" s="1056"/>
      <c r="AF126" s="1057" t="s">
        <v>129</v>
      </c>
      <c r="AG126" s="1055"/>
      <c r="AH126" s="1055"/>
      <c r="AI126" s="1055"/>
      <c r="AJ126" s="1056"/>
      <c r="AK126" s="1057" t="s">
        <v>415</v>
      </c>
      <c r="AL126" s="1055"/>
      <c r="AM126" s="1055"/>
      <c r="AN126" s="1055"/>
      <c r="AO126" s="1056"/>
      <c r="AP126" s="1058" t="s">
        <v>474</v>
      </c>
      <c r="AQ126" s="1059"/>
      <c r="AR126" s="1059"/>
      <c r="AS126" s="1059"/>
      <c r="AT126" s="1060"/>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470</v>
      </c>
      <c r="DH126" s="1016"/>
      <c r="DI126" s="1016"/>
      <c r="DJ126" s="1016"/>
      <c r="DK126" s="1016"/>
      <c r="DL126" s="1016" t="s">
        <v>129</v>
      </c>
      <c r="DM126" s="1016"/>
      <c r="DN126" s="1016"/>
      <c r="DO126" s="1016"/>
      <c r="DP126" s="1016"/>
      <c r="DQ126" s="1016" t="s">
        <v>474</v>
      </c>
      <c r="DR126" s="1016"/>
      <c r="DS126" s="1016"/>
      <c r="DT126" s="1016"/>
      <c r="DU126" s="1016"/>
      <c r="DV126" s="1017" t="s">
        <v>468</v>
      </c>
      <c r="DW126" s="1017"/>
      <c r="DX126" s="1017"/>
      <c r="DY126" s="1017"/>
      <c r="DZ126" s="1018"/>
    </row>
    <row r="127" spans="1:130" s="246"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469</v>
      </c>
      <c r="AB127" s="1055"/>
      <c r="AC127" s="1055"/>
      <c r="AD127" s="1055"/>
      <c r="AE127" s="1056"/>
      <c r="AF127" s="1057" t="s">
        <v>468</v>
      </c>
      <c r="AG127" s="1055"/>
      <c r="AH127" s="1055"/>
      <c r="AI127" s="1055"/>
      <c r="AJ127" s="1056"/>
      <c r="AK127" s="1057" t="s">
        <v>415</v>
      </c>
      <c r="AL127" s="1055"/>
      <c r="AM127" s="1055"/>
      <c r="AN127" s="1055"/>
      <c r="AO127" s="1056"/>
      <c r="AP127" s="1058" t="s">
        <v>474</v>
      </c>
      <c r="AQ127" s="1059"/>
      <c r="AR127" s="1059"/>
      <c r="AS127" s="1059"/>
      <c r="AT127" s="1060"/>
      <c r="AU127" s="282"/>
      <c r="AV127" s="282"/>
      <c r="AW127" s="282"/>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2"/>
      <c r="CB127" s="282"/>
      <c r="CC127" s="282"/>
      <c r="CD127" s="283"/>
      <c r="CE127" s="283"/>
      <c r="CF127" s="283"/>
      <c r="CG127" s="280"/>
      <c r="CH127" s="280"/>
      <c r="CI127" s="280"/>
      <c r="CJ127" s="281"/>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415</v>
      </c>
      <c r="DH127" s="1016"/>
      <c r="DI127" s="1016"/>
      <c r="DJ127" s="1016"/>
      <c r="DK127" s="1016"/>
      <c r="DL127" s="1016" t="s">
        <v>415</v>
      </c>
      <c r="DM127" s="1016"/>
      <c r="DN127" s="1016"/>
      <c r="DO127" s="1016"/>
      <c r="DP127" s="1016"/>
      <c r="DQ127" s="1016" t="s">
        <v>415</v>
      </c>
      <c r="DR127" s="1016"/>
      <c r="DS127" s="1016"/>
      <c r="DT127" s="1016"/>
      <c r="DU127" s="1016"/>
      <c r="DV127" s="1017" t="s">
        <v>470</v>
      </c>
      <c r="DW127" s="1017"/>
      <c r="DX127" s="1017"/>
      <c r="DY127" s="1017"/>
      <c r="DZ127" s="1018"/>
    </row>
    <row r="128" spans="1:130" s="246"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1049891</v>
      </c>
      <c r="AB128" s="1144"/>
      <c r="AC128" s="1144"/>
      <c r="AD128" s="1144"/>
      <c r="AE128" s="1145"/>
      <c r="AF128" s="1146">
        <v>1158518</v>
      </c>
      <c r="AG128" s="1144"/>
      <c r="AH128" s="1144"/>
      <c r="AI128" s="1144"/>
      <c r="AJ128" s="1145"/>
      <c r="AK128" s="1146">
        <v>1047259</v>
      </c>
      <c r="AL128" s="1144"/>
      <c r="AM128" s="1144"/>
      <c r="AN128" s="1144"/>
      <c r="AO128" s="1145"/>
      <c r="AP128" s="1147"/>
      <c r="AQ128" s="1148"/>
      <c r="AR128" s="1148"/>
      <c r="AS128" s="1148"/>
      <c r="AT128" s="1149"/>
      <c r="AU128" s="282"/>
      <c r="AV128" s="282"/>
      <c r="AW128" s="282"/>
      <c r="AX128" s="984" t="s">
        <v>497</v>
      </c>
      <c r="AY128" s="985"/>
      <c r="AZ128" s="985"/>
      <c r="BA128" s="985"/>
      <c r="BB128" s="985"/>
      <c r="BC128" s="985"/>
      <c r="BD128" s="985"/>
      <c r="BE128" s="986"/>
      <c r="BF128" s="1150" t="s">
        <v>470</v>
      </c>
      <c r="BG128" s="1151"/>
      <c r="BH128" s="1151"/>
      <c r="BI128" s="1151"/>
      <c r="BJ128" s="1151"/>
      <c r="BK128" s="1151"/>
      <c r="BL128" s="1152"/>
      <c r="BM128" s="1150">
        <v>11.75</v>
      </c>
      <c r="BN128" s="1151"/>
      <c r="BO128" s="1151"/>
      <c r="BP128" s="1151"/>
      <c r="BQ128" s="1151"/>
      <c r="BR128" s="1151"/>
      <c r="BS128" s="1152"/>
      <c r="BT128" s="1150">
        <v>20</v>
      </c>
      <c r="BU128" s="1151"/>
      <c r="BV128" s="1151"/>
      <c r="BW128" s="1151"/>
      <c r="BX128" s="1151"/>
      <c r="BY128" s="1151"/>
      <c r="BZ128" s="1175"/>
      <c r="CA128" s="283"/>
      <c r="CB128" s="283"/>
      <c r="CC128" s="283"/>
      <c r="CD128" s="283"/>
      <c r="CE128" s="283"/>
      <c r="CF128" s="283"/>
      <c r="CG128" s="280"/>
      <c r="CH128" s="280"/>
      <c r="CI128" s="280"/>
      <c r="CJ128" s="281"/>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415</v>
      </c>
      <c r="DH128" s="1136"/>
      <c r="DI128" s="1136"/>
      <c r="DJ128" s="1136"/>
      <c r="DK128" s="1136"/>
      <c r="DL128" s="1136" t="s">
        <v>469</v>
      </c>
      <c r="DM128" s="1136"/>
      <c r="DN128" s="1136"/>
      <c r="DO128" s="1136"/>
      <c r="DP128" s="1136"/>
      <c r="DQ128" s="1136" t="s">
        <v>466</v>
      </c>
      <c r="DR128" s="1136"/>
      <c r="DS128" s="1136"/>
      <c r="DT128" s="1136"/>
      <c r="DU128" s="1136"/>
      <c r="DV128" s="1137" t="s">
        <v>415</v>
      </c>
      <c r="DW128" s="1137"/>
      <c r="DX128" s="1137"/>
      <c r="DY128" s="1137"/>
      <c r="DZ128" s="1138"/>
    </row>
    <row r="129" spans="1:131" s="246"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30796884</v>
      </c>
      <c r="AB129" s="1055"/>
      <c r="AC129" s="1055"/>
      <c r="AD129" s="1055"/>
      <c r="AE129" s="1056"/>
      <c r="AF129" s="1057">
        <v>31147086</v>
      </c>
      <c r="AG129" s="1055"/>
      <c r="AH129" s="1055"/>
      <c r="AI129" s="1055"/>
      <c r="AJ129" s="1056"/>
      <c r="AK129" s="1057">
        <v>31272672</v>
      </c>
      <c r="AL129" s="1055"/>
      <c r="AM129" s="1055"/>
      <c r="AN129" s="1055"/>
      <c r="AO129" s="1056"/>
      <c r="AP129" s="1172"/>
      <c r="AQ129" s="1173"/>
      <c r="AR129" s="1173"/>
      <c r="AS129" s="1173"/>
      <c r="AT129" s="1174"/>
      <c r="AU129" s="284"/>
      <c r="AV129" s="284"/>
      <c r="AW129" s="284"/>
      <c r="AX129" s="1163" t="s">
        <v>500</v>
      </c>
      <c r="AY129" s="1046"/>
      <c r="AZ129" s="1046"/>
      <c r="BA129" s="1046"/>
      <c r="BB129" s="1046"/>
      <c r="BC129" s="1046"/>
      <c r="BD129" s="1046"/>
      <c r="BE129" s="1047"/>
      <c r="BF129" s="1164" t="s">
        <v>474</v>
      </c>
      <c r="BG129" s="1165"/>
      <c r="BH129" s="1165"/>
      <c r="BI129" s="1165"/>
      <c r="BJ129" s="1165"/>
      <c r="BK129" s="1165"/>
      <c r="BL129" s="1166"/>
      <c r="BM129" s="1164">
        <v>16.75</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3328713</v>
      </c>
      <c r="AB130" s="1055"/>
      <c r="AC130" s="1055"/>
      <c r="AD130" s="1055"/>
      <c r="AE130" s="1056"/>
      <c r="AF130" s="1057">
        <v>3405868</v>
      </c>
      <c r="AG130" s="1055"/>
      <c r="AH130" s="1055"/>
      <c r="AI130" s="1055"/>
      <c r="AJ130" s="1056"/>
      <c r="AK130" s="1057">
        <v>3458375</v>
      </c>
      <c r="AL130" s="1055"/>
      <c r="AM130" s="1055"/>
      <c r="AN130" s="1055"/>
      <c r="AO130" s="1056"/>
      <c r="AP130" s="1172"/>
      <c r="AQ130" s="1173"/>
      <c r="AR130" s="1173"/>
      <c r="AS130" s="1173"/>
      <c r="AT130" s="1174"/>
      <c r="AU130" s="284"/>
      <c r="AV130" s="284"/>
      <c r="AW130" s="284"/>
      <c r="AX130" s="1163" t="s">
        <v>503</v>
      </c>
      <c r="AY130" s="1046"/>
      <c r="AZ130" s="1046"/>
      <c r="BA130" s="1046"/>
      <c r="BB130" s="1046"/>
      <c r="BC130" s="1046"/>
      <c r="BD130" s="1046"/>
      <c r="BE130" s="1047"/>
      <c r="BF130" s="1200">
        <v>7.2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27468171</v>
      </c>
      <c r="AB131" s="1080"/>
      <c r="AC131" s="1080"/>
      <c r="AD131" s="1080"/>
      <c r="AE131" s="1081"/>
      <c r="AF131" s="1079">
        <v>27741218</v>
      </c>
      <c r="AG131" s="1080"/>
      <c r="AH131" s="1080"/>
      <c r="AI131" s="1080"/>
      <c r="AJ131" s="1081"/>
      <c r="AK131" s="1079">
        <v>27814297</v>
      </c>
      <c r="AL131" s="1080"/>
      <c r="AM131" s="1080"/>
      <c r="AN131" s="1080"/>
      <c r="AO131" s="1081"/>
      <c r="AP131" s="1210"/>
      <c r="AQ131" s="1211"/>
      <c r="AR131" s="1211"/>
      <c r="AS131" s="1211"/>
      <c r="AT131" s="1212"/>
      <c r="AU131" s="284"/>
      <c r="AV131" s="284"/>
      <c r="AW131" s="284"/>
      <c r="AX131" s="1182" t="s">
        <v>505</v>
      </c>
      <c r="AY131" s="1133"/>
      <c r="AZ131" s="1133"/>
      <c r="BA131" s="1133"/>
      <c r="BB131" s="1133"/>
      <c r="BC131" s="1133"/>
      <c r="BD131" s="1133"/>
      <c r="BE131" s="1134"/>
      <c r="BF131" s="1183">
        <v>56.3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8.0899707519999993</v>
      </c>
      <c r="AB132" s="1196"/>
      <c r="AC132" s="1196"/>
      <c r="AD132" s="1196"/>
      <c r="AE132" s="1197"/>
      <c r="AF132" s="1198">
        <v>6.9074724840000004</v>
      </c>
      <c r="AG132" s="1196"/>
      <c r="AH132" s="1196"/>
      <c r="AI132" s="1196"/>
      <c r="AJ132" s="1197"/>
      <c r="AK132" s="1198">
        <v>6.8187090980000002</v>
      </c>
      <c r="AL132" s="1196"/>
      <c r="AM132" s="1196"/>
      <c r="AN132" s="1196"/>
      <c r="AO132" s="1197"/>
      <c r="AP132" s="1095"/>
      <c r="AQ132" s="1096"/>
      <c r="AR132" s="1096"/>
      <c r="AS132" s="1096"/>
      <c r="AT132" s="1199"/>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v>
      </c>
      <c r="AB133" s="1179"/>
      <c r="AC133" s="1179"/>
      <c r="AD133" s="1179"/>
      <c r="AE133" s="1180"/>
      <c r="AF133" s="1178">
        <v>7.2</v>
      </c>
      <c r="AG133" s="1179"/>
      <c r="AH133" s="1179"/>
      <c r="AI133" s="1179"/>
      <c r="AJ133" s="1180"/>
      <c r="AK133" s="1178">
        <v>7.2</v>
      </c>
      <c r="AL133" s="1179"/>
      <c r="AM133" s="1179"/>
      <c r="AN133" s="1179"/>
      <c r="AO133" s="1180"/>
      <c r="AP133" s="1125"/>
      <c r="AQ133" s="1126"/>
      <c r="AR133" s="1126"/>
      <c r="AS133" s="1126"/>
      <c r="AT133" s="1181"/>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K3Q0RA9qzJhoUjxiJj9TtcGKHFcL9PxBgrxZykPObR4v9cJbbxCa/ZDRhXLItpfuZxU2gnCIiQugHg/3MeXg==" saltValue="75dpBb9q9ABTBXR/1o8m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8" scale="29" orientation="landscape"/>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zoomScaleNormal="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f1c4sq8JvVeL1GDR+ru97hPIS5rZJrXGt7PI1YjK21Ahv/U1664QPPKDb36AyY/ql6ZrXT2tki5yIZJoq4miw==" saltValue="Pjhr18Hzhk04Ql0nWBcjww=="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zoomScaleNormal="100"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H66oJQvOKb8Sa8z++pjeACcFiO3gmKzHCy5VE+HI1QujPq6wQ+9iJQr3iTeigsTiKP6DVCFOHEjMmbldA12uQ==" saltValue="nLr9ASCZu7z7ipv6arq6Jw==" spinCount="100000" sheet="1" objects="1" scenarios="1"/>
  <dataConsolidate/>
  <phoneticPr fontId="2"/>
  <printOptions horizontalCentered="1" verticalCentered="1"/>
  <pageMargins left="0" right="0" top="0.19685039370078741"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zoomScaleNormal="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6"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7"/>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8" t="s">
        <v>517</v>
      </c>
      <c r="AL9" s="1219"/>
      <c r="AM9" s="1219"/>
      <c r="AN9" s="1220"/>
      <c r="AO9" s="312">
        <v>7159411</v>
      </c>
      <c r="AP9" s="312">
        <v>49906</v>
      </c>
      <c r="AQ9" s="313">
        <v>56739</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8" t="s">
        <v>518</v>
      </c>
      <c r="AL10" s="1219"/>
      <c r="AM10" s="1219"/>
      <c r="AN10" s="1220"/>
      <c r="AO10" s="315">
        <v>217156</v>
      </c>
      <c r="AP10" s="315">
        <v>1514</v>
      </c>
      <c r="AQ10" s="316">
        <v>3644</v>
      </c>
      <c r="AR10" s="317">
        <v>-58.5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8" t="s">
        <v>519</v>
      </c>
      <c r="AL11" s="1219"/>
      <c r="AM11" s="1219"/>
      <c r="AN11" s="1220"/>
      <c r="AO11" s="315">
        <v>1627284</v>
      </c>
      <c r="AP11" s="315">
        <v>11343</v>
      </c>
      <c r="AQ11" s="316">
        <v>3408</v>
      </c>
      <c r="AR11" s="317">
        <v>232.8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8" t="s">
        <v>520</v>
      </c>
      <c r="AL12" s="1219"/>
      <c r="AM12" s="1219"/>
      <c r="AN12" s="1220"/>
      <c r="AO12" s="315">
        <v>53138</v>
      </c>
      <c r="AP12" s="315">
        <v>370</v>
      </c>
      <c r="AQ12" s="316">
        <v>508</v>
      </c>
      <c r="AR12" s="317">
        <v>-27.2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8" t="s">
        <v>521</v>
      </c>
      <c r="AL13" s="1219"/>
      <c r="AM13" s="1219"/>
      <c r="AN13" s="1220"/>
      <c r="AO13" s="315" t="s">
        <v>522</v>
      </c>
      <c r="AP13" s="315" t="s">
        <v>522</v>
      </c>
      <c r="AQ13" s="316">
        <v>12</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8" t="s">
        <v>523</v>
      </c>
      <c r="AL14" s="1219"/>
      <c r="AM14" s="1219"/>
      <c r="AN14" s="1220"/>
      <c r="AO14" s="315">
        <v>295194</v>
      </c>
      <c r="AP14" s="315">
        <v>2058</v>
      </c>
      <c r="AQ14" s="316">
        <v>2329</v>
      </c>
      <c r="AR14" s="317">
        <v>-11.6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8" t="s">
        <v>524</v>
      </c>
      <c r="AL15" s="1219"/>
      <c r="AM15" s="1219"/>
      <c r="AN15" s="1220"/>
      <c r="AO15" s="315">
        <v>108512</v>
      </c>
      <c r="AP15" s="315">
        <v>756</v>
      </c>
      <c r="AQ15" s="316">
        <v>1096</v>
      </c>
      <c r="AR15" s="317">
        <v>-31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1" t="s">
        <v>525</v>
      </c>
      <c r="AL16" s="1222"/>
      <c r="AM16" s="1222"/>
      <c r="AN16" s="1223"/>
      <c r="AO16" s="315">
        <v>-773919</v>
      </c>
      <c r="AP16" s="315">
        <v>-5395</v>
      </c>
      <c r="AQ16" s="316">
        <v>-4593</v>
      </c>
      <c r="AR16" s="317">
        <v>17.5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1" t="s">
        <v>191</v>
      </c>
      <c r="AL17" s="1222"/>
      <c r="AM17" s="1222"/>
      <c r="AN17" s="1223"/>
      <c r="AO17" s="315">
        <v>8686776</v>
      </c>
      <c r="AP17" s="315">
        <v>60553</v>
      </c>
      <c r="AQ17" s="316">
        <v>63141</v>
      </c>
      <c r="AR17" s="317">
        <v>-4.0999999999999996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3" t="s">
        <v>530</v>
      </c>
      <c r="AL21" s="1214"/>
      <c r="AM21" s="1214"/>
      <c r="AN21" s="1215"/>
      <c r="AO21" s="327">
        <v>4.25</v>
      </c>
      <c r="AP21" s="328">
        <v>6</v>
      </c>
      <c r="AQ21" s="329">
        <v>-1.75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3" t="s">
        <v>531</v>
      </c>
      <c r="AL22" s="1214"/>
      <c r="AM22" s="1214"/>
      <c r="AN22" s="1215"/>
      <c r="AO22" s="332">
        <v>99.8</v>
      </c>
      <c r="AP22" s="333">
        <v>99.5</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6"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7"/>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9" t="s">
        <v>535</v>
      </c>
      <c r="AL32" s="1230"/>
      <c r="AM32" s="1230"/>
      <c r="AN32" s="1231"/>
      <c r="AO32" s="342">
        <v>5447044</v>
      </c>
      <c r="AP32" s="342">
        <v>37970</v>
      </c>
      <c r="AQ32" s="343">
        <v>32265</v>
      </c>
      <c r="AR32" s="344">
        <v>17.7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9" t="s">
        <v>536</v>
      </c>
      <c r="AL33" s="1230"/>
      <c r="AM33" s="1230"/>
      <c r="AN33" s="1231"/>
      <c r="AO33" s="342" t="s">
        <v>522</v>
      </c>
      <c r="AP33" s="342" t="s">
        <v>522</v>
      </c>
      <c r="AQ33" s="343">
        <v>1</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9" t="s">
        <v>537</v>
      </c>
      <c r="AL34" s="1230"/>
      <c r="AM34" s="1230"/>
      <c r="AN34" s="1231"/>
      <c r="AO34" s="342" t="s">
        <v>522</v>
      </c>
      <c r="AP34" s="342" t="s">
        <v>522</v>
      </c>
      <c r="AQ34" s="343">
        <v>32</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9" t="s">
        <v>538</v>
      </c>
      <c r="AL35" s="1230"/>
      <c r="AM35" s="1230"/>
      <c r="AN35" s="1231"/>
      <c r="AO35" s="342">
        <v>843205</v>
      </c>
      <c r="AP35" s="342">
        <v>5878</v>
      </c>
      <c r="AQ35" s="343">
        <v>6764</v>
      </c>
      <c r="AR35" s="344">
        <v>-13.1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9" t="s">
        <v>539</v>
      </c>
      <c r="AL36" s="1230"/>
      <c r="AM36" s="1230"/>
      <c r="AN36" s="1231"/>
      <c r="AO36" s="342">
        <v>111961</v>
      </c>
      <c r="AP36" s="342">
        <v>780</v>
      </c>
      <c r="AQ36" s="343">
        <v>1228</v>
      </c>
      <c r="AR36" s="344">
        <v>-36.5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9" t="s">
        <v>540</v>
      </c>
      <c r="AL37" s="1230"/>
      <c r="AM37" s="1230"/>
      <c r="AN37" s="1231"/>
      <c r="AO37" s="342" t="s">
        <v>522</v>
      </c>
      <c r="AP37" s="342" t="s">
        <v>522</v>
      </c>
      <c r="AQ37" s="343">
        <v>1060</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2" t="s">
        <v>541</v>
      </c>
      <c r="AL38" s="1233"/>
      <c r="AM38" s="1233"/>
      <c r="AN38" s="1234"/>
      <c r="AO38" s="345" t="s">
        <v>522</v>
      </c>
      <c r="AP38" s="345" t="s">
        <v>522</v>
      </c>
      <c r="AQ38" s="346">
        <v>1</v>
      </c>
      <c r="AR38" s="334" t="s">
        <v>522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2" t="s">
        <v>542</v>
      </c>
      <c r="AL39" s="1233"/>
      <c r="AM39" s="1233"/>
      <c r="AN39" s="1234"/>
      <c r="AO39" s="342">
        <v>-1047259</v>
      </c>
      <c r="AP39" s="342">
        <v>-7300</v>
      </c>
      <c r="AQ39" s="343">
        <v>-6969</v>
      </c>
      <c r="AR39" s="344">
        <v>4.7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9" t="s">
        <v>543</v>
      </c>
      <c r="AL40" s="1230"/>
      <c r="AM40" s="1230"/>
      <c r="AN40" s="1231"/>
      <c r="AO40" s="342">
        <v>-3458375</v>
      </c>
      <c r="AP40" s="342">
        <v>-24107</v>
      </c>
      <c r="AQ40" s="343">
        <v>-26451</v>
      </c>
      <c r="AR40" s="344">
        <v>-8.9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5" t="s">
        <v>305</v>
      </c>
      <c r="AL41" s="1236"/>
      <c r="AM41" s="1236"/>
      <c r="AN41" s="1237"/>
      <c r="AO41" s="342">
        <v>1896576</v>
      </c>
      <c r="AP41" s="342">
        <v>13220</v>
      </c>
      <c r="AQ41" s="343">
        <v>7931</v>
      </c>
      <c r="AR41" s="344">
        <v>66.7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4" t="s">
        <v>512</v>
      </c>
      <c r="AN49" s="1226" t="s">
        <v>547</v>
      </c>
      <c r="AO49" s="1227"/>
      <c r="AP49" s="1227"/>
      <c r="AQ49" s="1227"/>
      <c r="AR49" s="1228"/>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5"/>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11727139</v>
      </c>
      <c r="AN51" s="364">
        <v>80856</v>
      </c>
      <c r="AO51" s="365">
        <v>63.2</v>
      </c>
      <c r="AP51" s="366">
        <v>53605</v>
      </c>
      <c r="AQ51" s="367">
        <v>5.4</v>
      </c>
      <c r="AR51" s="368">
        <v>57.8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7975067</v>
      </c>
      <c r="AN52" s="372">
        <v>54986</v>
      </c>
      <c r="AO52" s="373">
        <v>152.4</v>
      </c>
      <c r="AP52" s="374">
        <v>28343</v>
      </c>
      <c r="AQ52" s="375">
        <v>11.7</v>
      </c>
      <c r="AR52" s="376">
        <v>140.69999999999999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6952587</v>
      </c>
      <c r="AN53" s="364">
        <v>48077</v>
      </c>
      <c r="AO53" s="365">
        <v>-40.5</v>
      </c>
      <c r="AP53" s="366">
        <v>58051</v>
      </c>
      <c r="AQ53" s="367">
        <v>8.3000000000000007</v>
      </c>
      <c r="AR53" s="368">
        <v>-48.8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3206685</v>
      </c>
      <c r="AN54" s="372">
        <v>22174</v>
      </c>
      <c r="AO54" s="373">
        <v>-59.7</v>
      </c>
      <c r="AP54" s="374">
        <v>32143</v>
      </c>
      <c r="AQ54" s="375">
        <v>13.4</v>
      </c>
      <c r="AR54" s="376">
        <v>-73.099999999999994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5428800</v>
      </c>
      <c r="AN55" s="364">
        <v>37704</v>
      </c>
      <c r="AO55" s="365">
        <v>-21.6</v>
      </c>
      <c r="AP55" s="366">
        <v>40879</v>
      </c>
      <c r="AQ55" s="367">
        <v>-29.6</v>
      </c>
      <c r="AR55" s="368">
        <v>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3067154</v>
      </c>
      <c r="AN56" s="372">
        <v>21302</v>
      </c>
      <c r="AO56" s="373">
        <v>-3.9</v>
      </c>
      <c r="AP56" s="374">
        <v>24087</v>
      </c>
      <c r="AQ56" s="375">
        <v>-25.1</v>
      </c>
      <c r="AR56" s="376">
        <v>21.2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9899356</v>
      </c>
      <c r="AN57" s="364">
        <v>68697</v>
      </c>
      <c r="AO57" s="365">
        <v>82.2</v>
      </c>
      <c r="AP57" s="366">
        <v>42651</v>
      </c>
      <c r="AQ57" s="367">
        <v>4.3</v>
      </c>
      <c r="AR57" s="368">
        <v>77.900000000000006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5236744</v>
      </c>
      <c r="AN58" s="372">
        <v>36341</v>
      </c>
      <c r="AO58" s="373">
        <v>70.599999999999994</v>
      </c>
      <c r="AP58" s="374">
        <v>22675</v>
      </c>
      <c r="AQ58" s="375">
        <v>-5.9</v>
      </c>
      <c r="AR58" s="376">
        <v>76.5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3881007</v>
      </c>
      <c r="AN59" s="364">
        <v>27053</v>
      </c>
      <c r="AO59" s="365">
        <v>-60.6</v>
      </c>
      <c r="AP59" s="366">
        <v>43226</v>
      </c>
      <c r="AQ59" s="367">
        <v>1.3</v>
      </c>
      <c r="AR59" s="368">
        <v>-61.9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1357252</v>
      </c>
      <c r="AN60" s="372">
        <v>9461</v>
      </c>
      <c r="AO60" s="373">
        <v>-74</v>
      </c>
      <c r="AP60" s="374">
        <v>22622</v>
      </c>
      <c r="AQ60" s="375">
        <v>-0.2</v>
      </c>
      <c r="AR60" s="376">
        <v>-73.8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7577778</v>
      </c>
      <c r="AN61" s="379">
        <v>52477</v>
      </c>
      <c r="AO61" s="380">
        <v>4.5</v>
      </c>
      <c r="AP61" s="381">
        <v>47682</v>
      </c>
      <c r="AQ61" s="382">
        <v>-2.1</v>
      </c>
      <c r="AR61" s="368">
        <v>6.6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4168580</v>
      </c>
      <c r="AN62" s="372">
        <v>28853</v>
      </c>
      <c r="AO62" s="373">
        <v>17.100000000000001</v>
      </c>
      <c r="AP62" s="374">
        <v>25974</v>
      </c>
      <c r="AQ62" s="375">
        <v>-1.2</v>
      </c>
      <c r="AR62" s="376">
        <v>18.3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DgufTUxUuuYlQF8f2hAsLSEorXRWSa/3wtC3TTokdE9cTtSG1bgqwc7cDXPflAo+2XcNrnWTkLDYk/lSYAQMg==" saltValue="/+E6+MA9MwbHO/f4Vg6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19685039370078741" bottom="0" header="0" footer="0"/>
  <pageSetup paperSize="8" scale="89"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zoomScaleNormal="10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1EnfwQbXOPEcyWC0HE4AUWHrg30doc5ty14dxGXWOpOM9RG8TFBZ0TMfQlb/4AOC7a6215YI91kFFKQ7WKjgw==" saltValue="0FV0/5r6lVEaMz/NSjFczg==" spinCount="100000" sheet="1" objects="1" scenarios="1"/>
  <dataConsolidate/>
  <phoneticPr fontId="2"/>
  <printOptions horizontalCentered="1" verticalCentered="1"/>
  <pageMargins left="0" right="0" top="0.19685039370078741" bottom="0" header="0"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zoomScaleNormal="100"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AsJfiSW1qOiQsYEwIfL/0nkaXRLNKWewh4euWuiVXCubW9pjcyDsszKAwEqivMN6hCdBYu+JwYKD2BclTpUA==" saltValue="f+py2flmBuU3VRMINebMQg==" spinCount="100000" sheet="1" objects="1" scenarios="1"/>
  <dataConsolidate/>
  <phoneticPr fontId="2"/>
  <printOptions horizontalCentered="1" verticalCentered="1"/>
  <pageMargins left="0" right="0" top="0.19685039370078741" bottom="0" header="0"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zoomScaleNormal="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3.78</v>
      </c>
      <c r="G47" s="12">
        <v>5.63</v>
      </c>
      <c r="H47" s="12">
        <v>6.7</v>
      </c>
      <c r="I47" s="12">
        <v>6.66</v>
      </c>
      <c r="J47" s="13">
        <v>8.36</v>
      </c>
    </row>
    <row r="48" spans="2:10" ht="57.75" customHeight="1" x14ac:dyDescent="0.15">
      <c r="B48" s="14"/>
      <c r="C48" s="1240" t="s">
        <v>4</v>
      </c>
      <c r="D48" s="1240"/>
      <c r="E48" s="1241"/>
      <c r="F48" s="15">
        <v>3.38</v>
      </c>
      <c r="G48" s="16">
        <v>6.15</v>
      </c>
      <c r="H48" s="16">
        <v>1.24</v>
      </c>
      <c r="I48" s="16">
        <v>2.72</v>
      </c>
      <c r="J48" s="17">
        <v>2.95</v>
      </c>
    </row>
    <row r="49" spans="2:10" ht="57.75" customHeight="1" thickBot="1" x14ac:dyDescent="0.2">
      <c r="B49" s="18"/>
      <c r="C49" s="1242" t="s">
        <v>5</v>
      </c>
      <c r="D49" s="1242"/>
      <c r="E49" s="1243"/>
      <c r="F49" s="19" t="s">
        <v>568</v>
      </c>
      <c r="G49" s="20">
        <v>2.83</v>
      </c>
      <c r="H49" s="20" t="s">
        <v>569</v>
      </c>
      <c r="I49" s="20">
        <v>1.53</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m0Xr0M8GOdDkugVggxpUzR3pMKV1hSOUi3Sk6/CKRtRCxluHbh8AtvRS2F7cdEhgA1B0teu+uPeT4K6syoA0w==" saltValue="y4a3CDwhS60uzBn/Dgox5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古城　裕介</dc:creator>
  <cp:lastModifiedBy>大阪府</cp:lastModifiedBy>
  <cp:lastPrinted>2020-09-15T00:34:07Z</cp:lastPrinted>
  <dcterms:created xsi:type="dcterms:W3CDTF">2020-09-17T10:32:14Z</dcterms:created>
  <dcterms:modified xsi:type="dcterms:W3CDTF">2020-09-30T02:43:19Z</dcterms:modified>
</cp:coreProperties>
</file>