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2064sv0fs002\NET_DATA\04_【財政】\03 決算\26 財政状況資料集\財政状況資料集【H24～】\R1~2(H30決算)\02-4 チェック作業（２回目）\チェック完了したらこちらに格納\リンク作業済\"/>
    </mc:Choice>
  </mc:AlternateContent>
  <bookViews>
    <workbookView xWindow="0" yWindow="0" windowWidth="20490" windowHeight="723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69" i="12" l="1"/>
  <c r="AO35" i="10" l="1"/>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BE38" i="10"/>
  <c r="AM38" i="10"/>
  <c r="U38" i="10"/>
  <c r="C38" i="10"/>
  <c r="BE37" i="10"/>
  <c r="AM37" i="10"/>
  <c r="U37" i="10"/>
  <c r="C37" i="10"/>
  <c r="BE36" i="10"/>
  <c r="AM36" i="10"/>
  <c r="U36" i="10"/>
  <c r="C36" i="10"/>
  <c r="BE35" i="10"/>
  <c r="BE34"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AM34" i="10" l="1"/>
  <c r="AM35" i="10" l="1"/>
  <c r="BW34" i="10" s="1"/>
  <c r="BW35" i="10" s="1"/>
  <c r="BW36" i="10" s="1"/>
  <c r="BW37" i="10" s="1"/>
  <c r="BW38" i="10" s="1"/>
  <c r="BW39" i="10" s="1"/>
  <c r="BW40" i="10" s="1"/>
  <c r="BW41" i="10" s="1"/>
  <c r="BW42" i="10" s="1"/>
  <c r="BW43" i="10" s="1"/>
  <c r="CO34" i="10" l="1"/>
  <c r="CO35" i="10" s="1"/>
  <c r="CO36" i="10" s="1"/>
  <c r="CO37" i="10" s="1"/>
  <c r="CO38" i="10" s="1"/>
</calcChain>
</file>

<file path=xl/sharedStrings.xml><?xml version="1.0" encoding="utf-8"?>
<sst xmlns="http://schemas.openxmlformats.org/spreadsheetml/2006/main" count="1220" uniqueCount="620">
  <si>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</si>
  <si>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</si>
  <si>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</si>
  <si>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</si>
  <si>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</si>
  <si>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</si>
  <si>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</si>
  <si>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</si>
  <si>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</si>
  <si>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</si>
  <si>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</si>
  <si>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</si>
  <si>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</si>
  <si>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</si>
  <si>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</si>
  <si>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</si>
  <si>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</si>
  <si>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</si>
  <si>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</si>
  <si>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</si>
  <si>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</si>
  <si>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</si>
  <si>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</si>
  <si>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</si>
  <si>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</si>
  <si>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</si>
  <si>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</si>
  <si>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</si>
  <si>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</si>
  <si>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</si>
  <si>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</si>
  <si>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</si>
  <si>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</si>
  <si>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</si>
  <si>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</si>
  <si>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</si>
  <si>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</si>
  <si>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</si>
  <si>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</si>
  <si>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</si>
  <si>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</si>
  <si>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</si>
  <si>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</si>
  <si>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</si>
  <si>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</si>
  <si>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</si>
  <si>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</si>
  <si>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</si>
  <si>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</si>
  <si>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</si>
  <si>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</si>
  <si>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</si>
  <si>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</si>
  <si>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</si>
  <si>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</si>
  <si>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</si>
  <si>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</si>
  <si>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</si>
  <si>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</si>
  <si>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</si>
  <si>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</si>
  <si>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</si>
  <si>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</si>
  <si>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</si>
  <si>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</si>
  <si>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</si>
  <si>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</si>
  <si>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</si>
  <si>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</si>
  <si>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</si>
  <si>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</si>
  <si>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</si>
  <si>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</si>
  <si>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</si>
  <si>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</si>
  <si>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</si>
  <si>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</si>
  <si>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</si>
  <si>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</si>
  <si>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</si>
  <si>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</si>
  <si>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</si>
  <si>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</si>
  <si>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</si>
  <si>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Ⅲ－３</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</si>
  <si>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</si>
  <si>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</si>
  <si>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</si>
  <si>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</si>
  <si>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</si>
  <si>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</si>
  <si>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</si>
  <si>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</si>
  <si>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</si>
  <si>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</si>
  <si>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</si>
  <si>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</si>
  <si>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守口市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</si>
  <si>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</si>
  <si>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</si>
  <si>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</si>
  <si>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</si>
  <si>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</si>
  <si>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</si>
  <si>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</si>
  <si>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</si>
  <si>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</si>
  <si>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</si>
  <si>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</si>
  <si>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</si>
  <si>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</si>
  <si>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</si>
  <si>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</si>
  <si>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</si>
  <si>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</si>
  <si>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</si>
  <si>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</si>
  <si>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</si>
  <si>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</si>
  <si>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</si>
  <si>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</si>
  <si>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</si>
  <si>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</si>
  <si>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</si>
  <si>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-2.5</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</si>
  <si>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</si>
  <si>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</si>
  <si>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</si>
  <si>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</si>
  <si>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</si>
  <si>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</si>
  <si>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</si>
  <si>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</si>
  <si>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</si>
  <si>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</si>
  <si>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</si>
  <si>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</si>
  <si>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</si>
  <si>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</si>
  <si>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</si>
  <si>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</si>
  <si>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</si>
  <si>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</si>
  <si>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</si>
  <si>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</si>
  <si>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</si>
  <si>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</si>
  <si>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</si>
  <si>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</si>
  <si>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</si>
  <si>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</si>
  <si>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</si>
  <si>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</si>
  <si>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4"/>
  </si>
  <si>
    <t>うち日本人(％)</t>
    <phoneticPr fontId="5"/>
  </si>
  <si>
    <t>-0.5</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</si>
  <si>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</si>
  <si>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</si>
  <si>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</si>
  <si>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</si>
  <si>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</si>
  <si>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</si>
  <si>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</si>
  <si>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</si>
  <si>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</si>
  <si>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</si>
  <si>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</si>
  <si>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</si>
  <si>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</si>
  <si>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</si>
  <si>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</si>
  <si>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</si>
  <si>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</si>
  <si>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</si>
  <si>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</si>
  <si>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</si>
  <si>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</si>
  <si>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</si>
  <si>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</si>
  <si>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</si>
  <si>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</si>
  <si>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</si>
  <si>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</si>
  <si>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</si>
  <si>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</si>
  <si>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</si>
  <si>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</si>
  <si>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</si>
  <si>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</si>
  <si>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</si>
  <si>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</si>
  <si>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</si>
  <si>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</si>
  <si>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</si>
  <si>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</si>
  <si>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</si>
  <si>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</si>
  <si>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</si>
  <si>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</si>
  <si>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</si>
  <si>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</si>
  <si>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</si>
  <si>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</si>
  <si>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</si>
  <si>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</si>
  <si>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</si>
  <si>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</si>
  <si>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</si>
  <si>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</si>
  <si>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</si>
  <si>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</si>
  <si>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</si>
  <si>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</si>
  <si>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</si>
  <si>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</si>
  <si>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</si>
  <si>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</si>
  <si>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</si>
  <si>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</si>
  <si>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大阪府守口市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</si>
  <si>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</si>
  <si>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</si>
  <si>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</si>
  <si>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</si>
  <si>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</si>
  <si>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</si>
  <si>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</si>
  <si>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</si>
  <si>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</si>
  <si>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</si>
  <si>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</si>
  <si>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</si>
  <si>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</si>
  <si>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</si>
  <si>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</si>
  <si>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</si>
  <si>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</si>
  <si>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</si>
  <si>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</si>
  <si>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</si>
  <si>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</si>
  <si>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</si>
  <si>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</si>
  <si>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</si>
  <si>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</si>
  <si>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</si>
  <si>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</si>
  <si>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</si>
  <si>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</si>
  <si>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</si>
  <si>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</si>
  <si>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</si>
  <si>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</si>
  <si>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</si>
  <si>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</si>
  <si>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</si>
  <si>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</si>
  <si>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</si>
  <si>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</si>
  <si>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</si>
  <si>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</si>
  <si>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</si>
  <si>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</si>
  <si>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</si>
  <si>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</si>
  <si>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</si>
  <si>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</si>
  <si>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</si>
  <si>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</si>
  <si>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</si>
  <si>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</si>
  <si>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</si>
  <si>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</si>
  <si>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</si>
  <si>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</si>
  <si>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</si>
  <si>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</si>
  <si>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</si>
  <si>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</si>
  <si>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</si>
  <si>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</si>
  <si>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</si>
  <si>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</si>
  <si>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</si>
  <si>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</si>
  <si>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</si>
  <si>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</si>
  <si>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</si>
  <si>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</si>
  <si>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</si>
  <si>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</si>
  <si>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</si>
  <si>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</si>
  <si>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</si>
  <si>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</si>
  <si>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</si>
  <si>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</si>
  <si>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</si>
  <si>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</si>
  <si>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</si>
  <si>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</si>
  <si>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</si>
  <si>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</si>
  <si>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</si>
  <si>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</si>
  <si>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</si>
  <si>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</si>
  <si>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</si>
  <si>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</si>
  <si>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</si>
  <si>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</si>
  <si>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</si>
  <si>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</si>
  <si>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</si>
  <si>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</si>
  <si>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</si>
  <si>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</si>
  <si>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</si>
  <si>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</si>
  <si>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</si>
  <si>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</si>
  <si>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</si>
  <si>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</si>
  <si>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</si>
  <si>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</si>
  <si>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</si>
  <si>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</si>
  <si>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</si>
  <si>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</si>
  <si>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</si>
  <si>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</si>
  <si>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</si>
  <si>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</si>
  <si>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</si>
  <si>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</si>
  <si>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</si>
  <si>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</si>
  <si>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</si>
  <si>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</si>
  <si>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</si>
  <si>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</si>
  <si>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</si>
  <si>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</si>
  <si>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</si>
  <si>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</si>
  <si>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</si>
  <si>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</si>
  <si>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</si>
  <si>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</si>
  <si>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</si>
  <si>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</si>
  <si>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</si>
  <si>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</si>
  <si>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</si>
  <si>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</si>
  <si>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</si>
  <si>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</si>
  <si>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</si>
  <si>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</si>
  <si>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</si>
  <si>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</si>
  <si>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</si>
  <si>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</si>
  <si>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</si>
  <si>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</si>
  <si>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</si>
  <si>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</si>
  <si>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</si>
  <si>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</si>
  <si>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</si>
  <si>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大阪府守口市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</si>
  <si>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</si>
  <si>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</si>
  <si>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</si>
  <si>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</si>
  <si>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</si>
  <si>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</si>
  <si>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</si>
  <si>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</si>
  <si>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</si>
  <si>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</si>
  <si>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</si>
  <si>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</si>
  <si>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</si>
  <si>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</si>
  <si>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</si>
  <si>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</si>
  <si>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</si>
  <si>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</si>
  <si>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</si>
  <si>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</si>
  <si>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特別会計公共用地先行取得事業</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</si>
  <si>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</si>
  <si>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</si>
  <si>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</si>
  <si>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</si>
  <si>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</si>
  <si>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</si>
  <si>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</si>
  <si>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</si>
  <si>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</si>
  <si>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</si>
  <si>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</si>
  <si>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</si>
  <si>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</si>
  <si>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</si>
  <si>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</si>
  <si>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特別会計国民健康保険事業</t>
    <phoneticPr fontId="5"/>
  </si>
  <si>
    <t>特別会計後期高齢者医療事業</t>
    <phoneticPr fontId="5"/>
  </si>
  <si>
    <t>守口市水道事業会計</t>
    <phoneticPr fontId="5"/>
  </si>
  <si>
    <t>法適用企業</t>
    <phoneticPr fontId="5"/>
  </si>
  <si>
    <t>守口市下水道事業会計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</si>
  <si>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</si>
  <si>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</si>
  <si>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</si>
  <si>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</si>
  <si>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</si>
  <si>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</si>
  <si>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</si>
  <si>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</si>
  <si>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</si>
  <si>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</si>
  <si>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</si>
  <si>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</si>
  <si>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</si>
  <si>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</si>
  <si>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</si>
  <si>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</si>
  <si>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</si>
  <si>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</si>
  <si>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</si>
  <si>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</si>
  <si>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</si>
  <si>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</si>
  <si>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</si>
  <si>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</si>
  <si>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</si>
  <si>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</si>
  <si>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</si>
  <si>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</si>
  <si>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</si>
  <si>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</si>
  <si>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t>
    <phoneticPr fontId="5"/>
  </si>
  <si>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</si>
  <si>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</si>
  <si>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</si>
  <si>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</si>
  <si>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</si>
  <si>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</si>
  <si>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</si>
  <si>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</si>
  <si>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</si>
  <si>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</si>
  <si>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</si>
  <si>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</si>
  <si>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</si>
  <si>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</si>
  <si>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</si>
  <si>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</si>
  <si>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</si>
  <si>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</si>
  <si>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</si>
  <si>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</si>
  <si>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</si>
  <si>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</si>
  <si>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</si>
  <si>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</si>
  <si>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</si>
  <si>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t>
    <phoneticPr fontId="5"/>
  </si>
  <si>
    <t>-</t>
    <phoneticPr fontId="5"/>
  </si>
  <si>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</si>
  <si>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</si>
  <si>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</si>
  <si>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</si>
  <si>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</si>
  <si>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</si>
  <si>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</si>
  <si>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</si>
  <si>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</si>
  <si>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t>
    <phoneticPr fontId="5"/>
  </si>
  <si>
    <t xml:space="preserve">充当可能特定歳入 </t>
    <rPh sb="0" eb="2">
      <t>ジュウトウ</t>
    </rPh>
    <rPh sb="2" eb="4">
      <t>カノウ</t>
    </rPh>
    <rPh sb="4" eb="6">
      <t>トクテイ</t>
    </rPh>
    <rPh sb="6" eb="8">
      <t>サイニュウ</t>
    </rPh>
    <phoneticPr fontId="30"/>
  </si>
  <si>
    <t>守口市水道事業会計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</si>
  <si>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</si>
  <si>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</si>
  <si>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</si>
  <si>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</si>
  <si>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</si>
  <si>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</si>
  <si>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</si>
  <si>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</si>
  <si>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</si>
  <si>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</si>
  <si>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</si>
  <si>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</si>
  <si>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</si>
  <si>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</si>
  <si>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</si>
  <si>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</si>
  <si>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</si>
  <si>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</si>
  <si>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</si>
  <si>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</si>
  <si>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</si>
  <si>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</si>
  <si>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</si>
  <si>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</si>
  <si>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</si>
  <si>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</si>
  <si>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</si>
  <si>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</si>
  <si>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</si>
  <si>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</si>
  <si>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</si>
  <si>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</si>
  <si>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</si>
  <si>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</si>
  <si>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</si>
  <si>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</si>
  <si>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</si>
  <si>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</si>
  <si>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</si>
  <si>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</si>
  <si>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</si>
  <si>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</si>
  <si>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</si>
  <si>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</si>
  <si>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</si>
  <si>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</si>
  <si>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</si>
  <si>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</si>
  <si>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</si>
  <si>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</si>
  <si>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</si>
  <si>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</si>
  <si>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</si>
  <si>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</si>
  <si>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</si>
  <si>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</si>
  <si>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</si>
  <si>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</si>
  <si>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</si>
  <si>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</si>
  <si>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</si>
  <si>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</si>
  <si>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</si>
  <si>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</si>
  <si>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</si>
  <si>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</si>
  <si>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</si>
  <si>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</si>
  <si>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</si>
  <si>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</si>
  <si>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</si>
  <si>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</si>
  <si>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</si>
  <si>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</si>
  <si>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</si>
  <si>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</si>
  <si>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</si>
  <si>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</si>
  <si>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</si>
  <si>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</si>
  <si>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</si>
  <si>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</si>
  <si>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</si>
  <si>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</si>
  <si>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</si>
  <si>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</si>
  <si>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3.86</t>
  </si>
  <si>
    <t>▲ 3.10</t>
  </si>
  <si>
    <t>守口市下水道事業会計</t>
  </si>
  <si>
    <t>守口市水道事業会計</t>
  </si>
  <si>
    <t>一般会計</t>
  </si>
  <si>
    <t>特別会計国民健康保険事業</t>
  </si>
  <si>
    <t>特別会計後期高齢者医療事業</t>
  </si>
  <si>
    <t>特別会計公共用地先行取得事業</t>
  </si>
  <si>
    <t>その他会計（赤字）</t>
  </si>
  <si>
    <t>その他会計（黒字）</t>
  </si>
  <si>
    <t>H25末</t>
    <phoneticPr fontId="5"/>
  </si>
  <si>
    <t>H26末</t>
    <phoneticPr fontId="5"/>
  </si>
  <si>
    <t>H27末</t>
    <phoneticPr fontId="5"/>
  </si>
  <si>
    <t>H28末</t>
    <phoneticPr fontId="5"/>
  </si>
  <si>
    <t>H29末</t>
    <phoneticPr fontId="5"/>
  </si>
  <si>
    <t>-</t>
    <phoneticPr fontId="2"/>
  </si>
  <si>
    <t>守口市門真市消防組合
（守口市門真市消防組合会計）</t>
    <rPh sb="0" eb="3">
      <t>モリグチシ</t>
    </rPh>
    <rPh sb="3" eb="6">
      <t>カドマシ</t>
    </rPh>
    <rPh sb="6" eb="8">
      <t>ショウボウ</t>
    </rPh>
    <rPh sb="8" eb="10">
      <t>クミアイ</t>
    </rPh>
    <rPh sb="12" eb="15">
      <t>モリグチシ</t>
    </rPh>
    <rPh sb="15" eb="18">
      <t>カドマシ</t>
    </rPh>
    <rPh sb="18" eb="20">
      <t>ショウボウ</t>
    </rPh>
    <rPh sb="20" eb="22">
      <t>クミアイ</t>
    </rPh>
    <rPh sb="22" eb="24">
      <t>カイケイ</t>
    </rPh>
    <phoneticPr fontId="5"/>
  </si>
  <si>
    <t>大阪府都市競艇企業団
（モーターボート競争事業会計）</t>
    <rPh sb="0" eb="3">
      <t>オオサカフ</t>
    </rPh>
    <rPh sb="3" eb="5">
      <t>トシ</t>
    </rPh>
    <rPh sb="5" eb="7">
      <t>キョウテイ</t>
    </rPh>
    <rPh sb="7" eb="9">
      <t>キギョウ</t>
    </rPh>
    <rPh sb="9" eb="10">
      <t>ダン</t>
    </rPh>
    <rPh sb="19" eb="21">
      <t>キョウソウ</t>
    </rPh>
    <rPh sb="21" eb="23">
      <t>ジギョウ</t>
    </rPh>
    <rPh sb="23" eb="25">
      <t>カイケイ</t>
    </rPh>
    <phoneticPr fontId="5"/>
  </si>
  <si>
    <t>くすのき広域連合
（くすのき広域連合会計）</t>
    <rPh sb="4" eb="6">
      <t>コウイキ</t>
    </rPh>
    <rPh sb="6" eb="8">
      <t>レンゴウ</t>
    </rPh>
    <rPh sb="14" eb="16">
      <t>コウイキ</t>
    </rPh>
    <rPh sb="16" eb="18">
      <t>レンゴウ</t>
    </rPh>
    <rPh sb="18" eb="20">
      <t>カイケイ</t>
    </rPh>
    <phoneticPr fontId="5"/>
  </si>
  <si>
    <t>飯盛霊園組合
（一般会計）</t>
    <rPh sb="0" eb="2">
      <t>イイモリ</t>
    </rPh>
    <rPh sb="2" eb="4">
      <t>レイエン</t>
    </rPh>
    <rPh sb="4" eb="6">
      <t>クミアイ</t>
    </rPh>
    <rPh sb="8" eb="10">
      <t>イッパン</t>
    </rPh>
    <rPh sb="10" eb="12">
      <t>カイケイ</t>
    </rPh>
    <phoneticPr fontId="5"/>
  </si>
  <si>
    <t>飯盛霊園組合
（霊園事業特別会計）</t>
    <rPh sb="0" eb="2">
      <t>イイモリ</t>
    </rPh>
    <rPh sb="2" eb="4">
      <t>レイエン</t>
    </rPh>
    <rPh sb="4" eb="6">
      <t>クミアイ</t>
    </rPh>
    <rPh sb="8" eb="10">
      <t>レイエン</t>
    </rPh>
    <rPh sb="10" eb="12">
      <t>ジギョウ</t>
    </rPh>
    <rPh sb="12" eb="14">
      <t>トクベツ</t>
    </rPh>
    <rPh sb="14" eb="16">
      <t>カイケイ</t>
    </rPh>
    <phoneticPr fontId="5"/>
  </si>
  <si>
    <t>大阪府後期高齢者医療広域連合
（一般会計）</t>
    <rPh sb="0" eb="3">
      <t>オオサカフ</t>
    </rPh>
    <rPh sb="3" eb="5">
      <t>コウキ</t>
    </rPh>
    <rPh sb="5" eb="8">
      <t>コウレイシャ</t>
    </rPh>
    <rPh sb="8" eb="10">
      <t>イリョウ</t>
    </rPh>
    <rPh sb="10" eb="12">
      <t>コウイキ</t>
    </rPh>
    <rPh sb="12" eb="14">
      <t>レンゴウ</t>
    </rPh>
    <rPh sb="16" eb="18">
      <t>イッパン</t>
    </rPh>
    <rPh sb="18" eb="20">
      <t>カイケイ</t>
    </rPh>
    <phoneticPr fontId="5"/>
  </si>
  <si>
    <t>大阪府後期高齢者医療広域連合
（後期高齢者医療特別会計）</t>
    <rPh sb="0" eb="3">
      <t>オオサカフ</t>
    </rPh>
    <rPh sb="3" eb="5">
      <t>コウキ</t>
    </rPh>
    <rPh sb="5" eb="8">
      <t>コウレイシャ</t>
    </rPh>
    <rPh sb="8" eb="10">
      <t>イリョウ</t>
    </rPh>
    <rPh sb="10" eb="12">
      <t>コウイキ</t>
    </rPh>
    <rPh sb="12" eb="14">
      <t>レンゴウ</t>
    </rPh>
    <rPh sb="16" eb="18">
      <t>コウキ</t>
    </rPh>
    <rPh sb="18" eb="21">
      <t>コウレイシャ</t>
    </rPh>
    <rPh sb="21" eb="23">
      <t>イリョウ</t>
    </rPh>
    <rPh sb="23" eb="25">
      <t>トクベツ</t>
    </rPh>
    <rPh sb="25" eb="27">
      <t>カイケイ</t>
    </rPh>
    <phoneticPr fontId="5"/>
  </si>
  <si>
    <t>淀川左岸水防事務組合
（一般会計）</t>
    <rPh sb="0" eb="2">
      <t>ヨドガワ</t>
    </rPh>
    <rPh sb="2" eb="4">
      <t>サガン</t>
    </rPh>
    <rPh sb="4" eb="6">
      <t>スイボウ</t>
    </rPh>
    <rPh sb="6" eb="8">
      <t>ジム</t>
    </rPh>
    <rPh sb="8" eb="10">
      <t>クミアイ</t>
    </rPh>
    <rPh sb="12" eb="14">
      <t>イッパン</t>
    </rPh>
    <rPh sb="14" eb="16">
      <t>カイケイ</t>
    </rPh>
    <phoneticPr fontId="5"/>
  </si>
  <si>
    <t>大阪広域水道企業団
（水道事業会計）</t>
    <phoneticPr fontId="2"/>
  </si>
  <si>
    <t>大阪広域水道企業団
（工業用水道事業会計）</t>
    <phoneticPr fontId="2"/>
  </si>
  <si>
    <t>守口市文化振興事業団</t>
  </si>
  <si>
    <t>守口市スポーツ振興事業団</t>
  </si>
  <si>
    <t>守口市国際交流協会</t>
  </si>
  <si>
    <t>トークティ守口</t>
  </si>
  <si>
    <t>もりぐち緑・花協会</t>
    <phoneticPr fontId="2"/>
  </si>
  <si>
    <t>トークティ守口</t>
    <phoneticPr fontId="2"/>
  </si>
  <si>
    <t>守口市学校教育施設整備基金</t>
    <rPh sb="0" eb="3">
      <t>モリグチシ</t>
    </rPh>
    <rPh sb="3" eb="5">
      <t>ガッコウ</t>
    </rPh>
    <rPh sb="5" eb="7">
      <t>キョウイク</t>
    </rPh>
    <rPh sb="7" eb="9">
      <t>シセツ</t>
    </rPh>
    <rPh sb="9" eb="11">
      <t>セイビ</t>
    </rPh>
    <rPh sb="11" eb="13">
      <t>キキン</t>
    </rPh>
    <phoneticPr fontId="18"/>
  </si>
  <si>
    <t>守口市人材育成基金</t>
    <rPh sb="0" eb="3">
      <t>モリグチシ</t>
    </rPh>
    <rPh sb="3" eb="5">
      <t>ジンザイ</t>
    </rPh>
    <rPh sb="5" eb="7">
      <t>イクセイ</t>
    </rPh>
    <rPh sb="7" eb="9">
      <t>キキン</t>
    </rPh>
    <phoneticPr fontId="18"/>
  </si>
  <si>
    <t>守口市愛のみのり基金</t>
    <rPh sb="0" eb="3">
      <t>モリグチシ</t>
    </rPh>
    <rPh sb="3" eb="4">
      <t>アイ</t>
    </rPh>
    <rPh sb="8" eb="10">
      <t>キキン</t>
    </rPh>
    <phoneticPr fontId="18"/>
  </si>
  <si>
    <t>守口市地域福祉推進基金</t>
    <rPh sb="0" eb="3">
      <t>モリグチシ</t>
    </rPh>
    <rPh sb="3" eb="5">
      <t>チイキ</t>
    </rPh>
    <rPh sb="5" eb="7">
      <t>フクシ</t>
    </rPh>
    <rPh sb="7" eb="9">
      <t>スイシン</t>
    </rPh>
    <rPh sb="9" eb="11">
      <t>キキン</t>
    </rPh>
    <phoneticPr fontId="18"/>
  </si>
  <si>
    <t>守口市公共施設等整備基金</t>
    <rPh sb="0" eb="3">
      <t>モリグチシ</t>
    </rPh>
    <rPh sb="3" eb="5">
      <t>コウキョウ</t>
    </rPh>
    <rPh sb="5" eb="7">
      <t>シセツ</t>
    </rPh>
    <rPh sb="7" eb="8">
      <t>ナド</t>
    </rPh>
    <rPh sb="8" eb="10">
      <t>セイビ</t>
    </rPh>
    <rPh sb="10" eb="12">
      <t>キキン</t>
    </rPh>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</si>
  <si>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</si>
  <si>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</si>
  <si>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</si>
  <si>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</si>
  <si>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</si>
  <si>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</si>
  <si>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平成29年度決算では、有形固定資産減価償却率、将来負担比率ともに類似団体内平均値を上回っている。将来負担比率は、小学校の施設整備・建設事業の増加に伴う地方債現在高の増加により、対前年度比で0.9ポイント悪化し、66.4％となった。有形固定資産減価償却率は、統廃合された認定こども園や小学校施設の新設により、対前年度比で3.0ポイント改善している。類似団体内平均値と比較し、有形固定資産減価償却率が高い要因としては、昭和40年代中頃から昭和50年代初めにかけての人口急増に伴い、整備してきた多くの施設の老朽化が進んでいることによる。今後も引き続き平成26年度以降に段階的に策定した公共施設等総合管理計画に基づき、公共施設等の最適化、長寿命化の推進、「官」から「民」へのシフトの３つの方針に基づき、公共施設のマネジメントを推進していく。なお、平成30年度決算に係る固定資産台帳については、平成31年３月31日時点で未整備であるため、平成30年度の当該団体値等は表示されていない。</t>
    <rPh sb="89" eb="90">
      <t>タイ</t>
    </rPh>
    <rPh sb="90" eb="93">
      <t>ゼンネンド</t>
    </rPh>
    <rPh sb="93" eb="94">
      <t>ヒ</t>
    </rPh>
    <rPh sb="102" eb="104">
      <t>アッカ</t>
    </rPh>
    <rPh sb="129" eb="132">
      <t>トウハイゴウ</t>
    </rPh>
    <rPh sb="135" eb="137">
      <t>ニンテイ</t>
    </rPh>
    <rPh sb="140" eb="141">
      <t>エン</t>
    </rPh>
    <rPh sb="142" eb="143">
      <t>ショウ</t>
    </rPh>
    <rPh sb="143" eb="145">
      <t>ガッコウ</t>
    </rPh>
    <rPh sb="145" eb="147">
      <t>シセツ</t>
    </rPh>
    <rPh sb="148" eb="150">
      <t>シンセツ</t>
    </rPh>
    <rPh sb="154" eb="155">
      <t>タイ</t>
    </rPh>
    <rPh sb="155" eb="158">
      <t>ゼンネンド</t>
    </rPh>
    <rPh sb="158" eb="159">
      <t>ヒ</t>
    </rPh>
    <rPh sb="167" eb="169">
      <t>カイゼン</t>
    </rPh>
    <rPh sb="174" eb="176">
      <t>ルイジ</t>
    </rPh>
    <rPh sb="176" eb="178">
      <t>ダンタイ</t>
    </rPh>
    <rPh sb="178" eb="179">
      <t>ナイ</t>
    </rPh>
    <rPh sb="179" eb="182">
      <t>ヘイキンチ</t>
    </rPh>
    <rPh sb="183" eb="185">
      <t>ヒカク</t>
    </rPh>
    <rPh sb="199" eb="200">
      <t>タカ</t>
    </rPh>
    <rPh sb="201" eb="203">
      <t>ヨウイン</t>
    </rPh>
    <rPh sb="269" eb="270">
      <t>ヒ</t>
    </rPh>
    <rPh sb="271" eb="272">
      <t>ツヅ</t>
    </rPh>
    <rPh sb="323" eb="325">
      <t>レイワ</t>
    </rPh>
    <rPh sb="393" eb="395">
      <t>ヘイセイ</t>
    </rPh>
    <rPh sb="397" eb="398">
      <t>ネン</t>
    </rPh>
    <rPh sb="399" eb="400">
      <t>ガツ</t>
    </rPh>
    <rPh sb="402" eb="403">
      <t>ニチ</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</si>
  <si>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</si>
  <si>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</si>
  <si>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</si>
  <si>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</si>
  <si>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</si>
  <si>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</si>
  <si>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r>
      <t>　</t>
    </r>
    <r>
      <rPr>
        <sz val="11"/>
        <rFont val="ＭＳ Ｐゴシック"/>
        <family val="3"/>
        <charset val="128"/>
      </rPr>
      <t>平成30年度の将来負担比率は、地方債現在高や退職手当負担見込額の減少と充当可能基金の増加により、前年度から10.1ポイント改善し、56.3％となった。
　また、実質公債費比率は標準税収入額等が増加し、準元利償還金等が減少したことから、単年度では前年度から0.1ポイント改善し、6.8％となっており、３箇年平均では前年度と同数値となった。
　両比率ともに、財政の健全性を確保しており、さらに近年は減少（改善）傾向にある。
　しかし、類似団体内平均値との比較では平成28年度から乖離が大きくなっていることから、世代間の負担の均衡を図りつつ、過度に市債に依存することのない財政運営に努めつつ、減債基金を積み立て活用するなど、今後も両比率の減少（改善）に努める必要がある。</t>
    </r>
    <rPh sb="49" eb="50">
      <t>ゼン</t>
    </rPh>
    <rPh sb="85" eb="86">
      <t>ヒ</t>
    </rPh>
    <rPh sb="171" eb="172">
      <t>オヨ</t>
    </rPh>
    <rPh sb="178" eb="180">
      <t>ザイセイ</t>
    </rPh>
    <rPh sb="180" eb="181">
      <t>ナド</t>
    </rPh>
    <rPh sb="191" eb="194">
      <t>タンネンド</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</si>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</sst>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10">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theme="0"/>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 fillId="0" borderId="0">
      <alignment vertical="center"/>
    </xf>
    <xf numFmtId="0" fontId="37" fillId="0" borderId="0">
      <alignment vertical="center"/>
    </xf>
  </cellStyleXfs>
  <cellXfs count="134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1"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6" fillId="0" borderId="98" xfId="20" applyFont="1" applyBorder="1" applyAlignment="1" applyProtection="1">
      <alignment horizontal="left" vertical="center" wrapText="1"/>
      <protection locked="0"/>
    </xf>
    <xf numFmtId="0" fontId="36" fillId="0" borderId="99" xfId="20" applyFont="1" applyBorder="1" applyAlignment="1" applyProtection="1">
      <alignment horizontal="left" vertical="center" wrapText="1"/>
      <protection locked="0"/>
    </xf>
    <xf numFmtId="0" fontId="36" fillId="0" borderId="100" xfId="20" applyFont="1" applyBorder="1" applyAlignment="1" applyProtection="1">
      <alignment horizontal="left" vertical="center" wrapText="1"/>
      <protection locked="0"/>
    </xf>
    <xf numFmtId="177" fontId="33" fillId="0" borderId="101" xfId="12" applyNumberFormat="1" applyFont="1" applyBorder="1" applyAlignment="1" applyProtection="1">
      <alignment horizontal="right" vertical="center" shrinkToFit="1"/>
      <protection locked="0"/>
    </xf>
    <xf numFmtId="0" fontId="36" fillId="0" borderId="112" xfId="20" applyFont="1" applyBorder="1" applyAlignment="1" applyProtection="1">
      <alignment horizontal="left" vertical="center" wrapText="1"/>
      <protection locked="0"/>
    </xf>
    <xf numFmtId="0" fontId="36" fillId="0" borderId="113" xfId="20" applyFont="1" applyBorder="1" applyAlignment="1" applyProtection="1">
      <alignment horizontal="left" vertical="center" wrapText="1"/>
      <protection locked="0"/>
    </xf>
    <xf numFmtId="0" fontId="36" fillId="0" borderId="114" xfId="20" applyFont="1" applyBorder="1" applyAlignment="1" applyProtection="1">
      <alignment horizontal="left" vertical="center" wrapTex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4" fillId="9" borderId="112" xfId="12" applyFont="1" applyFill="1" applyBorder="1" applyAlignment="1" applyProtection="1">
      <alignment horizontal="left" vertical="center" wrapText="1" shrinkToFit="1"/>
      <protection locked="0"/>
    </xf>
    <xf numFmtId="0" fontId="34" fillId="9" borderId="113" xfId="12" applyFont="1" applyFill="1" applyBorder="1" applyAlignment="1" applyProtection="1">
      <alignment horizontal="left" vertical="center" shrinkToFit="1"/>
      <protection locked="0"/>
    </xf>
    <xf numFmtId="0" fontId="34" fillId="9" borderId="114" xfId="12" applyFont="1" applyFill="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5" fillId="0" borderId="41" xfId="16" applyFont="1" applyBorder="1" applyAlignment="1" applyProtection="1">
      <alignment horizontal="left" vertical="top" wrapText="1"/>
      <protection locked="0"/>
    </xf>
    <xf numFmtId="0" fontId="15" fillId="0" borderId="12" xfId="16" applyFont="1" applyBorder="1" applyAlignment="1" applyProtection="1">
      <alignment horizontal="left" vertical="top" wrapText="1"/>
      <protection locked="0"/>
    </xf>
    <xf numFmtId="0" fontId="15" fillId="0" borderId="48" xfId="16" applyFont="1" applyBorder="1" applyAlignment="1" applyProtection="1">
      <alignment horizontal="left" vertical="top" wrapText="1"/>
      <protection locked="0"/>
    </xf>
    <xf numFmtId="0" fontId="15" fillId="0" borderId="64" xfId="16" applyFont="1" applyBorder="1" applyAlignment="1" applyProtection="1">
      <alignment horizontal="left" vertical="top" wrapText="1"/>
      <protection locked="0"/>
    </xf>
    <xf numFmtId="0" fontId="15" fillId="0" borderId="0" xfId="16" applyFont="1" applyAlignment="1" applyProtection="1">
      <alignment horizontal="left" vertical="top" wrapText="1"/>
      <protection locked="0"/>
    </xf>
    <xf numFmtId="0" fontId="15" fillId="0" borderId="38" xfId="16" applyFont="1" applyBorder="1" applyAlignment="1" applyProtection="1">
      <alignment horizontal="left" vertical="top" wrapText="1"/>
      <protection locked="0"/>
    </xf>
    <xf numFmtId="0" fontId="15" fillId="0" borderId="37" xfId="16" applyFont="1" applyBorder="1" applyAlignment="1" applyProtection="1">
      <alignment horizontal="left" vertical="top" wrapText="1"/>
      <protection locked="0"/>
    </xf>
    <xf numFmtId="0" fontId="15" fillId="0" borderId="54" xfId="16" applyFont="1" applyBorder="1" applyAlignment="1" applyProtection="1">
      <alignment horizontal="left" vertical="top" wrapText="1"/>
      <protection locked="0"/>
    </xf>
    <xf numFmtId="0" fontId="15"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2">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 xfId="20"/>
    <cellStyle name="標準 6_APAHO402200_O-JJ1016-001-3_財政状況資料集(決算状況カード(各会計・関係団体))(Rev2)2" xfId="12"/>
    <cellStyle name="標準 7"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53605</c:v>
                </c:pt>
                <c:pt idx="1">
                  <c:v>58051</c:v>
                </c:pt>
                <c:pt idx="2">
                  <c:v>40879</c:v>
                </c:pt>
                <c:pt idx="3">
                  <c:v>42651</c:v>
                </c:pt>
                <c:pt idx="4">
                  <c:v>43226</c:v>
                </c:pt>
              </c:numCache>
            </c:numRef>
          </c:val>
          <c:smooth val="0"/>
          <c:extLst>
            <c:ext xmlns:c16="http://schemas.microsoft.com/office/drawing/2014/chart" uri="{C3380CC4-5D6E-409C-BE32-E72D297353CC}">
              <c16:uniqueId val="{00000000-CDCB-43E9-91DC-E05156AC6B9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80856</c:v>
                </c:pt>
                <c:pt idx="1">
                  <c:v>48077</c:v>
                </c:pt>
                <c:pt idx="2">
                  <c:v>37704</c:v>
                </c:pt>
                <c:pt idx="3">
                  <c:v>68697</c:v>
                </c:pt>
                <c:pt idx="4">
                  <c:v>27053</c:v>
                </c:pt>
              </c:numCache>
            </c:numRef>
          </c:val>
          <c:smooth val="0"/>
          <c:extLst>
            <c:ext xmlns:c16="http://schemas.microsoft.com/office/drawing/2014/chart" uri="{C3380CC4-5D6E-409C-BE32-E72D297353CC}">
              <c16:uniqueId val="{00000001-CDCB-43E9-91DC-E05156AC6B9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3.38</c:v>
                </c:pt>
                <c:pt idx="1">
                  <c:v>6.15</c:v>
                </c:pt>
                <c:pt idx="2">
                  <c:v>1.24</c:v>
                </c:pt>
                <c:pt idx="3">
                  <c:v>2.72</c:v>
                </c:pt>
                <c:pt idx="4">
                  <c:v>2.95</c:v>
                </c:pt>
              </c:numCache>
            </c:numRef>
          </c:val>
          <c:extLst>
            <c:ext xmlns:c16="http://schemas.microsoft.com/office/drawing/2014/chart" uri="{C3380CC4-5D6E-409C-BE32-E72D297353CC}">
              <c16:uniqueId val="{00000000-E557-411F-AFF8-CD5FCD8EEFC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3.78</c:v>
                </c:pt>
                <c:pt idx="1">
                  <c:v>5.63</c:v>
                </c:pt>
                <c:pt idx="2">
                  <c:v>6.7</c:v>
                </c:pt>
                <c:pt idx="3">
                  <c:v>6.66</c:v>
                </c:pt>
                <c:pt idx="4">
                  <c:v>8.36</c:v>
                </c:pt>
              </c:numCache>
            </c:numRef>
          </c:val>
          <c:extLst>
            <c:ext xmlns:c16="http://schemas.microsoft.com/office/drawing/2014/chart" uri="{C3380CC4-5D6E-409C-BE32-E72D297353CC}">
              <c16:uniqueId val="{00000001-E557-411F-AFF8-CD5FCD8EEFC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-3.86</c:v>
                </c:pt>
                <c:pt idx="1">
                  <c:v>2.83</c:v>
                </c:pt>
                <c:pt idx="2">
                  <c:v>-3.1</c:v>
                </c:pt>
                <c:pt idx="3">
                  <c:v>1.53</c:v>
                </c:pt>
                <c:pt idx="4">
                  <c:v>1.71</c:v>
                </c:pt>
              </c:numCache>
            </c:numRef>
          </c:val>
          <c:smooth val="0"/>
          <c:extLst>
            <c:ext xmlns:c16="http://schemas.microsoft.com/office/drawing/2014/chart" uri="{C3380CC4-5D6E-409C-BE32-E72D297353CC}">
              <c16:uniqueId val="{00000002-E557-411F-AFF8-CD5FCD8EEFC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4.6500000000000004</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8457-433F-8631-ED53E852F12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457-433F-8631-ED53E852F127}"/>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8457-433F-8631-ED53E852F127}"/>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8457-433F-8631-ED53E852F127}"/>
            </c:ext>
          </c:extLst>
        </c:ser>
        <c:ser>
          <c:idx val="4"/>
          <c:order val="4"/>
          <c:tx>
            <c:strRef>
              <c:f>データシート!$A$31</c:f>
              <c:strCache>
                <c:ptCount val="1"/>
                <c:pt idx="0">
                  <c:v>特別会計公共用地先行取得事業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#N/A</c:v>
                </c:pt>
                <c:pt idx="9">
                  <c:v>0</c:v>
                </c:pt>
              </c:numCache>
            </c:numRef>
          </c:val>
          <c:extLst>
            <c:ext xmlns:c16="http://schemas.microsoft.com/office/drawing/2014/chart" uri="{C3380CC4-5D6E-409C-BE32-E72D297353CC}">
              <c16:uniqueId val="{00000004-8457-433F-8631-ED53E852F127}"/>
            </c:ext>
          </c:extLst>
        </c:ser>
        <c:ser>
          <c:idx val="5"/>
          <c:order val="5"/>
          <c:tx>
            <c:strRef>
              <c:f>データシート!$A$32</c:f>
              <c:strCache>
                <c:ptCount val="1"/>
                <c:pt idx="0">
                  <c:v>特別会計後期高齢者医療事業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7.0000000000000007E-2</c:v>
                </c:pt>
                <c:pt idx="2">
                  <c:v>#N/A</c:v>
                </c:pt>
                <c:pt idx="3">
                  <c:v>0.08</c:v>
                </c:pt>
                <c:pt idx="4">
                  <c:v>#N/A</c:v>
                </c:pt>
                <c:pt idx="5">
                  <c:v>7.0000000000000007E-2</c:v>
                </c:pt>
                <c:pt idx="6">
                  <c:v>#N/A</c:v>
                </c:pt>
                <c:pt idx="7">
                  <c:v>0.09</c:v>
                </c:pt>
                <c:pt idx="8">
                  <c:v>#N/A</c:v>
                </c:pt>
                <c:pt idx="9">
                  <c:v>0.08</c:v>
                </c:pt>
              </c:numCache>
            </c:numRef>
          </c:val>
          <c:extLst>
            <c:ext xmlns:c16="http://schemas.microsoft.com/office/drawing/2014/chart" uri="{C3380CC4-5D6E-409C-BE32-E72D297353CC}">
              <c16:uniqueId val="{00000005-8457-433F-8631-ED53E852F127}"/>
            </c:ext>
          </c:extLst>
        </c:ser>
        <c:ser>
          <c:idx val="6"/>
          <c:order val="6"/>
          <c:tx>
            <c:strRef>
              <c:f>データシート!$A$33</c:f>
              <c:strCache>
                <c:ptCount val="1"/>
                <c:pt idx="0">
                  <c:v>特別会計国民健康保険事業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2.3199999999999998</c:v>
                </c:pt>
                <c:pt idx="2">
                  <c:v>#N/A</c:v>
                </c:pt>
                <c:pt idx="3">
                  <c:v>2.52</c:v>
                </c:pt>
                <c:pt idx="4">
                  <c:v>#N/A</c:v>
                </c:pt>
                <c:pt idx="5">
                  <c:v>3.87</c:v>
                </c:pt>
                <c:pt idx="6">
                  <c:v>#N/A</c:v>
                </c:pt>
                <c:pt idx="7">
                  <c:v>2.23</c:v>
                </c:pt>
                <c:pt idx="8">
                  <c:v>#N/A</c:v>
                </c:pt>
                <c:pt idx="9">
                  <c:v>2.38</c:v>
                </c:pt>
              </c:numCache>
            </c:numRef>
          </c:val>
          <c:extLst>
            <c:ext xmlns:c16="http://schemas.microsoft.com/office/drawing/2014/chart" uri="{C3380CC4-5D6E-409C-BE32-E72D297353CC}">
              <c16:uniqueId val="{00000006-8457-433F-8631-ED53E852F127}"/>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3.38</c:v>
                </c:pt>
                <c:pt idx="2">
                  <c:v>#N/A</c:v>
                </c:pt>
                <c:pt idx="3">
                  <c:v>6.14</c:v>
                </c:pt>
                <c:pt idx="4">
                  <c:v>#N/A</c:v>
                </c:pt>
                <c:pt idx="5">
                  <c:v>1.23</c:v>
                </c:pt>
                <c:pt idx="6">
                  <c:v>#N/A</c:v>
                </c:pt>
                <c:pt idx="7">
                  <c:v>2.72</c:v>
                </c:pt>
                <c:pt idx="8">
                  <c:v>#N/A</c:v>
                </c:pt>
                <c:pt idx="9">
                  <c:v>2.94</c:v>
                </c:pt>
              </c:numCache>
            </c:numRef>
          </c:val>
          <c:extLst>
            <c:ext xmlns:c16="http://schemas.microsoft.com/office/drawing/2014/chart" uri="{C3380CC4-5D6E-409C-BE32-E72D297353CC}">
              <c16:uniqueId val="{00000007-8457-433F-8631-ED53E852F127}"/>
            </c:ext>
          </c:extLst>
        </c:ser>
        <c:ser>
          <c:idx val="8"/>
          <c:order val="8"/>
          <c:tx>
            <c:strRef>
              <c:f>データシート!$A$35</c:f>
              <c:strCache>
                <c:ptCount val="1"/>
                <c:pt idx="0">
                  <c:v>守口市水道事業会計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4.45</c:v>
                </c:pt>
                <c:pt idx="2">
                  <c:v>#N/A</c:v>
                </c:pt>
                <c:pt idx="3">
                  <c:v>4.8600000000000003</c:v>
                </c:pt>
                <c:pt idx="4">
                  <c:v>#N/A</c:v>
                </c:pt>
                <c:pt idx="5">
                  <c:v>5.34</c:v>
                </c:pt>
                <c:pt idx="6">
                  <c:v>#N/A</c:v>
                </c:pt>
                <c:pt idx="7">
                  <c:v>5.6</c:v>
                </c:pt>
                <c:pt idx="8">
                  <c:v>#N/A</c:v>
                </c:pt>
                <c:pt idx="9">
                  <c:v>5.9</c:v>
                </c:pt>
              </c:numCache>
            </c:numRef>
          </c:val>
          <c:extLst>
            <c:ext xmlns:c16="http://schemas.microsoft.com/office/drawing/2014/chart" uri="{C3380CC4-5D6E-409C-BE32-E72D297353CC}">
              <c16:uniqueId val="{00000008-8457-433F-8631-ED53E852F127}"/>
            </c:ext>
          </c:extLst>
        </c:ser>
        <c:ser>
          <c:idx val="9"/>
          <c:order val="9"/>
          <c:tx>
            <c:strRef>
              <c:f>データシート!$A$36</c:f>
              <c:strCache>
                <c:ptCount val="1"/>
                <c:pt idx="0">
                  <c:v>守口市下水道事業会計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0</c:v>
                </c:pt>
                <c:pt idx="1">
                  <c:v>0</c:v>
                </c:pt>
                <c:pt idx="2">
                  <c:v>#N/A</c:v>
                </c:pt>
                <c:pt idx="3">
                  <c:v>4.03</c:v>
                </c:pt>
                <c:pt idx="4">
                  <c:v>#N/A</c:v>
                </c:pt>
                <c:pt idx="5">
                  <c:v>5.75</c:v>
                </c:pt>
                <c:pt idx="6">
                  <c:v>#N/A</c:v>
                </c:pt>
                <c:pt idx="7">
                  <c:v>6.8</c:v>
                </c:pt>
                <c:pt idx="8">
                  <c:v>#N/A</c:v>
                </c:pt>
                <c:pt idx="9">
                  <c:v>7.59</c:v>
                </c:pt>
              </c:numCache>
            </c:numRef>
          </c:val>
          <c:extLst>
            <c:ext xmlns:c16="http://schemas.microsoft.com/office/drawing/2014/chart" uri="{C3380CC4-5D6E-409C-BE32-E72D297353CC}">
              <c16:uniqueId val="{00000009-8457-433F-8631-ED53E852F12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4711</c:v>
                </c:pt>
                <c:pt idx="5">
                  <c:v>4331</c:v>
                </c:pt>
                <c:pt idx="8">
                  <c:v>4379</c:v>
                </c:pt>
                <c:pt idx="11">
                  <c:v>4565</c:v>
                </c:pt>
                <c:pt idx="14">
                  <c:v>4505</c:v>
                </c:pt>
              </c:numCache>
            </c:numRef>
          </c:val>
          <c:extLst>
            <c:ext xmlns:c16="http://schemas.microsoft.com/office/drawing/2014/chart" uri="{C3380CC4-5D6E-409C-BE32-E72D297353CC}">
              <c16:uniqueId val="{00000000-FC9C-4FC9-8943-65DFB97FEE5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4</c:v>
                </c:pt>
                <c:pt idx="3">
                  <c:v>0</c:v>
                </c:pt>
                <c:pt idx="6">
                  <c:v>1</c:v>
                </c:pt>
                <c:pt idx="9">
                  <c:v>0</c:v>
                </c:pt>
                <c:pt idx="12">
                  <c:v>0</c:v>
                </c:pt>
              </c:numCache>
            </c:numRef>
          </c:val>
          <c:extLst>
            <c:ext xmlns:c16="http://schemas.microsoft.com/office/drawing/2014/chart" uri="{C3380CC4-5D6E-409C-BE32-E72D297353CC}">
              <c16:uniqueId val="{00000001-FC9C-4FC9-8943-65DFB97FEE5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FC9C-4FC9-8943-65DFB97FEE5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62</c:v>
                </c:pt>
                <c:pt idx="3">
                  <c:v>117</c:v>
                </c:pt>
                <c:pt idx="6">
                  <c:v>118</c:v>
                </c:pt>
                <c:pt idx="9">
                  <c:v>111</c:v>
                </c:pt>
                <c:pt idx="12">
                  <c:v>112</c:v>
                </c:pt>
              </c:numCache>
            </c:numRef>
          </c:val>
          <c:extLst>
            <c:ext xmlns:c16="http://schemas.microsoft.com/office/drawing/2014/chart" uri="{C3380CC4-5D6E-409C-BE32-E72D297353CC}">
              <c16:uniqueId val="{00000003-FC9C-4FC9-8943-65DFB97FEE5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1122</c:v>
                </c:pt>
                <c:pt idx="3">
                  <c:v>765</c:v>
                </c:pt>
                <c:pt idx="6">
                  <c:v>810</c:v>
                </c:pt>
                <c:pt idx="9">
                  <c:v>941</c:v>
                </c:pt>
                <c:pt idx="12">
                  <c:v>843</c:v>
                </c:pt>
              </c:numCache>
            </c:numRef>
          </c:val>
          <c:extLst>
            <c:ext xmlns:c16="http://schemas.microsoft.com/office/drawing/2014/chart" uri="{C3380CC4-5D6E-409C-BE32-E72D297353CC}">
              <c16:uniqueId val="{00000004-FC9C-4FC9-8943-65DFB97FEE5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C9C-4FC9-8943-65DFB97FEE5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C9C-4FC9-8943-65DFB97FEE5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5244</c:v>
                </c:pt>
                <c:pt idx="3">
                  <c:v>5338</c:v>
                </c:pt>
                <c:pt idx="6">
                  <c:v>5673</c:v>
                </c:pt>
                <c:pt idx="9">
                  <c:v>5429</c:v>
                </c:pt>
                <c:pt idx="12">
                  <c:v>5447</c:v>
                </c:pt>
              </c:numCache>
            </c:numRef>
          </c:val>
          <c:extLst>
            <c:ext xmlns:c16="http://schemas.microsoft.com/office/drawing/2014/chart" uri="{C3380CC4-5D6E-409C-BE32-E72D297353CC}">
              <c16:uniqueId val="{00000007-FC9C-4FC9-8943-65DFB97FEE5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1721</c:v>
                </c:pt>
                <c:pt idx="2">
                  <c:v>#N/A</c:v>
                </c:pt>
                <c:pt idx="3">
                  <c:v>#N/A</c:v>
                </c:pt>
                <c:pt idx="4">
                  <c:v>1889</c:v>
                </c:pt>
                <c:pt idx="5">
                  <c:v>#N/A</c:v>
                </c:pt>
                <c:pt idx="6">
                  <c:v>#N/A</c:v>
                </c:pt>
                <c:pt idx="7">
                  <c:v>2223</c:v>
                </c:pt>
                <c:pt idx="8">
                  <c:v>#N/A</c:v>
                </c:pt>
                <c:pt idx="9">
                  <c:v>#N/A</c:v>
                </c:pt>
                <c:pt idx="10">
                  <c:v>1916</c:v>
                </c:pt>
                <c:pt idx="11">
                  <c:v>#N/A</c:v>
                </c:pt>
                <c:pt idx="12">
                  <c:v>#N/A</c:v>
                </c:pt>
                <c:pt idx="13">
                  <c:v>1897</c:v>
                </c:pt>
                <c:pt idx="14">
                  <c:v>#N/A</c:v>
                </c:pt>
              </c:numCache>
            </c:numRef>
          </c:val>
          <c:smooth val="0"/>
          <c:extLst>
            <c:ext xmlns:c16="http://schemas.microsoft.com/office/drawing/2014/chart" uri="{C3380CC4-5D6E-409C-BE32-E72D297353CC}">
              <c16:uniqueId val="{00000008-FC9C-4FC9-8943-65DFB97FEE5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39740</c:v>
                </c:pt>
                <c:pt idx="5">
                  <c:v>41559</c:v>
                </c:pt>
                <c:pt idx="8">
                  <c:v>42067</c:v>
                </c:pt>
                <c:pt idx="11">
                  <c:v>43854</c:v>
                </c:pt>
                <c:pt idx="14">
                  <c:v>43806</c:v>
                </c:pt>
              </c:numCache>
            </c:numRef>
          </c:val>
          <c:extLst>
            <c:ext xmlns:c16="http://schemas.microsoft.com/office/drawing/2014/chart" uri="{C3380CC4-5D6E-409C-BE32-E72D297353CC}">
              <c16:uniqueId val="{00000000-03D9-47ED-98D5-BB8E0C022FD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10416</c:v>
                </c:pt>
                <c:pt idx="5">
                  <c:v>9301</c:v>
                </c:pt>
                <c:pt idx="8">
                  <c:v>8757</c:v>
                </c:pt>
                <c:pt idx="11">
                  <c:v>8376</c:v>
                </c:pt>
                <c:pt idx="14">
                  <c:v>8176</c:v>
                </c:pt>
              </c:numCache>
            </c:numRef>
          </c:val>
          <c:extLst>
            <c:ext xmlns:c16="http://schemas.microsoft.com/office/drawing/2014/chart" uri="{C3380CC4-5D6E-409C-BE32-E72D297353CC}">
              <c16:uniqueId val="{00000001-03D9-47ED-98D5-BB8E0C022FD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4481</c:v>
                </c:pt>
                <c:pt idx="5">
                  <c:v>5349</c:v>
                </c:pt>
                <c:pt idx="8">
                  <c:v>6412</c:v>
                </c:pt>
                <c:pt idx="11">
                  <c:v>7309</c:v>
                </c:pt>
                <c:pt idx="14">
                  <c:v>8095</c:v>
                </c:pt>
              </c:numCache>
            </c:numRef>
          </c:val>
          <c:extLst>
            <c:ext xmlns:c16="http://schemas.microsoft.com/office/drawing/2014/chart" uri="{C3380CC4-5D6E-409C-BE32-E72D297353CC}">
              <c16:uniqueId val="{00000002-03D9-47ED-98D5-BB8E0C022FD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3D9-47ED-98D5-BB8E0C022FD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3D9-47ED-98D5-BB8E0C022FD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3D9-47ED-98D5-BB8E0C022FD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7214</c:v>
                </c:pt>
                <c:pt idx="3">
                  <c:v>6496</c:v>
                </c:pt>
                <c:pt idx="6">
                  <c:v>6207</c:v>
                </c:pt>
                <c:pt idx="9">
                  <c:v>6006</c:v>
                </c:pt>
                <c:pt idx="12">
                  <c:v>4729</c:v>
                </c:pt>
              </c:numCache>
            </c:numRef>
          </c:val>
          <c:extLst>
            <c:ext xmlns:c16="http://schemas.microsoft.com/office/drawing/2014/chart" uri="{C3380CC4-5D6E-409C-BE32-E72D297353CC}">
              <c16:uniqueId val="{00000006-03D9-47ED-98D5-BB8E0C022FD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705</c:v>
                </c:pt>
                <c:pt idx="3">
                  <c:v>661</c:v>
                </c:pt>
                <c:pt idx="6">
                  <c:v>666</c:v>
                </c:pt>
                <c:pt idx="9">
                  <c:v>796</c:v>
                </c:pt>
                <c:pt idx="12">
                  <c:v>1111</c:v>
                </c:pt>
              </c:numCache>
            </c:numRef>
          </c:val>
          <c:extLst>
            <c:ext xmlns:c16="http://schemas.microsoft.com/office/drawing/2014/chart" uri="{C3380CC4-5D6E-409C-BE32-E72D297353CC}">
              <c16:uniqueId val="{00000007-03D9-47ED-98D5-BB8E0C022FD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8722</c:v>
                </c:pt>
                <c:pt idx="3">
                  <c:v>7898</c:v>
                </c:pt>
                <c:pt idx="6">
                  <c:v>7541</c:v>
                </c:pt>
                <c:pt idx="9">
                  <c:v>7366</c:v>
                </c:pt>
                <c:pt idx="12">
                  <c:v>7361</c:v>
                </c:pt>
              </c:numCache>
            </c:numRef>
          </c:val>
          <c:extLst>
            <c:ext xmlns:c16="http://schemas.microsoft.com/office/drawing/2014/chart" uri="{C3380CC4-5D6E-409C-BE32-E72D297353CC}">
              <c16:uniqueId val="{00000008-03D9-47ED-98D5-BB8E0C022FD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03D9-47ED-98D5-BB8E0C022FD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58835</c:v>
                </c:pt>
                <c:pt idx="3">
                  <c:v>61343</c:v>
                </c:pt>
                <c:pt idx="6">
                  <c:v>60840</c:v>
                </c:pt>
                <c:pt idx="9">
                  <c:v>63803</c:v>
                </c:pt>
                <c:pt idx="12">
                  <c:v>62554</c:v>
                </c:pt>
              </c:numCache>
            </c:numRef>
          </c:val>
          <c:extLst>
            <c:ext xmlns:c16="http://schemas.microsoft.com/office/drawing/2014/chart" uri="{C3380CC4-5D6E-409C-BE32-E72D297353CC}">
              <c16:uniqueId val="{0000000A-03D9-47ED-98D5-BB8E0C022FD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20840</c:v>
                </c:pt>
                <c:pt idx="2">
                  <c:v>#N/A</c:v>
                </c:pt>
                <c:pt idx="3">
                  <c:v>#N/A</c:v>
                </c:pt>
                <c:pt idx="4">
                  <c:v>20189</c:v>
                </c:pt>
                <c:pt idx="5">
                  <c:v>#N/A</c:v>
                </c:pt>
                <c:pt idx="6">
                  <c:v>#N/A</c:v>
                </c:pt>
                <c:pt idx="7">
                  <c:v>18018</c:v>
                </c:pt>
                <c:pt idx="8">
                  <c:v>#N/A</c:v>
                </c:pt>
                <c:pt idx="9">
                  <c:v>#N/A</c:v>
                </c:pt>
                <c:pt idx="10">
                  <c:v>18432</c:v>
                </c:pt>
                <c:pt idx="11">
                  <c:v>#N/A</c:v>
                </c:pt>
                <c:pt idx="12">
                  <c:v>#N/A</c:v>
                </c:pt>
                <c:pt idx="13">
                  <c:v>15678</c:v>
                </c:pt>
                <c:pt idx="14">
                  <c:v>#N/A</c:v>
                </c:pt>
              </c:numCache>
            </c:numRef>
          </c:val>
          <c:smooth val="0"/>
          <c:extLst>
            <c:ext xmlns:c16="http://schemas.microsoft.com/office/drawing/2014/chart" uri="{C3380CC4-5D6E-409C-BE32-E72D297353CC}">
              <c16:uniqueId val="{0000000B-03D9-47ED-98D5-BB8E0C022FD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2065</c:v>
                </c:pt>
                <c:pt idx="1">
                  <c:v>2075</c:v>
                </c:pt>
                <c:pt idx="2">
                  <c:v>2613</c:v>
                </c:pt>
              </c:numCache>
            </c:numRef>
          </c:val>
          <c:extLst>
            <c:ext xmlns:c16="http://schemas.microsoft.com/office/drawing/2014/chart" uri="{C3380CC4-5D6E-409C-BE32-E72D297353CC}">
              <c16:uniqueId val="{00000000-08E0-403C-B7B0-2360FF86835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2524</c:v>
                </c:pt>
                <c:pt idx="1">
                  <c:v>2679</c:v>
                </c:pt>
                <c:pt idx="2">
                  <c:v>2429</c:v>
                </c:pt>
              </c:numCache>
            </c:numRef>
          </c:val>
          <c:extLst>
            <c:ext xmlns:c16="http://schemas.microsoft.com/office/drawing/2014/chart" uri="{C3380CC4-5D6E-409C-BE32-E72D297353CC}">
              <c16:uniqueId val="{00000001-08E0-403C-B7B0-2360FF86835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1815</c:v>
                </c:pt>
                <c:pt idx="1">
                  <c:v>2555</c:v>
                </c:pt>
                <c:pt idx="2">
                  <c:v>3052</c:v>
                </c:pt>
              </c:numCache>
            </c:numRef>
          </c:val>
          <c:extLst>
            <c:ext xmlns:c16="http://schemas.microsoft.com/office/drawing/2014/chart" uri="{C3380CC4-5D6E-409C-BE32-E72D297353CC}">
              <c16:uniqueId val="{00000002-08E0-403C-B7B0-2360FF86835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{252781F2-B549-4747-A177-26B41336DE61}</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FBA5-4CA4-883B-E5B650F3A39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{369154E9-B856-4FCA-93B6-7B5DDA1CE7DF}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BA5-4CA4-883B-E5B650F3A39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{B5550ACB-232D-44A8-B663-A2BE533B1C36}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BA5-4CA4-883B-E5B650F3A39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{ED38B50A-AFD5-4E28-A9CD-2ADBD7706F8D}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BA5-4CA4-883B-E5B650F3A39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{585BE60A-BCFE-4AF5-879C-34262C7865EA}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BA5-4CA4-883B-E5B650F3A39B}"/>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{FFCBC2F7-C0E7-4002-9A81-AB110DEF96D4}</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FBA5-4CA4-883B-E5B650F3A39B}"/>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{71BE71AF-716E-42D8-B103-3D781CFF10C5}</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FBA5-4CA4-883B-E5B650F3A39B}"/>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{C262E099-FE41-4D04-98D9-200ED8A63674}</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FBA5-4CA4-883B-E5B650F3A39B}"/>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{AB2F03C0-BB22-430A-95E7-FAEB9C2265D2}</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FBA5-4CA4-883B-E5B650F3A39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70.099999999999994</c:v>
                </c:pt>
                <c:pt idx="16">
                  <c:v>70.400000000000006</c:v>
                </c:pt>
                <c:pt idx="24">
                  <c:v>67.400000000000006</c:v>
                </c:pt>
              </c:numCache>
            </c:numRef>
          </c:xVal>
          <c:yVal>
            <c:numRef>
              <c:f>公会計指標分析・財政指標組合せ分析表!$BP$51:$DC$51</c:f>
              <c:numCache>
                <c:formatCode>#,##0.0;"▲ "#,##0.0</c:formatCode>
                <c:ptCount val="40"/>
                <c:pt idx="8">
                  <c:v>72.599999999999994</c:v>
                </c:pt>
                <c:pt idx="16">
                  <c:v>65.5</c:v>
                </c:pt>
                <c:pt idx="24">
                  <c:v>66.400000000000006</c:v>
                </c:pt>
              </c:numCache>
            </c:numRef>
          </c:yVal>
          <c:smooth val="0"/>
          <c:extLst>
            <c:ext xmlns:c16="http://schemas.microsoft.com/office/drawing/2014/chart" uri="{C3380CC4-5D6E-409C-BE32-E72D297353CC}">
              <c16:uniqueId val="{00000009-FBA5-4CA4-883B-E5B650F3A39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{2631604C-7665-4692-B5BD-CD432C7EDCF4}</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FBA5-4CA4-883B-E5B650F3A39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{198523F0-73A9-4FC7-A176-622EB261A822}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BA5-4CA4-883B-E5B650F3A39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{D69CC61D-B97F-4EBE-A969-A144D53FCA66}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BA5-4CA4-883B-E5B650F3A39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{368687AE-DED3-43F1-B842-9F3B5E7A0F5F}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BA5-4CA4-883B-E5B650F3A39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{636FDB72-355B-49B7-861E-FD7ED4B69FFA}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BA5-4CA4-883B-E5B650F3A39B}"/>
                </c:ext>
              </c:extLst>
            </c:dLbl>
            <c:dLbl>
              <c:idx val="8"/>
              <c:tx>
                <c:strRef>
                  <c:f>公会計指標分析・財政指標組合せ分析表!$BX$50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{C48C3876-84BF-48F2-B765-F7F36AB3090F}</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FBA5-4CA4-883B-E5B650F3A39B}"/>
                </c:ext>
              </c:extLst>
            </c:dLbl>
            <c:dLbl>
              <c:idx val="16"/>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{62BE906C-C26A-42AB-9CB8-FD40B3D86185}</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FBA5-4CA4-883B-E5B650F3A39B}"/>
                </c:ext>
              </c:extLst>
            </c:dLbl>
            <c:dLbl>
              <c:idx val="24"/>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{F6CB4288-D625-4B63-A3DE-5B7AB8956074}</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FBA5-4CA4-883B-E5B650F3A39B}"/>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{D47C778E-8648-4B2D-BFC5-3781C9630167}</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FBA5-4CA4-883B-E5B650F3A39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60.2</c:v>
                </c:pt>
                <c:pt idx="16">
                  <c:v>60.1</c:v>
                </c:pt>
                <c:pt idx="24">
                  <c:v>61.2</c:v>
                </c:pt>
              </c:numCache>
            </c:numRef>
          </c:xVal>
          <c:yVal>
            <c:numRef>
              <c:f>公会計指標分析・財政指標組合せ分析表!$BP$55:$DC$55</c:f>
              <c:numCache>
                <c:formatCode>#,##0.0;"▲ "#,##0.0</c:formatCode>
                <c:ptCount val="40"/>
                <c:pt idx="8">
                  <c:v>34.9</c:v>
                </c:pt>
                <c:pt idx="16">
                  <c:v>15</c:v>
                </c:pt>
                <c:pt idx="24">
                  <c:v>12.2</c:v>
                </c:pt>
              </c:numCache>
            </c:numRef>
          </c:yVal>
          <c:smooth val="0"/>
          <c:extLst>
            <c:ext xmlns:c16="http://schemas.microsoft.com/office/drawing/2014/chart" uri="{C3380CC4-5D6E-409C-BE32-E72D297353CC}">
              <c16:uniqueId val="{00000013-FBA5-4CA4-883B-E5B650F3A39B}"/>
            </c:ext>
          </c:extLst>
        </c:ser>
        <c:dLbls>
          <c:showLegendKey val="0"/>
          <c:showVal val="1"/>
          <c:showCatName val="0"/>
          <c:showSerName val="0"/>
          <c:showPercent val="0"/>
          <c:showBubbleSize val="0"/>
        </c:dLbls>
        <c:axId val="46179840"/>
        <c:axId val="46181760"/>
      </c:scatterChart>
      <c:valAx>
        <c:axId val="46179840"/>
        <c:scaling>
          <c:orientation val="minMax"/>
          <c:max val="72"/>
          <c:min val="5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83"/>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{47CEC249-671F-4D9D-9195-39736CD069CD}</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6149-4B69-A27A-209A1628FBF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{92594347-FEFD-4B93-B082-FCB17E77BA30}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149-4B69-A27A-209A1628FBF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{ECBD99F1-FE10-49D6-B252-BFBC8F3B941C}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149-4B69-A27A-209A1628FBF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{E91696E7-EB81-4A7D-95AD-F5CB414B1CBE}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149-4B69-A27A-209A1628FBF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{A24E9BCA-211B-435F-8AB6-12C42F06CFBD}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149-4B69-A27A-209A1628FBF6}"/>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{29C39E54-6704-4C24-94DF-C688E9C25D45}</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6149-4B69-A27A-209A1628FBF6}"/>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{AC879508-7295-49EB-A62D-E8D48FB00819}</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6149-4B69-A27A-209A1628FBF6}"/>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{070AA136-0526-4CC8-BC4B-42678CD0F16A}</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6149-4B69-A27A-209A1628FBF6}"/>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{54ED58B1-D1A8-446D-AA36-30454A024014}</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6149-4B69-A27A-209A1628FBF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7.6</c:v>
                </c:pt>
                <c:pt idx="8">
                  <c:v>7.1</c:v>
                </c:pt>
                <c:pt idx="16">
                  <c:v>7</c:v>
                </c:pt>
                <c:pt idx="24">
                  <c:v>7.2</c:v>
                </c:pt>
                <c:pt idx="32">
                  <c:v>7.2</c:v>
                </c:pt>
              </c:numCache>
            </c:numRef>
          </c:xVal>
          <c:yVal>
            <c:numRef>
              <c:f>公会計指標分析・財政指標組合せ分析表!$BP$73:$DC$73</c:f>
              <c:numCache>
                <c:formatCode>#,##0.0;"▲ "#,##0.0</c:formatCode>
                <c:ptCount val="40"/>
                <c:pt idx="0">
                  <c:v>76.7</c:v>
                </c:pt>
                <c:pt idx="8">
                  <c:v>72.599999999999994</c:v>
                </c:pt>
                <c:pt idx="16">
                  <c:v>65.5</c:v>
                </c:pt>
                <c:pt idx="24">
                  <c:v>66.400000000000006</c:v>
                </c:pt>
                <c:pt idx="32">
                  <c:v>56.3</c:v>
                </c:pt>
              </c:numCache>
            </c:numRef>
          </c:yVal>
          <c:smooth val="0"/>
          <c:extLst>
            <c:ext xmlns:c16="http://schemas.microsoft.com/office/drawing/2014/chart" uri="{C3380CC4-5D6E-409C-BE32-E72D297353CC}">
              <c16:uniqueId val="{00000009-6149-4B69-A27A-209A1628FBF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3389016394195864E-2"/>
                  <c:y val="-4.8310782810137988E-2"/>
                </c:manualLayout>
              </c:layout>
              <c:tx>
                <c:strRef>
                  <c:f>公会計指標分析・財政指標組合せ分析表!$BP$72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{0554E504-EC89-413E-ABF0-86E5B3437B3D}</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6149-4B69-A27A-209A1628FBF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{8AF8A5D1-9A4F-4638-B4B8-060E482B2A31}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149-4B69-A27A-209A1628FBF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{AB519C55-5A87-4378-A960-F12FAB6EA76F}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149-4B69-A27A-209A1628FBF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{227AA8E3-B348-4362-9887-ACCF1F41972F}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149-4B69-A27A-209A1628FBF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{2A2376BE-D1A3-4256-AEDD-3913402DB377}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149-4B69-A27A-209A1628FBF6}"/>
                </c:ext>
              </c:extLst>
            </c:dLbl>
            <c:dLbl>
              <c:idx val="8"/>
              <c:layout>
                <c:manualLayout>
                  <c:x val="-3.0006966844025401E-2"/>
                  <c:y val="-7.6522511365449991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{A309BAF7-F635-4564-BE69-D76DB3150FD8}</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6149-4B69-A27A-209A1628FBF6}"/>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{8B016B4C-6152-4E5F-9668-EBD61E46C0C8}</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6149-4B69-A27A-209A1628FBF6}"/>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{74CD6356-C29D-417F-8CC5-EF161303AFA4}</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6149-4B69-A27A-209A1628FBF6}"/>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{353FB98B-731C-44F6-8149-8BA5AC4B5B2D}</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6149-4B69-A27A-209A1628FBF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7.2</c:v>
                </c:pt>
                <c:pt idx="16">
                  <c:v>5</c:v>
                </c:pt>
                <c:pt idx="24">
                  <c:v>4.8</c:v>
                </c:pt>
                <c:pt idx="32">
                  <c:v>4.5</c:v>
                </c:pt>
              </c:numCache>
            </c:numRef>
          </c:xVal>
          <c:yVal>
            <c:numRef>
              <c:f>公会計指標分析・財政指標組合せ分析表!$BP$77:$DC$77</c:f>
              <c:numCache>
                <c:formatCode>#,##0.0;"▲ "#,##0.0</c:formatCode>
                <c:ptCount val="40"/>
                <c:pt idx="0">
                  <c:v>33.799999999999997</c:v>
                </c:pt>
                <c:pt idx="8">
                  <c:v>34.9</c:v>
                </c:pt>
                <c:pt idx="16">
                  <c:v>15</c:v>
                </c:pt>
                <c:pt idx="24">
                  <c:v>12.2</c:v>
                </c:pt>
                <c:pt idx="32">
                  <c:v>5</c:v>
                </c:pt>
              </c:numCache>
            </c:numRef>
          </c:yVal>
          <c:smooth val="0"/>
          <c:extLst>
            <c:ext xmlns:c16="http://schemas.microsoft.com/office/drawing/2014/chart" uri="{C3380CC4-5D6E-409C-BE32-E72D297353CC}">
              <c16:uniqueId val="{00000013-6149-4B69-A27A-209A1628FBF6}"/>
            </c:ext>
          </c:extLst>
        </c:ser>
        <c:dLbls>
          <c:showLegendKey val="0"/>
          <c:showVal val="1"/>
          <c:showCatName val="0"/>
          <c:showSerName val="0"/>
          <c:showPercent val="0"/>
          <c:showBubbleSize val="0"/>
        </c:dLbls>
        <c:axId val="84219776"/>
        <c:axId val="84234240"/>
      </c:scatterChart>
      <c:valAx>
        <c:axId val="84219776"/>
        <c:scaling>
          <c:orientation val="minMax"/>
          <c:max val="7.8999999999999995"/>
          <c:min val="4.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89"/>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11.12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大阪府守口市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年度決算においては、</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前年度と比較し、</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算入公債費等</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は</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60</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300" strike="noStrike" baseline="0">
              <a:solidFill>
                <a:srgbClr val="000000"/>
              </a:solidFill>
              <a:effectLst/>
              <a:latin typeface="ＭＳ Ｐゴシック" panose="020B0600070205080204" pitchFamily="50" charset="-128"/>
              <a:ea typeface="ＭＳ Ｐゴシック" panose="020B0600070205080204" pitchFamily="50" charset="-128"/>
              <a:cs typeface="+mn-cs"/>
            </a:rPr>
            <a:t>減少している</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が、元利償還金</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・準元利償還金は</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80</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減少</a:t>
          </a:r>
          <a:r>
            <a:rPr kumimoji="1" lang="ja-JP" altLang="en-US" sz="1300" strike="noStrike" baseline="0">
              <a:solidFill>
                <a:srgbClr val="000000"/>
              </a:solidFill>
              <a:effectLst/>
              <a:latin typeface="ＭＳ Ｐゴシック" panose="020B0600070205080204" pitchFamily="50" charset="-128"/>
              <a:ea typeface="ＭＳ Ｐゴシック" panose="020B0600070205080204" pitchFamily="50" charset="-128"/>
              <a:cs typeface="+mn-cs"/>
            </a:rPr>
            <a:t>している</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ため、実質公債費比率の分子は</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19</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300" strike="noStrike" baseline="0">
              <a:solidFill>
                <a:srgbClr val="000000"/>
              </a:solidFill>
              <a:effectLst/>
              <a:latin typeface="ＭＳ Ｐゴシック" panose="020B0600070205080204" pitchFamily="50" charset="-128"/>
              <a:ea typeface="ＭＳ Ｐゴシック" panose="020B0600070205080204" pitchFamily="50" charset="-128"/>
              <a:cs typeface="+mn-cs"/>
            </a:rPr>
            <a:t>減少している</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早期健全化基準</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を大きく下回る数値ではあるが、今後とも国・府補助金等の特定財源の確保に努め、過度に地方債に依存することがない財政運営に努め、同比率の改善を図る。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000000"/>
              </a:solidFill>
              <a:latin typeface="ＭＳ Ｐゴシック" panose="020B0600070205080204" pitchFamily="50" charset="-128"/>
              <a:ea typeface="ＭＳ Ｐゴシック" panose="020B0600070205080204" pitchFamily="50"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rgbClr val="000000"/>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大阪府守口市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29</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年度決算においては、</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小学校</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２校</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の</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新築工事、防災公園等の</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施設整備・建設事業の増加に伴い</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一般会計等に係る地方債の現在高が</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2,963</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百万円</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増加している</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年度決算においては、</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一般会計等に係る地方債の現在高</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が</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1,249</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百万円減少したことに加え、退職手当負担見込額が減少するとともに、充当可能基金残高</a:t>
          </a:r>
          <a:r>
            <a:rPr kumimoji="1" lang="ja-JP" altLang="en-US" sz="1300" strike="noStrike" baseline="0">
              <a:solidFill>
                <a:srgbClr val="000000"/>
              </a:solidFill>
              <a:effectLst/>
              <a:latin typeface="ＭＳ Ｐゴシック" panose="020B0600070205080204" pitchFamily="50" charset="-128"/>
              <a:ea typeface="ＭＳ Ｐゴシック" panose="020B0600070205080204" pitchFamily="50" charset="-128"/>
              <a:cs typeface="+mn-cs"/>
            </a:rPr>
            <a:t>が</a:t>
          </a:r>
          <a:r>
            <a:rPr kumimoji="1" lang="en-US" altLang="ja-JP" sz="1300" strike="noStrike" baseline="0">
              <a:solidFill>
                <a:srgbClr val="000000"/>
              </a:solidFill>
              <a:effectLst/>
              <a:latin typeface="ＭＳ Ｐゴシック" panose="020B0600070205080204" pitchFamily="50" charset="-128"/>
              <a:ea typeface="ＭＳ Ｐゴシック" panose="020B0600070205080204" pitchFamily="50" charset="-128"/>
              <a:cs typeface="+mn-cs"/>
            </a:rPr>
            <a:t>786</a:t>
          </a:r>
          <a:r>
            <a:rPr kumimoji="1" lang="ja-JP" altLang="en-US" sz="1300" strike="noStrike" baseline="0">
              <a:solidFill>
                <a:srgbClr val="000000"/>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増加しているため、将来負担比率の分子は</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2,754</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百万円減少している。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　早期健全化基準を大きく下回る数値ではあるが、今後とも国・府補助金等の特定財源の確保に努め、過度に地方債に依存することがない財政運営に努め、同比率の改善を図る。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大阪府守口市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年度から平成</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年度にかけて基金全体で</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905</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百万</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円</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増加しているが、これは歳計剰余金等を減債基金に積み立てたことや、旧学校用地の売却益をその他特定目的基金（学校教育施設整備基金）</a:t>
          </a:r>
          <a:r>
            <a:rPr lang="ja-JP" altLang="ja-JP" sz="1300" b="0" i="0">
              <a:solidFill>
                <a:srgbClr val="000000"/>
              </a:solidFill>
              <a:effectLst/>
              <a:latin typeface="ＭＳ Ｐゴシック" panose="020B0600070205080204" pitchFamily="50" charset="-128"/>
              <a:ea typeface="ＭＳ Ｐゴシック" panose="020B0600070205080204" pitchFamily="50" charset="-128"/>
              <a:cs typeface="+mn-cs"/>
            </a:rPr>
            <a:t>に</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積み立てたことによるもの。</a:t>
          </a:r>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年度から平成</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年度にかけて基金全体で</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786</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百万</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円</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増加しているが、これは歳計剰余金等を</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財政調整基金</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に積み立てたことや、</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土地の</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売却益をその他特定目的基金（</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公共</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施設</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等</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整備基金）</a:t>
          </a:r>
          <a:r>
            <a:rPr lang="ja-JP" altLang="ja-JP" sz="1300" b="0" i="0">
              <a:solidFill>
                <a:srgbClr val="000000"/>
              </a:solidFill>
              <a:effectLst/>
              <a:latin typeface="ＭＳ Ｐゴシック" panose="020B0600070205080204" pitchFamily="50" charset="-128"/>
              <a:ea typeface="ＭＳ Ｐゴシック" panose="020B0600070205080204" pitchFamily="50" charset="-128"/>
              <a:cs typeface="+mn-cs"/>
            </a:rPr>
            <a:t>に</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積み立てたことによるもの。</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・財政調整基金については</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（改訂版）もりぐち改革ビジョン</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（案）に基づき</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令和２</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年度末までに</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億円を目標として積み立てる。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・公共施設等整備基金</a:t>
          </a:r>
          <a:r>
            <a:rPr lang="ja-JP" altLang="ja-JP" sz="1300" b="0" i="0">
              <a:solidFill>
                <a:srgbClr val="000000"/>
              </a:solidFill>
              <a:effectLst/>
              <a:latin typeface="ＭＳ Ｐゴシック" panose="020B0600070205080204" pitchFamily="50" charset="-128"/>
              <a:ea typeface="ＭＳ Ｐゴシック" panose="020B0600070205080204" pitchFamily="50" charset="-128"/>
              <a:cs typeface="+mn-cs"/>
            </a:rPr>
            <a:t>については</a:t>
          </a:r>
          <a:r>
            <a:rPr lang="ja-JP" altLang="en-US" sz="1300" b="0" i="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（改訂版）もりぐち改革ビジョン</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（案）に基づき令和２年度末までに</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億円を目標として積み立てる。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・その他の基金については、各基金条例</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に沿って適切に管理を行う。</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rgbClr val="000000"/>
              </a:solidFill>
              <a:effectLst/>
              <a:latin typeface="ＭＳ Ｐゴシック" panose="020B0600070205080204" pitchFamily="50" charset="-128"/>
              <a:ea typeface="ＭＳ Ｐゴシック" panose="020B0600070205080204" pitchFamily="50" charset="-128"/>
              <a:cs typeface="+mn-cs"/>
            </a:rPr>
            <a:t>（基金の使途）</a:t>
          </a:r>
          <a:endParaRPr kumimoji="1" lang="en-US" altLang="ja-JP" sz="1200">
            <a:solidFill>
              <a:srgbClr val="000000"/>
            </a:solidFill>
            <a:effectLst/>
            <a:latin typeface="ＭＳ Ｐゴシック" panose="020B0600070205080204" pitchFamily="50" charset="-128"/>
            <a:ea typeface="ＭＳ Ｐゴシック" panose="020B0600070205080204" pitchFamily="50" charset="-128"/>
            <a:cs typeface="+mn-cs"/>
          </a:endParaRPr>
        </a:p>
        <a:p>
          <a:r>
            <a:rPr lang="ja-JP" altLang="en-US" sz="1200" b="0" i="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愛のみのり基金</a:t>
          </a:r>
          <a:r>
            <a:rPr kumimoji="1" lang="ja-JP" altLang="en-US" sz="1200">
              <a:solidFill>
                <a:srgbClr val="000000"/>
              </a:solidFill>
              <a:effectLst/>
              <a:latin typeface="ＭＳ Ｐゴシック" panose="020B0600070205080204" pitchFamily="50" charset="-128"/>
              <a:ea typeface="ＭＳ Ｐゴシック" panose="020B0600070205080204" pitchFamily="50" charset="-128"/>
              <a:cs typeface="+mn-cs"/>
            </a:rPr>
            <a:t>：</a:t>
          </a:r>
          <a:r>
            <a:rPr lang="ja-JP" altLang="ja-JP" sz="1200" b="0" i="0">
              <a:solidFill>
                <a:srgbClr val="000000"/>
              </a:solidFill>
              <a:effectLst/>
              <a:latin typeface="ＭＳ Ｐゴシック" panose="020B0600070205080204" pitchFamily="50" charset="-128"/>
              <a:ea typeface="ＭＳ Ｐゴシック" panose="020B0600070205080204" pitchFamily="50" charset="-128"/>
              <a:cs typeface="+mn-cs"/>
            </a:rPr>
            <a:t>本市の社会福祉事業のためになされる寄附金（使途を特定しない寄附金を含む。）を有効に活用し、もつて社会福祉の充実に寄与するため</a:t>
          </a:r>
          <a:r>
            <a:rPr lang="ja-JP" altLang="en-US" sz="1200" b="0" i="0">
              <a:solidFill>
                <a:srgbClr val="000000"/>
              </a:solidFill>
              <a:effectLst/>
              <a:latin typeface="ＭＳ Ｐゴシック" panose="020B0600070205080204" pitchFamily="50" charset="-128"/>
              <a:ea typeface="ＭＳ Ｐゴシック" panose="020B0600070205080204" pitchFamily="50" charset="-128"/>
              <a:cs typeface="+mn-cs"/>
            </a:rPr>
            <a:t>。</a:t>
          </a:r>
          <a:endParaRPr lang="en-US" altLang="ja-JP" sz="1200" b="0" i="0">
            <a:solidFill>
              <a:srgbClr val="000000"/>
            </a:solidFill>
            <a:effectLst/>
            <a:latin typeface="ＭＳ Ｐゴシック" panose="020B0600070205080204" pitchFamily="50" charset="-128"/>
            <a:ea typeface="ＭＳ Ｐゴシック" panose="020B0600070205080204" pitchFamily="50" charset="-128"/>
            <a:cs typeface="+mn-cs"/>
          </a:endParaRPr>
        </a:p>
        <a:p>
          <a:r>
            <a:rPr lang="ja-JP" altLang="en-US" sz="1200" b="0" i="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庁舎建設資金積立基金</a:t>
          </a:r>
          <a:r>
            <a:rPr kumimoji="1" lang="ja-JP" altLang="en-US" sz="1200">
              <a:solidFill>
                <a:srgbClr val="000000"/>
              </a:solidFill>
              <a:effectLst/>
              <a:latin typeface="ＭＳ Ｐゴシック" panose="020B0600070205080204" pitchFamily="50" charset="-128"/>
              <a:ea typeface="ＭＳ Ｐゴシック" panose="020B0600070205080204" pitchFamily="50" charset="-128"/>
              <a:cs typeface="+mn-cs"/>
            </a:rPr>
            <a:t>：</a:t>
          </a:r>
          <a:r>
            <a:rPr lang="ja-JP" altLang="ja-JP" sz="1200" b="0" i="0">
              <a:solidFill>
                <a:srgbClr val="000000"/>
              </a:solidFill>
              <a:effectLst/>
              <a:latin typeface="ＭＳ Ｐゴシック" panose="020B0600070205080204" pitchFamily="50" charset="-128"/>
              <a:ea typeface="ＭＳ Ｐゴシック" panose="020B0600070205080204" pitchFamily="50" charset="-128"/>
              <a:cs typeface="+mn-cs"/>
            </a:rPr>
            <a:t>庁舎建設資金の一部に充てるため</a:t>
          </a:r>
          <a:r>
            <a:rPr lang="ja-JP" altLang="en-US" sz="1200" b="0" i="0">
              <a:solidFill>
                <a:srgbClr val="000000"/>
              </a:solidFill>
              <a:effectLst/>
              <a:latin typeface="ＭＳ Ｐゴシック" panose="020B0600070205080204" pitchFamily="50" charset="-128"/>
              <a:ea typeface="ＭＳ Ｐゴシック" panose="020B0600070205080204" pitchFamily="50" charset="-128"/>
              <a:cs typeface="+mn-cs"/>
            </a:rPr>
            <a:t>。</a:t>
          </a:r>
          <a:endParaRPr lang="en-US" altLang="ja-JP" sz="1200" b="0" i="0">
            <a:solidFill>
              <a:srgbClr val="000000"/>
            </a:solidFill>
            <a:effectLst/>
            <a:latin typeface="ＭＳ Ｐゴシック" panose="020B0600070205080204" pitchFamily="50" charset="-128"/>
            <a:ea typeface="ＭＳ Ｐゴシック" panose="020B0600070205080204" pitchFamily="50" charset="-128"/>
            <a:cs typeface="+mn-cs"/>
          </a:endParaRPr>
        </a:p>
        <a:p>
          <a:r>
            <a:rPr lang="ja-JP" altLang="en-US" sz="1200" b="0" i="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緑・花基金</a:t>
          </a:r>
          <a:r>
            <a:rPr kumimoji="1" lang="ja-JP" altLang="en-US"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r>
            <a:rPr lang="ja-JP" altLang="ja-JP" sz="1200" b="0" i="0">
              <a:solidFill>
                <a:srgbClr val="000000"/>
              </a:solidFill>
              <a:effectLst/>
              <a:latin typeface="ＭＳ Ｐゴシック" panose="020B0600070205080204" pitchFamily="50" charset="-128"/>
              <a:ea typeface="ＭＳ Ｐゴシック" panose="020B0600070205080204" pitchFamily="50" charset="-128"/>
              <a:cs typeface="+mn-cs"/>
            </a:rPr>
            <a:t>花と緑豊かな潤いのある街づくりを推進するため</a:t>
          </a:r>
          <a:r>
            <a:rPr lang="ja-JP" altLang="en-US" sz="1200" b="0" i="0">
              <a:solidFill>
                <a:srgbClr val="000000"/>
              </a:solidFill>
              <a:effectLst/>
              <a:latin typeface="ＭＳ Ｐゴシック" panose="020B0600070205080204" pitchFamily="50" charset="-128"/>
              <a:ea typeface="ＭＳ Ｐゴシック" panose="020B0600070205080204" pitchFamily="50" charset="-128"/>
              <a:cs typeface="+mn-cs"/>
            </a:rPr>
            <a:t>。</a:t>
          </a:r>
          <a:endParaRPr lang="en-US" altLang="ja-JP" sz="1200" b="0" i="0">
            <a:solidFill>
              <a:srgbClr val="000000"/>
            </a:solidFill>
            <a:effectLst/>
            <a:latin typeface="ＭＳ Ｐゴシック" panose="020B0600070205080204" pitchFamily="50" charset="-128"/>
            <a:ea typeface="ＭＳ Ｐゴシック" panose="020B0600070205080204" pitchFamily="50" charset="-128"/>
            <a:cs typeface="+mn-cs"/>
          </a:endParaRPr>
        </a:p>
        <a:p>
          <a:r>
            <a:rPr lang="ja-JP" altLang="en-US" sz="1200" b="0" i="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地域福祉推進基金</a:t>
          </a:r>
          <a:r>
            <a:rPr kumimoji="1" lang="ja-JP" altLang="en-US"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r>
            <a:rPr lang="ja-JP" altLang="ja-JP" sz="1200" b="0" i="0">
              <a:solidFill>
                <a:srgbClr val="000000"/>
              </a:solidFill>
              <a:effectLst/>
              <a:latin typeface="ＭＳ Ｐゴシック" panose="020B0600070205080204" pitchFamily="50" charset="-128"/>
              <a:ea typeface="ＭＳ Ｐゴシック" panose="020B0600070205080204" pitchFamily="50" charset="-128"/>
              <a:cs typeface="+mn-cs"/>
            </a:rPr>
            <a:t>市民が安心し、生きがいをもって暮らせる地域福祉を推進するため</a:t>
          </a:r>
          <a:r>
            <a:rPr lang="ja-JP" altLang="en-US" sz="1200" b="0" i="0">
              <a:solidFill>
                <a:srgbClr val="000000"/>
              </a:solidFill>
              <a:effectLst/>
              <a:latin typeface="ＭＳ Ｐゴシック" panose="020B0600070205080204" pitchFamily="50" charset="-128"/>
              <a:ea typeface="ＭＳ Ｐゴシック" panose="020B0600070205080204" pitchFamily="50" charset="-128"/>
              <a:cs typeface="+mn-cs"/>
            </a:rPr>
            <a:t>。</a:t>
          </a:r>
          <a:endParaRPr lang="ja-JP" altLang="ja-JP" sz="1200">
            <a:solidFill>
              <a:srgbClr val="000000"/>
            </a:solidFill>
            <a:effectLst/>
            <a:latin typeface="ＭＳ Ｐゴシック" panose="020B0600070205080204" pitchFamily="50" charset="-128"/>
            <a:ea typeface="ＭＳ Ｐゴシック" panose="020B0600070205080204" pitchFamily="50" charset="-128"/>
          </a:endParaRPr>
        </a:p>
        <a:p>
          <a:r>
            <a:rPr lang="ja-JP" altLang="en-US" sz="1200" b="0" i="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生涯学習援助基金</a:t>
          </a:r>
          <a:r>
            <a:rPr kumimoji="1" lang="ja-JP" altLang="en-US"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r>
            <a:rPr lang="ja-JP" altLang="ja-JP" sz="1200" b="0" i="0">
              <a:solidFill>
                <a:srgbClr val="000000"/>
              </a:solidFill>
              <a:effectLst/>
              <a:latin typeface="ＭＳ Ｐゴシック" panose="020B0600070205080204" pitchFamily="50" charset="-128"/>
              <a:ea typeface="ＭＳ Ｐゴシック" panose="020B0600070205080204" pitchFamily="50" charset="-128"/>
              <a:cs typeface="+mn-cs"/>
            </a:rPr>
            <a:t>生涯学習活動の振興を図るため</a:t>
          </a:r>
          <a:r>
            <a:rPr lang="ja-JP" altLang="en-US" sz="1200" b="0" i="0">
              <a:solidFill>
                <a:srgbClr val="000000"/>
              </a:solidFill>
              <a:effectLst/>
              <a:latin typeface="ＭＳ Ｐゴシック" panose="020B0600070205080204" pitchFamily="50" charset="-128"/>
              <a:ea typeface="ＭＳ Ｐゴシック" panose="020B0600070205080204" pitchFamily="50" charset="-128"/>
              <a:cs typeface="+mn-cs"/>
            </a:rPr>
            <a:t>。</a:t>
          </a:r>
          <a:endParaRPr lang="ja-JP" altLang="ja-JP" sz="12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en-US" sz="12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人材育成基金</a:t>
          </a:r>
          <a:r>
            <a:rPr kumimoji="1" lang="ja-JP" altLang="en-US"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多</a:t>
          </a:r>
          <a:r>
            <a:rPr lang="ja-JP" altLang="ja-JP" sz="1200" b="0" i="0">
              <a:solidFill>
                <a:srgbClr val="000000"/>
              </a:solidFill>
              <a:effectLst/>
              <a:latin typeface="ＭＳ Ｐゴシック" panose="020B0600070205080204" pitchFamily="50" charset="-128"/>
              <a:ea typeface="ＭＳ Ｐゴシック" panose="020B0600070205080204" pitchFamily="50" charset="-128"/>
              <a:cs typeface="+mn-cs"/>
            </a:rPr>
            <a:t>様化・高度化する時代に即応して活躍できる国際感覚に溢れた人材を育成することにより、「文化都市守口」の実現に資するため</a:t>
          </a:r>
          <a:r>
            <a:rPr lang="ja-JP" altLang="en-US" sz="1200" b="0" i="0">
              <a:solidFill>
                <a:srgbClr val="000000"/>
              </a:solidFill>
              <a:effectLst/>
              <a:latin typeface="ＭＳ Ｐゴシック" panose="020B0600070205080204" pitchFamily="50" charset="-128"/>
              <a:ea typeface="ＭＳ Ｐゴシック" panose="020B0600070205080204" pitchFamily="50" charset="-128"/>
              <a:cs typeface="+mn-cs"/>
            </a:rPr>
            <a:t>。</a:t>
          </a:r>
          <a:endParaRPr lang="ja-JP" altLang="ja-JP" sz="1200">
            <a:solidFill>
              <a:srgbClr val="000000"/>
            </a:solidFill>
            <a:effectLst/>
            <a:latin typeface="ＭＳ Ｐゴシック" panose="020B0600070205080204" pitchFamily="50" charset="-128"/>
            <a:ea typeface="ＭＳ Ｐゴシック" panose="020B0600070205080204" pitchFamily="50" charset="-128"/>
          </a:endParaRPr>
        </a:p>
        <a:p>
          <a:r>
            <a:rPr lang="ja-JP" altLang="en-US" sz="1200" b="0" i="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学校教育施設整備基</a:t>
          </a:r>
          <a:r>
            <a:rPr kumimoji="1" lang="ja-JP" altLang="en-US"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金</a:t>
          </a:r>
          <a:r>
            <a:rPr lang="ja-JP" altLang="ja-JP" sz="1200" b="0" i="0">
              <a:solidFill>
                <a:srgbClr val="000000"/>
              </a:solidFill>
              <a:effectLst/>
              <a:latin typeface="ＭＳ Ｐゴシック" panose="020B0600070205080204" pitchFamily="50" charset="-128"/>
              <a:ea typeface="ＭＳ Ｐゴシック" panose="020B0600070205080204" pitchFamily="50" charset="-128"/>
              <a:cs typeface="+mn-cs"/>
            </a:rPr>
            <a:t>学校教育施設の整備に必要な資金を積み立てるため</a:t>
          </a:r>
          <a:r>
            <a:rPr lang="ja-JP" altLang="en-US" sz="1200" b="0" i="0">
              <a:solidFill>
                <a:srgbClr val="000000"/>
              </a:solidFill>
              <a:effectLst/>
              <a:latin typeface="ＭＳ Ｐゴシック" panose="020B0600070205080204" pitchFamily="50" charset="-128"/>
              <a:ea typeface="ＭＳ Ｐゴシック" panose="020B0600070205080204" pitchFamily="50" charset="-128"/>
              <a:cs typeface="+mn-cs"/>
            </a:rPr>
            <a:t>。</a:t>
          </a:r>
          <a:endParaRPr lang="ja-JP" altLang="ja-JP" sz="1200">
            <a:solidFill>
              <a:srgbClr val="000000"/>
            </a:solidFill>
            <a:effectLst/>
            <a:latin typeface="ＭＳ Ｐゴシック" panose="020B0600070205080204" pitchFamily="50" charset="-128"/>
            <a:ea typeface="ＭＳ Ｐゴシック" panose="020B0600070205080204" pitchFamily="50" charset="-128"/>
          </a:endParaRPr>
        </a:p>
        <a:p>
          <a:r>
            <a:rPr lang="ja-JP" altLang="en-US" sz="1200" b="0" i="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公共施設等整備基金</a:t>
          </a:r>
          <a:r>
            <a:rPr kumimoji="1" lang="ja-JP" altLang="en-US"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r>
            <a:rPr lang="ja-JP" altLang="ja-JP" sz="1200" b="0" i="0">
              <a:solidFill>
                <a:srgbClr val="000000"/>
              </a:solidFill>
              <a:effectLst/>
              <a:latin typeface="ＭＳ Ｐゴシック" panose="020B0600070205080204" pitchFamily="50" charset="-128"/>
              <a:ea typeface="ＭＳ Ｐゴシック" panose="020B0600070205080204" pitchFamily="50" charset="-128"/>
              <a:cs typeface="+mn-cs"/>
            </a:rPr>
            <a:t>公共施設等の整備に必要な資金を積み立てるため</a:t>
          </a:r>
          <a:r>
            <a:rPr lang="ja-JP" altLang="en-US" sz="1200" b="0" i="0">
              <a:solidFill>
                <a:srgbClr val="000000"/>
              </a:solidFill>
              <a:effectLst/>
              <a:latin typeface="ＭＳ Ｐゴシック" panose="020B0600070205080204" pitchFamily="50" charset="-128"/>
              <a:ea typeface="ＭＳ Ｐゴシック" panose="020B0600070205080204" pitchFamily="50" charset="-128"/>
              <a:cs typeface="+mn-cs"/>
            </a:rPr>
            <a:t>。</a:t>
          </a:r>
          <a:endParaRPr lang="ja-JP" altLang="ja-JP" sz="1200">
            <a:solidFill>
              <a:srgbClr val="000000"/>
            </a:solidFill>
            <a:effectLst/>
            <a:latin typeface="ＭＳ Ｐゴシック" panose="020B0600070205080204" pitchFamily="50" charset="-128"/>
            <a:ea typeface="ＭＳ Ｐゴシック" panose="020B0600070205080204" pitchFamily="50" charset="-128"/>
          </a:endParaRPr>
        </a:p>
        <a:p>
          <a:endParaRPr kumimoji="1" lang="en-US" altLang="ja-JP" sz="1200">
            <a:solidFill>
              <a:srgbClr val="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rgbClr val="000000"/>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200">
            <a:solidFill>
              <a:srgbClr val="000000"/>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2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学校教育施設整備基金</a:t>
          </a:r>
          <a:endParaRPr kumimoji="1" lang="en-US" altLang="ja-JP" sz="1200">
            <a:solidFill>
              <a:srgbClr val="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rgbClr val="000000"/>
              </a:solidFill>
              <a:effectLst/>
              <a:latin typeface="ＭＳ Ｐゴシック" panose="020B0600070205080204" pitchFamily="50" charset="-128"/>
              <a:ea typeface="ＭＳ Ｐゴシック" panose="020B0600070205080204" pitchFamily="50" charset="-128"/>
              <a:cs typeface="+mn-cs"/>
            </a:rPr>
            <a:t>28</a:t>
          </a:r>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年度から平成</a:t>
          </a:r>
          <a:r>
            <a:rPr kumimoji="1" lang="en-US" altLang="ja-JP" sz="1200">
              <a:solidFill>
                <a:srgbClr val="000000"/>
              </a:solidFill>
              <a:effectLst/>
              <a:latin typeface="ＭＳ Ｐゴシック" panose="020B0600070205080204" pitchFamily="50" charset="-128"/>
              <a:ea typeface="ＭＳ Ｐゴシック" panose="020B0600070205080204" pitchFamily="50" charset="-128"/>
              <a:cs typeface="+mn-cs"/>
            </a:rPr>
            <a:t>29</a:t>
          </a:r>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年度</a:t>
          </a:r>
          <a:r>
            <a:rPr kumimoji="1" lang="ja-JP" altLang="en-US" sz="1200">
              <a:solidFill>
                <a:srgbClr val="000000"/>
              </a:solidFill>
              <a:effectLst/>
              <a:latin typeface="ＭＳ Ｐゴシック" panose="020B0600070205080204" pitchFamily="50" charset="-128"/>
              <a:ea typeface="ＭＳ Ｐゴシック" panose="020B0600070205080204" pitchFamily="50" charset="-128"/>
              <a:cs typeface="+mn-cs"/>
            </a:rPr>
            <a:t>にかけて</a:t>
          </a:r>
          <a:r>
            <a:rPr kumimoji="1" lang="en-US" altLang="ja-JP" sz="1200" strike="noStrike" baseline="0">
              <a:solidFill>
                <a:srgbClr val="000000"/>
              </a:solidFill>
              <a:effectLst/>
              <a:latin typeface="ＭＳ Ｐゴシック" panose="020B0600070205080204" pitchFamily="50" charset="-128"/>
              <a:ea typeface="ＭＳ Ｐゴシック" panose="020B0600070205080204" pitchFamily="50" charset="-128"/>
              <a:cs typeface="+mn-cs"/>
            </a:rPr>
            <a:t>725</a:t>
          </a:r>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百万</a:t>
          </a:r>
          <a:r>
            <a:rPr kumimoji="1" lang="ja-JP" altLang="en-US" sz="1200">
              <a:solidFill>
                <a:srgbClr val="000000"/>
              </a:solidFill>
              <a:effectLst/>
              <a:latin typeface="ＭＳ Ｐゴシック" panose="020B0600070205080204" pitchFamily="50" charset="-128"/>
              <a:ea typeface="ＭＳ Ｐゴシック" panose="020B0600070205080204" pitchFamily="50" charset="-128"/>
              <a:cs typeface="+mn-cs"/>
            </a:rPr>
            <a:t>円</a:t>
          </a:r>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増加しているが、主な</a:t>
          </a:r>
          <a:r>
            <a:rPr kumimoji="1" lang="ja-JP" altLang="en-US" sz="1200">
              <a:solidFill>
                <a:srgbClr val="000000"/>
              </a:solidFill>
              <a:effectLst/>
              <a:latin typeface="ＭＳ Ｐゴシック" panose="020B0600070205080204" pitchFamily="50" charset="-128"/>
              <a:ea typeface="ＭＳ Ｐゴシック" panose="020B0600070205080204" pitchFamily="50" charset="-128"/>
              <a:cs typeface="+mn-cs"/>
            </a:rPr>
            <a:t>要</a:t>
          </a:r>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因は、旧学校用地の売却益を学校教育施設整備</a:t>
          </a:r>
          <a:r>
            <a:rPr kumimoji="1" lang="ja-JP" altLang="en-US" sz="1200">
              <a:solidFill>
                <a:srgbClr val="000000"/>
              </a:solidFill>
              <a:effectLst/>
              <a:latin typeface="ＭＳ Ｐゴシック" panose="020B0600070205080204" pitchFamily="50" charset="-128"/>
              <a:ea typeface="ＭＳ Ｐゴシック" panose="020B0600070205080204" pitchFamily="50" charset="-128"/>
              <a:cs typeface="+mn-cs"/>
            </a:rPr>
            <a:t>基金</a:t>
          </a:r>
          <a:r>
            <a:rPr lang="ja-JP" altLang="ja-JP" sz="1200" b="0" i="0">
              <a:solidFill>
                <a:srgbClr val="000000"/>
              </a:solidFill>
              <a:effectLst/>
              <a:latin typeface="ＭＳ Ｐゴシック" panose="020B0600070205080204" pitchFamily="50" charset="-128"/>
              <a:ea typeface="ＭＳ Ｐゴシック" panose="020B0600070205080204" pitchFamily="50" charset="-128"/>
              <a:cs typeface="+mn-cs"/>
            </a:rPr>
            <a:t>に</a:t>
          </a:r>
          <a:r>
            <a:rPr lang="en-US" altLang="ja-JP" sz="1200" b="0" i="0">
              <a:solidFill>
                <a:srgbClr val="000000"/>
              </a:solidFill>
              <a:effectLst/>
              <a:latin typeface="ＭＳ Ｐゴシック" panose="020B0600070205080204" pitchFamily="50" charset="-128"/>
              <a:ea typeface="ＭＳ Ｐゴシック" panose="020B0600070205080204" pitchFamily="50" charset="-128"/>
              <a:cs typeface="+mn-cs"/>
            </a:rPr>
            <a:t>724</a:t>
          </a:r>
          <a:r>
            <a:rPr lang="ja-JP" altLang="en-US" sz="1200" b="0" i="0">
              <a:solidFill>
                <a:srgbClr val="000000"/>
              </a:solidFill>
              <a:effectLst/>
              <a:latin typeface="ＭＳ Ｐゴシック" panose="020B0600070205080204" pitchFamily="50" charset="-128"/>
              <a:ea typeface="ＭＳ Ｐゴシック" panose="020B0600070205080204" pitchFamily="50" charset="-128"/>
              <a:cs typeface="+mn-cs"/>
            </a:rPr>
            <a:t>百万円</a:t>
          </a:r>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積み立てたこと</a:t>
          </a:r>
          <a:endParaRPr kumimoji="1" lang="en-US" altLang="ja-JP" sz="1200">
            <a:solidFill>
              <a:srgbClr val="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によるもの。</a:t>
          </a:r>
          <a:endParaRPr kumimoji="1" lang="en-US" altLang="ja-JP" sz="1200">
            <a:solidFill>
              <a:srgbClr val="000000"/>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2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公共施設等整備基金</a:t>
          </a:r>
          <a:endParaRPr kumimoji="1" lang="en-US" altLang="ja-JP" sz="1200">
            <a:solidFill>
              <a:srgbClr val="000000"/>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2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rgbClr val="000000"/>
              </a:solidFill>
              <a:effectLst/>
              <a:latin typeface="ＭＳ Ｐゴシック" panose="020B0600070205080204" pitchFamily="50" charset="-128"/>
              <a:ea typeface="ＭＳ Ｐゴシック" panose="020B0600070205080204" pitchFamily="50" charset="-128"/>
              <a:cs typeface="+mn-cs"/>
            </a:rPr>
            <a:t>29</a:t>
          </a:r>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年度から平成</a:t>
          </a:r>
          <a:r>
            <a:rPr kumimoji="1" lang="en-US" altLang="ja-JP" sz="1200">
              <a:solidFill>
                <a:srgbClr val="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年度にかけて</a:t>
          </a:r>
          <a:r>
            <a:rPr kumimoji="1" lang="en-US" altLang="ja-JP" sz="1200" strike="noStrike" baseline="0">
              <a:solidFill>
                <a:srgbClr val="000000"/>
              </a:solidFill>
              <a:effectLst/>
              <a:latin typeface="ＭＳ Ｐゴシック" panose="020B0600070205080204" pitchFamily="50" charset="-128"/>
              <a:ea typeface="ＭＳ Ｐゴシック" panose="020B0600070205080204" pitchFamily="50" charset="-128"/>
              <a:cs typeface="+mn-cs"/>
            </a:rPr>
            <a:t>465</a:t>
          </a:r>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百万</a:t>
          </a:r>
          <a:r>
            <a:rPr kumimoji="1" lang="ja-JP" altLang="en-US" sz="1200">
              <a:solidFill>
                <a:srgbClr val="000000"/>
              </a:solidFill>
              <a:effectLst/>
              <a:latin typeface="ＭＳ Ｐゴシック" panose="020B0600070205080204" pitchFamily="50" charset="-128"/>
              <a:ea typeface="ＭＳ Ｐゴシック" panose="020B0600070205080204" pitchFamily="50" charset="-128"/>
              <a:cs typeface="+mn-cs"/>
            </a:rPr>
            <a:t>円</a:t>
          </a:r>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増加しているが、主な</a:t>
          </a:r>
          <a:r>
            <a:rPr kumimoji="1" lang="ja-JP" altLang="en-US" sz="1200">
              <a:solidFill>
                <a:srgbClr val="000000"/>
              </a:solidFill>
              <a:effectLst/>
              <a:latin typeface="ＭＳ Ｐゴシック" panose="020B0600070205080204" pitchFamily="50" charset="-128"/>
              <a:ea typeface="ＭＳ Ｐゴシック" panose="020B0600070205080204" pitchFamily="50" charset="-128"/>
              <a:cs typeface="+mn-cs"/>
            </a:rPr>
            <a:t>要</a:t>
          </a:r>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因は、</a:t>
          </a:r>
          <a:r>
            <a:rPr kumimoji="1" lang="ja-JP" altLang="en-US" sz="1200">
              <a:solidFill>
                <a:srgbClr val="000000"/>
              </a:solidFill>
              <a:effectLst/>
              <a:latin typeface="ＭＳ Ｐゴシック" panose="020B0600070205080204" pitchFamily="50" charset="-128"/>
              <a:ea typeface="ＭＳ Ｐゴシック" panose="020B0600070205080204" pitchFamily="50" charset="-128"/>
              <a:cs typeface="+mn-cs"/>
            </a:rPr>
            <a:t>土地売払いによる</a:t>
          </a:r>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売却益を</a:t>
          </a:r>
          <a:r>
            <a:rPr kumimoji="1" lang="ja-JP" altLang="en-US" sz="1200">
              <a:solidFill>
                <a:srgbClr val="000000"/>
              </a:solidFill>
              <a:effectLst/>
              <a:latin typeface="ＭＳ Ｐゴシック" panose="020B0600070205080204" pitchFamily="50" charset="-128"/>
              <a:ea typeface="ＭＳ Ｐゴシック" panose="020B0600070205080204" pitchFamily="50" charset="-128"/>
              <a:cs typeface="+mn-cs"/>
            </a:rPr>
            <a:t>公共</a:t>
          </a:r>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施設</a:t>
          </a:r>
          <a:r>
            <a:rPr kumimoji="1" lang="ja-JP" altLang="en-US" sz="1200">
              <a:solidFill>
                <a:srgbClr val="000000"/>
              </a:solidFill>
              <a:effectLst/>
              <a:latin typeface="ＭＳ Ｐゴシック" panose="020B0600070205080204" pitchFamily="50" charset="-128"/>
              <a:ea typeface="ＭＳ Ｐゴシック" panose="020B0600070205080204" pitchFamily="50" charset="-128"/>
              <a:cs typeface="+mn-cs"/>
            </a:rPr>
            <a:t>等</a:t>
          </a:r>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整備基</a:t>
          </a:r>
          <a:r>
            <a:rPr kumimoji="1" lang="ja-JP" altLang="en-US" sz="1200">
              <a:solidFill>
                <a:srgbClr val="000000"/>
              </a:solidFill>
              <a:effectLst/>
              <a:latin typeface="ＭＳ Ｐゴシック" panose="020B0600070205080204" pitchFamily="50" charset="-128"/>
              <a:ea typeface="ＭＳ Ｐゴシック" panose="020B0600070205080204" pitchFamily="50" charset="-128"/>
              <a:cs typeface="+mn-cs"/>
            </a:rPr>
            <a:t>金</a:t>
          </a:r>
          <a:r>
            <a:rPr lang="ja-JP" altLang="ja-JP" sz="1200" b="0" i="0">
              <a:solidFill>
                <a:srgbClr val="000000"/>
              </a:solidFill>
              <a:effectLst/>
              <a:latin typeface="ＭＳ Ｐゴシック" panose="020B0600070205080204" pitchFamily="50" charset="-128"/>
              <a:ea typeface="ＭＳ Ｐゴシック" panose="020B0600070205080204" pitchFamily="50" charset="-128"/>
              <a:cs typeface="+mn-cs"/>
            </a:rPr>
            <a:t>に</a:t>
          </a:r>
          <a:r>
            <a:rPr lang="en-US" altLang="ja-JP" sz="1200" b="0" i="0">
              <a:solidFill>
                <a:srgbClr val="000000"/>
              </a:solidFill>
              <a:effectLst/>
              <a:latin typeface="ＭＳ Ｐゴシック" panose="020B0600070205080204" pitchFamily="50" charset="-128"/>
              <a:ea typeface="ＭＳ Ｐゴシック" panose="020B0600070205080204" pitchFamily="50" charset="-128"/>
              <a:cs typeface="+mn-cs"/>
            </a:rPr>
            <a:t>465</a:t>
          </a:r>
          <a:r>
            <a:rPr lang="ja-JP" altLang="en-US" sz="1200" b="0" i="0">
              <a:solidFill>
                <a:srgbClr val="000000"/>
              </a:solidFill>
              <a:effectLst/>
              <a:latin typeface="ＭＳ Ｐゴシック" panose="020B0600070205080204" pitchFamily="50" charset="-128"/>
              <a:ea typeface="ＭＳ Ｐゴシック" panose="020B0600070205080204" pitchFamily="50" charset="-128"/>
              <a:cs typeface="+mn-cs"/>
            </a:rPr>
            <a:t>百万円</a:t>
          </a:r>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積み立てたこと</a:t>
          </a:r>
          <a:endParaRPr kumimoji="1" lang="en-US" altLang="ja-JP" sz="1200">
            <a:solidFill>
              <a:srgbClr val="000000"/>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2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によるもの。</a:t>
          </a:r>
          <a:endParaRPr kumimoji="1" lang="en-US" altLang="ja-JP" sz="12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200">
            <a:solidFill>
              <a:srgbClr val="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rgbClr val="000000"/>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200">
            <a:solidFill>
              <a:srgbClr val="000000"/>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2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・公共施設等整備基金</a:t>
          </a:r>
          <a:r>
            <a:rPr lang="ja-JP" altLang="ja-JP" sz="1200" b="0" i="0">
              <a:solidFill>
                <a:srgbClr val="000000"/>
              </a:solidFill>
              <a:effectLst/>
              <a:latin typeface="ＭＳ Ｐゴシック" panose="020B0600070205080204" pitchFamily="50" charset="-128"/>
              <a:ea typeface="ＭＳ Ｐゴシック" panose="020B0600070205080204" pitchFamily="50" charset="-128"/>
              <a:cs typeface="+mn-cs"/>
            </a:rPr>
            <a:t>については</a:t>
          </a:r>
          <a:r>
            <a:rPr lang="ja-JP" altLang="en-US" sz="1200" b="0" i="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（改訂版）もりぐち改革ビジョン</a:t>
          </a:r>
          <a:r>
            <a:rPr kumimoji="1" lang="ja-JP" altLang="en-US" sz="120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（案）に基づ</a:t>
          </a:r>
          <a:r>
            <a:rPr kumimoji="1" lang="ja-JP" altLang="en-US" sz="1200">
              <a:solidFill>
                <a:srgbClr val="000000"/>
              </a:solidFill>
              <a:effectLst/>
              <a:latin typeface="ＭＳ Ｐゴシック" panose="020B0600070205080204" pitchFamily="50" charset="-128"/>
              <a:ea typeface="ＭＳ Ｐゴシック" panose="020B0600070205080204" pitchFamily="50" charset="-128"/>
              <a:cs typeface="+mn-cs"/>
            </a:rPr>
            <a:t>き令和２年度末</a:t>
          </a:r>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までに</a:t>
          </a:r>
          <a:r>
            <a:rPr kumimoji="1" lang="en-US" altLang="ja-JP" sz="1200">
              <a:solidFill>
                <a:srgbClr val="000000"/>
              </a:solidFill>
              <a:effectLst/>
              <a:latin typeface="ＭＳ Ｐゴシック" panose="020B0600070205080204" pitchFamily="50" charset="-128"/>
              <a:ea typeface="ＭＳ Ｐゴシック" panose="020B0600070205080204" pitchFamily="50" charset="-128"/>
              <a:cs typeface="+mn-cs"/>
            </a:rPr>
            <a:t>10</a:t>
          </a:r>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億円を目標として積み立てる。</a:t>
          </a:r>
          <a:endParaRPr lang="ja-JP" altLang="ja-JP" sz="1200">
            <a:solidFill>
              <a:srgbClr val="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2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・その他の基金については、各基金条例</a:t>
          </a:r>
          <a:r>
            <a:rPr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に沿って適切に管理を行う。</a:t>
          </a:r>
          <a:endParaRPr kumimoji="1" lang="en-US" altLang="ja-JP" sz="12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2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2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2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200">
            <a:solidFill>
              <a:srgbClr val="00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年度から平成</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年度にかけて</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百万円増加しているが、主な</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要</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因は定期預金等の運用益である。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年度から平成</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年度にかけて</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538</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百万円増加しているが、主な</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要因</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は平成</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年度歳計剰余金のうち</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530</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百</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万</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円を</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同</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基金に編入したことによる。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適切な財源の確保と歳出の精査により</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同</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基金</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を取り崩しておらず、</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基金</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残高</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は増</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加</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傾向にある。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（改訂版）もりぐち改革ビジョン</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（案）に基づき</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令和２年度末</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までに</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億円を目標として積み立てる。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年度から平成</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年度にかけて</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155</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百万</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円</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増加しているが、主な原因としては平成</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年度歳計剰余金のうち</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200</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百</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万</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円を</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同</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基金に編入したことによる</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もの</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年度から平成</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年度にかけて</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250</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百万</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円減少</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しているが、起債</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（第三セクター等改革推進債）</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の償還財源とするために</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取り崩したことによる。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（起債（第</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三</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セクター等改革推進債）の償還財源とするために</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26</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年度から毎年度基金の</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取り崩し</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を行っている</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　（参考）過去３箇年の取崩し額　平成</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28</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年度：</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266</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百万円、平成</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29</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年度：</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262</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百万円、平成</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年度：</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259</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百万円</a:t>
          </a:r>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第三セクター等改革推進債</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の起債残高を踏まえ、引き続き同基金に積み立てていくとともに、同</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基金条例に沿って適切に管理を行う</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大阪府守口市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143,458
140,980
12.71
60,997,136
60,015,790
922,220
31,272,672
62,554,320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56.3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0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0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0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00000000-0008-0000-0000-000023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00000000-0008-0000-0000-00002F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900">
              <a:solidFill>
                <a:srgbClr val="000000"/>
              </a:solidFill>
              <a:latin typeface="ＭＳ Ｐゴシック" panose="020B0600070205080204" pitchFamily="50" charset="-128"/>
              <a:ea typeface="ＭＳ Ｐゴシック" panose="020B0600070205080204" pitchFamily="50" charset="-128"/>
            </a:rPr>
            <a:t>29</a:t>
          </a:r>
          <a:r>
            <a:rPr kumimoji="1" lang="ja-JP" altLang="en-US" sz="900">
              <a:solidFill>
                <a:srgbClr val="000000"/>
              </a:solidFill>
              <a:latin typeface="ＭＳ Ｐゴシック" panose="020B0600070205080204" pitchFamily="50" charset="-128"/>
              <a:ea typeface="ＭＳ Ｐゴシック" panose="020B0600070205080204" pitchFamily="50" charset="-128"/>
            </a:rPr>
            <a:t>年度の有形固定資産減価償却率は、対前年度比で</a:t>
          </a:r>
          <a:r>
            <a:rPr kumimoji="1" lang="en-US" altLang="ja-JP" sz="900">
              <a:solidFill>
                <a:srgbClr val="000000"/>
              </a:solidFill>
              <a:latin typeface="ＭＳ Ｐゴシック" panose="020B0600070205080204" pitchFamily="50" charset="-128"/>
              <a:ea typeface="ＭＳ Ｐゴシック" panose="020B0600070205080204" pitchFamily="50" charset="-128"/>
            </a:rPr>
            <a:t>3.0</a:t>
          </a:r>
          <a:r>
            <a:rPr kumimoji="1" lang="ja-JP" altLang="en-US" sz="900">
              <a:solidFill>
                <a:srgbClr val="000000"/>
              </a:solidFill>
              <a:latin typeface="ＭＳ Ｐゴシック" panose="020B0600070205080204" pitchFamily="50" charset="-128"/>
              <a:ea typeface="ＭＳ Ｐゴシック" panose="020B0600070205080204" pitchFamily="50" charset="-128"/>
            </a:rPr>
            <a:t>ポイント改善し、</a:t>
          </a:r>
          <a:r>
            <a:rPr kumimoji="1" lang="en-US" altLang="ja-JP" sz="900">
              <a:solidFill>
                <a:srgbClr val="000000"/>
              </a:solidFill>
              <a:latin typeface="ＭＳ Ｐゴシック" panose="020B0600070205080204" pitchFamily="50" charset="-128"/>
              <a:ea typeface="ＭＳ Ｐゴシック" panose="020B0600070205080204" pitchFamily="50" charset="-128"/>
            </a:rPr>
            <a:t>67.4</a:t>
          </a:r>
          <a:r>
            <a:rPr kumimoji="1" lang="ja-JP" altLang="en-US" sz="900">
              <a:solidFill>
                <a:srgbClr val="000000"/>
              </a:solidFill>
              <a:latin typeface="ＭＳ Ｐゴシック" panose="020B0600070205080204" pitchFamily="50" charset="-128"/>
              <a:ea typeface="ＭＳ Ｐゴシック" panose="020B0600070205080204" pitchFamily="50" charset="-128"/>
            </a:rPr>
            <a:t>％となったが、類似団体内平均値</a:t>
          </a:r>
          <a:r>
            <a:rPr kumimoji="1" lang="en-US" altLang="ja-JP" sz="900">
              <a:solidFill>
                <a:srgbClr val="000000"/>
              </a:solidFill>
              <a:latin typeface="ＭＳ Ｐゴシック" panose="020B0600070205080204" pitchFamily="50" charset="-128"/>
              <a:ea typeface="ＭＳ Ｐゴシック" panose="020B0600070205080204" pitchFamily="50" charset="-128"/>
            </a:rPr>
            <a:t>61.2</a:t>
          </a:r>
          <a:r>
            <a:rPr kumimoji="1" lang="ja-JP" altLang="en-US" sz="900">
              <a:solidFill>
                <a:srgbClr val="000000"/>
              </a:solidFill>
              <a:latin typeface="ＭＳ Ｐゴシック" panose="020B0600070205080204" pitchFamily="50" charset="-128"/>
              <a:ea typeface="ＭＳ Ｐゴシック" panose="020B0600070205080204" pitchFamily="50" charset="-128"/>
            </a:rPr>
            <a:t>％を上回った。主な改善の要因としては、認定こども園の統廃合により園を新設したことによるものや、小学校の統廃合により統合校を新設したことがあげられる。類似団体内平均値と比較し、有形固定資産減価償却率が高い要因としては、昭和</a:t>
          </a:r>
          <a:r>
            <a:rPr kumimoji="1" lang="en-US" altLang="ja-JP" sz="900">
              <a:solidFill>
                <a:srgbClr val="000000"/>
              </a:solidFill>
              <a:latin typeface="ＭＳ Ｐゴシック" panose="020B0600070205080204" pitchFamily="50" charset="-128"/>
              <a:ea typeface="ＭＳ Ｐゴシック" panose="020B0600070205080204" pitchFamily="50" charset="-128"/>
            </a:rPr>
            <a:t>40</a:t>
          </a:r>
          <a:r>
            <a:rPr kumimoji="1" lang="ja-JP" altLang="en-US" sz="900">
              <a:solidFill>
                <a:srgbClr val="000000"/>
              </a:solidFill>
              <a:latin typeface="ＭＳ Ｐゴシック" panose="020B0600070205080204" pitchFamily="50" charset="-128"/>
              <a:ea typeface="ＭＳ Ｐゴシック" panose="020B0600070205080204" pitchFamily="50" charset="-128"/>
            </a:rPr>
            <a:t>年代中頃から昭和</a:t>
          </a:r>
          <a:r>
            <a:rPr kumimoji="1" lang="en-US" altLang="ja-JP" sz="900">
              <a:solidFill>
                <a:srgbClr val="000000"/>
              </a:solidFill>
              <a:latin typeface="ＭＳ Ｐゴシック" panose="020B0600070205080204" pitchFamily="50" charset="-128"/>
              <a:ea typeface="ＭＳ Ｐゴシック" panose="020B0600070205080204" pitchFamily="50" charset="-128"/>
            </a:rPr>
            <a:t>50</a:t>
          </a:r>
          <a:r>
            <a:rPr kumimoji="1" lang="ja-JP" altLang="en-US" sz="900">
              <a:solidFill>
                <a:srgbClr val="000000"/>
              </a:solidFill>
              <a:latin typeface="ＭＳ Ｐゴシック" panose="020B0600070205080204" pitchFamily="50" charset="-128"/>
              <a:ea typeface="ＭＳ Ｐゴシック" panose="020B0600070205080204" pitchFamily="50" charset="-128"/>
            </a:rPr>
            <a:t>年代初めにかけての人口急増に伴い、整備してきた多くの施設の老朽化が進んでいることによる。今後も引き続き平成</a:t>
          </a:r>
          <a:r>
            <a:rPr kumimoji="1" lang="en-US" altLang="ja-JP" sz="900">
              <a:solidFill>
                <a:srgbClr val="000000"/>
              </a:solidFill>
              <a:latin typeface="ＭＳ Ｐゴシック" panose="020B0600070205080204" pitchFamily="50" charset="-128"/>
              <a:ea typeface="ＭＳ Ｐゴシック" panose="020B0600070205080204" pitchFamily="50" charset="-128"/>
            </a:rPr>
            <a:t>26</a:t>
          </a:r>
          <a:r>
            <a:rPr kumimoji="1" lang="ja-JP" altLang="en-US" sz="900">
              <a:solidFill>
                <a:srgbClr val="000000"/>
              </a:solidFill>
              <a:latin typeface="ＭＳ Ｐゴシック" panose="020B0600070205080204" pitchFamily="50" charset="-128"/>
              <a:ea typeface="ＭＳ Ｐゴシック" panose="020B0600070205080204" pitchFamily="50" charset="-128"/>
            </a:rPr>
            <a:t>年度以降に段階的に策定した公共施設等総合管理計画に基づき、公共施設のマネジメントを推進していく。</a:t>
          </a:r>
          <a:endParaRPr kumimoji="1" lang="en-US" altLang="ja-JP" sz="9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900">
              <a:solidFill>
                <a:srgbClr val="000000"/>
              </a:solidFill>
              <a:latin typeface="ＭＳ Ｐゴシック" panose="020B0600070205080204" pitchFamily="50" charset="-128"/>
              <a:ea typeface="ＭＳ Ｐゴシック" panose="020B0600070205080204" pitchFamily="50" charset="-128"/>
            </a:rPr>
            <a:t>　なお、平成</a:t>
          </a:r>
          <a:r>
            <a:rPr kumimoji="1" lang="en-US" altLang="ja-JP" sz="900">
              <a:solidFill>
                <a:srgbClr val="000000"/>
              </a:solidFill>
              <a:latin typeface="ＭＳ Ｐゴシック" panose="020B0600070205080204" pitchFamily="50" charset="-128"/>
              <a:ea typeface="ＭＳ Ｐゴシック" panose="020B0600070205080204" pitchFamily="50" charset="-128"/>
            </a:rPr>
            <a:t>30</a:t>
          </a:r>
          <a:r>
            <a:rPr kumimoji="1" lang="ja-JP" altLang="en-US" sz="900">
              <a:solidFill>
                <a:srgbClr val="000000"/>
              </a:solidFill>
              <a:latin typeface="ＭＳ Ｐゴシック" panose="020B0600070205080204" pitchFamily="50" charset="-128"/>
              <a:ea typeface="ＭＳ Ｐゴシック" panose="020B0600070205080204" pitchFamily="50" charset="-128"/>
            </a:rPr>
            <a:t>年度決算に係る固定資産台帳については、平成</a:t>
          </a:r>
          <a:r>
            <a:rPr kumimoji="1" lang="en-US" altLang="ja-JP" sz="900">
              <a:solidFill>
                <a:srgbClr val="000000"/>
              </a:solidFill>
              <a:latin typeface="ＭＳ Ｐゴシック" panose="020B0600070205080204" pitchFamily="50" charset="-128"/>
              <a:ea typeface="ＭＳ Ｐゴシック" panose="020B0600070205080204" pitchFamily="50" charset="-128"/>
            </a:rPr>
            <a:t>31</a:t>
          </a:r>
          <a:r>
            <a:rPr kumimoji="1" lang="ja-JP" altLang="en-US" sz="900">
              <a:solidFill>
                <a:srgbClr val="000000"/>
              </a:solidFill>
              <a:latin typeface="ＭＳ Ｐゴシック" panose="020B0600070205080204" pitchFamily="50" charset="-128"/>
              <a:ea typeface="ＭＳ Ｐゴシック" panose="020B0600070205080204" pitchFamily="50" charset="-128"/>
            </a:rPr>
            <a:t>年３月</a:t>
          </a:r>
          <a:r>
            <a:rPr kumimoji="1" lang="en-US" altLang="ja-JP" sz="900">
              <a:solidFill>
                <a:srgbClr val="000000"/>
              </a:solidFill>
              <a:latin typeface="ＭＳ Ｐゴシック" panose="020B0600070205080204" pitchFamily="50" charset="-128"/>
              <a:ea typeface="ＭＳ Ｐゴシック" panose="020B0600070205080204" pitchFamily="50" charset="-128"/>
            </a:rPr>
            <a:t>31</a:t>
          </a:r>
          <a:r>
            <a:rPr kumimoji="1" lang="ja-JP" altLang="en-US" sz="900">
              <a:solidFill>
                <a:srgbClr val="000000"/>
              </a:solidFill>
              <a:latin typeface="ＭＳ Ｐゴシック" panose="020B0600070205080204" pitchFamily="50" charset="-128"/>
              <a:ea typeface="ＭＳ Ｐゴシック" panose="020B0600070205080204" pitchFamily="50" charset="-128"/>
            </a:rPr>
            <a:t>日時点で未整備であるため、平成</a:t>
          </a:r>
          <a:r>
            <a:rPr kumimoji="1" lang="en-US" altLang="ja-JP" sz="900">
              <a:solidFill>
                <a:srgbClr val="000000"/>
              </a:solidFill>
              <a:latin typeface="ＭＳ Ｐゴシック" panose="020B0600070205080204" pitchFamily="50" charset="-128"/>
              <a:ea typeface="ＭＳ Ｐゴシック" panose="020B0600070205080204" pitchFamily="50" charset="-128"/>
            </a:rPr>
            <a:t>30</a:t>
          </a:r>
          <a:r>
            <a:rPr kumimoji="1" lang="ja-JP" altLang="en-US" sz="900">
              <a:solidFill>
                <a:srgbClr val="000000"/>
              </a:solidFill>
              <a:latin typeface="ＭＳ Ｐゴシック" panose="020B0600070205080204" pitchFamily="50" charset="-128"/>
              <a:ea typeface="ＭＳ Ｐゴシック" panose="020B0600070205080204" pitchFamily="50" charset="-128"/>
            </a:rPr>
            <a:t>年度の当該団体値等は表示されていない。</a:t>
          </a:r>
          <a:endParaRPr kumimoji="1" lang="en-US" altLang="ja-JP" sz="9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00000000-0008-0000-0000-000030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00000000-0008-0000-0000-000031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00000000-0008-0000-0000-000032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a:extLst>
            <a:ext uri="{FF2B5EF4-FFF2-40B4-BE49-F238E27FC236}">
              <a16:creationId xmlns:a16="http://schemas.microsoft.com/office/drawing/2014/main" id="{00000000-0008-0000-0000-000033000000}"/>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a:extLst>
            <a:ext uri="{FF2B5EF4-FFF2-40B4-BE49-F238E27FC236}">
              <a16:creationId xmlns:a16="http://schemas.microsoft.com/office/drawing/2014/main" id="{00000000-0008-0000-0000-000035000000}"/>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a:extLst>
            <a:ext uri="{FF2B5EF4-FFF2-40B4-BE49-F238E27FC236}">
              <a16:creationId xmlns:a16="http://schemas.microsoft.com/office/drawing/2014/main" id="{00000000-0008-0000-0000-000036000000}"/>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a:extLst>
            <a:ext uri="{FF2B5EF4-FFF2-40B4-BE49-F238E27FC236}">
              <a16:creationId xmlns:a16="http://schemas.microsoft.com/office/drawing/2014/main" id="{00000000-0008-0000-0000-000037000000}"/>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a:extLst>
            <a:ext uri="{FF2B5EF4-FFF2-40B4-BE49-F238E27FC236}">
              <a16:creationId xmlns:a16="http://schemas.microsoft.com/office/drawing/2014/main" id="{00000000-0008-0000-0000-000039000000}"/>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a:extLst>
            <a:ext uri="{FF2B5EF4-FFF2-40B4-BE49-F238E27FC236}">
              <a16:creationId xmlns:a16="http://schemas.microsoft.com/office/drawing/2014/main" id="{00000000-0008-0000-0000-00003B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0" name="テキスト ボックス 59">
          <a:extLst>
            <a:ext uri="{FF2B5EF4-FFF2-40B4-BE49-F238E27FC236}">
              <a16:creationId xmlns:a16="http://schemas.microsoft.com/office/drawing/2014/main" id="{00000000-0008-0000-0000-00003C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a:extLst>
            <a:ext uri="{FF2B5EF4-FFF2-40B4-BE49-F238E27FC236}">
              <a16:creationId xmlns:a16="http://schemas.microsoft.com/office/drawing/2014/main" id="{00000000-0008-0000-0000-00003D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121031</xdr:rowOff>
    </xdr:from>
    <xdr:to>
      <xdr:col>23</xdr:col>
      <xdr:colOff>85090</xdr:colOff>
      <xdr:row>34</xdr:row>
      <xdr:rowOff>18923</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flipV="1">
          <a:off x="4760595" y="5350256"/>
          <a:ext cx="1270" cy="1269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22750</xdr:rowOff>
    </xdr:from>
    <xdr:ext cx="405111" cy="259045"/>
    <xdr:sp macro="" textlink="">
      <xdr:nvSpPr>
        <xdr:cNvPr id="63" name="有形固定資産減価償却率最小値テキスト">
          <a:extLst>
            <a:ext uri="{FF2B5EF4-FFF2-40B4-BE49-F238E27FC236}">
              <a16:creationId xmlns:a16="http://schemas.microsoft.com/office/drawing/2014/main" id="{00000000-0008-0000-0000-00003F000000}"/>
            </a:ext>
          </a:extLst>
        </xdr:cNvPr>
        <xdr:cNvSpPr txBox="1"/>
      </xdr:nvSpPr>
      <xdr:spPr>
        <a:xfrm>
          <a:off x="4813300" y="6623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18923</xdr:rowOff>
    </xdr:from>
    <xdr:to>
      <xdr:col>23</xdr:col>
      <xdr:colOff>174625</xdr:colOff>
      <xdr:row>34</xdr:row>
      <xdr:rowOff>18923</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4673600" y="6619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67708</xdr:rowOff>
    </xdr:from>
    <xdr:ext cx="405111" cy="259045"/>
    <xdr:sp macro="" textlink="">
      <xdr:nvSpPr>
        <xdr:cNvPr id="65" name="有形固定資産減価償却率最大値テキスト">
          <a:extLst>
            <a:ext uri="{FF2B5EF4-FFF2-40B4-BE49-F238E27FC236}">
              <a16:creationId xmlns:a16="http://schemas.microsoft.com/office/drawing/2014/main" id="{00000000-0008-0000-0000-000041000000}"/>
            </a:ext>
          </a:extLst>
        </xdr:cNvPr>
        <xdr:cNvSpPr txBox="1"/>
      </xdr:nvSpPr>
      <xdr:spPr>
        <a:xfrm>
          <a:off x="4813300" y="5125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121031</xdr:rowOff>
    </xdr:from>
    <xdr:to>
      <xdr:col>23</xdr:col>
      <xdr:colOff>174625</xdr:colOff>
      <xdr:row>26</xdr:row>
      <xdr:rowOff>121031</xdr:rowOff>
    </xdr:to>
    <xdr:cxnSp macro="">
      <xdr:nvCxnSpPr>
        <xdr:cNvPr id="66" name="直線コネクタ 65">
          <a:extLst>
            <a:ext uri="{FF2B5EF4-FFF2-40B4-BE49-F238E27FC236}">
              <a16:creationId xmlns:a16="http://schemas.microsoft.com/office/drawing/2014/main" id="{00000000-0008-0000-0000-000042000000}"/>
            </a:ext>
          </a:extLst>
        </xdr:cNvPr>
        <xdr:cNvCxnSpPr/>
      </xdr:nvCxnSpPr>
      <xdr:spPr>
        <a:xfrm>
          <a:off x="4673600" y="5350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16146</xdr:rowOff>
    </xdr:from>
    <xdr:ext cx="405111" cy="259045"/>
    <xdr:sp macro="" textlink="">
      <xdr:nvSpPr>
        <xdr:cNvPr id="67" name="有形固定資産減価償却率平均値テキスト">
          <a:extLst>
            <a:ext uri="{FF2B5EF4-FFF2-40B4-BE49-F238E27FC236}">
              <a16:creationId xmlns:a16="http://schemas.microsoft.com/office/drawing/2014/main" id="{00000000-0008-0000-0000-000043000000}"/>
            </a:ext>
          </a:extLst>
        </xdr:cNvPr>
        <xdr:cNvSpPr txBox="1"/>
      </xdr:nvSpPr>
      <xdr:spPr>
        <a:xfrm>
          <a:off x="4813300" y="61026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37719</xdr:rowOff>
    </xdr:from>
    <xdr:to>
      <xdr:col>23</xdr:col>
      <xdr:colOff>136525</xdr:colOff>
      <xdr:row>31</xdr:row>
      <xdr:rowOff>139319</xdr:rowOff>
    </xdr:to>
    <xdr:sp macro="" textlink="">
      <xdr:nvSpPr>
        <xdr:cNvPr id="68" name="フローチャート: 判断 67">
          <a:extLst>
            <a:ext uri="{FF2B5EF4-FFF2-40B4-BE49-F238E27FC236}">
              <a16:creationId xmlns:a16="http://schemas.microsoft.com/office/drawing/2014/main" id="{00000000-0008-0000-0000-000044000000}"/>
            </a:ext>
          </a:extLst>
        </xdr:cNvPr>
        <xdr:cNvSpPr/>
      </xdr:nvSpPr>
      <xdr:spPr>
        <a:xfrm>
          <a:off x="4711700" y="612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59309</xdr:rowOff>
    </xdr:from>
    <xdr:to>
      <xdr:col>19</xdr:col>
      <xdr:colOff>187325</xdr:colOff>
      <xdr:row>31</xdr:row>
      <xdr:rowOff>160909</xdr:rowOff>
    </xdr:to>
    <xdr:sp macro="" textlink="">
      <xdr:nvSpPr>
        <xdr:cNvPr id="69" name="フローチャート: 判断 68">
          <a:extLst>
            <a:ext uri="{FF2B5EF4-FFF2-40B4-BE49-F238E27FC236}">
              <a16:creationId xmlns:a16="http://schemas.microsoft.com/office/drawing/2014/main" id="{00000000-0008-0000-0000-000045000000}"/>
            </a:ext>
          </a:extLst>
        </xdr:cNvPr>
        <xdr:cNvSpPr/>
      </xdr:nvSpPr>
      <xdr:spPr>
        <a:xfrm>
          <a:off x="4000500" y="614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106807</xdr:rowOff>
    </xdr:from>
    <xdr:to>
      <xdr:col>15</xdr:col>
      <xdr:colOff>187325</xdr:colOff>
      <xdr:row>32</xdr:row>
      <xdr:rowOff>36957</xdr:rowOff>
    </xdr:to>
    <xdr:sp macro="" textlink="">
      <xdr:nvSpPr>
        <xdr:cNvPr id="70" name="フローチャート: 判断 69">
          <a:extLst>
            <a:ext uri="{FF2B5EF4-FFF2-40B4-BE49-F238E27FC236}">
              <a16:creationId xmlns:a16="http://schemas.microsoft.com/office/drawing/2014/main" id="{00000000-0008-0000-0000-000046000000}"/>
            </a:ext>
          </a:extLst>
        </xdr:cNvPr>
        <xdr:cNvSpPr/>
      </xdr:nvSpPr>
      <xdr:spPr>
        <a:xfrm>
          <a:off x="3238500" y="6193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102489</xdr:rowOff>
    </xdr:from>
    <xdr:to>
      <xdr:col>11</xdr:col>
      <xdr:colOff>187325</xdr:colOff>
      <xdr:row>32</xdr:row>
      <xdr:rowOff>32639</xdr:rowOff>
    </xdr:to>
    <xdr:sp macro="" textlink="">
      <xdr:nvSpPr>
        <xdr:cNvPr id="71" name="フローチャート: 判断 70">
          <a:extLst>
            <a:ext uri="{FF2B5EF4-FFF2-40B4-BE49-F238E27FC236}">
              <a16:creationId xmlns:a16="http://schemas.microsoft.com/office/drawing/2014/main" id="{00000000-0008-0000-0000-000047000000}"/>
            </a:ext>
          </a:extLst>
        </xdr:cNvPr>
        <xdr:cNvSpPr/>
      </xdr:nvSpPr>
      <xdr:spPr>
        <a:xfrm>
          <a:off x="24765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2" name="テキスト ボックス 71">
          <a:extLst>
            <a:ext uri="{FF2B5EF4-FFF2-40B4-BE49-F238E27FC236}">
              <a16:creationId xmlns:a16="http://schemas.microsoft.com/office/drawing/2014/main" id="{00000000-0008-0000-0000-000048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3" name="テキスト ボックス 72">
          <a:extLst>
            <a:ext uri="{FF2B5EF4-FFF2-40B4-BE49-F238E27FC236}">
              <a16:creationId xmlns:a16="http://schemas.microsoft.com/office/drawing/2014/main" id="{00000000-0008-0000-0000-000049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00000000-0008-0000-0000-00004A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00000000-0008-0000-0000-00004B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134493</xdr:rowOff>
    </xdr:from>
    <xdr:to>
      <xdr:col>19</xdr:col>
      <xdr:colOff>187325</xdr:colOff>
      <xdr:row>30</xdr:row>
      <xdr:rowOff>64643</xdr:rowOff>
    </xdr:to>
    <xdr:sp macro="" textlink="">
      <xdr:nvSpPr>
        <xdr:cNvPr id="77" name="楕円 76">
          <a:extLst>
            <a:ext uri="{FF2B5EF4-FFF2-40B4-BE49-F238E27FC236}">
              <a16:creationId xmlns:a16="http://schemas.microsoft.com/office/drawing/2014/main" id="{00000000-0008-0000-0000-00004D000000}"/>
            </a:ext>
          </a:extLst>
        </xdr:cNvPr>
        <xdr:cNvSpPr/>
      </xdr:nvSpPr>
      <xdr:spPr>
        <a:xfrm>
          <a:off x="4000500" y="587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4953</xdr:rowOff>
    </xdr:from>
    <xdr:to>
      <xdr:col>15</xdr:col>
      <xdr:colOff>187325</xdr:colOff>
      <xdr:row>29</xdr:row>
      <xdr:rowOff>106553</xdr:rowOff>
    </xdr:to>
    <xdr:sp macro="" textlink="">
      <xdr:nvSpPr>
        <xdr:cNvPr id="78" name="楕円 77">
          <a:extLst>
            <a:ext uri="{FF2B5EF4-FFF2-40B4-BE49-F238E27FC236}">
              <a16:creationId xmlns:a16="http://schemas.microsoft.com/office/drawing/2014/main" id="{00000000-0008-0000-0000-00004E000000}"/>
            </a:ext>
          </a:extLst>
        </xdr:cNvPr>
        <xdr:cNvSpPr/>
      </xdr:nvSpPr>
      <xdr:spPr>
        <a:xfrm>
          <a:off x="3238500" y="574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55753</xdr:rowOff>
    </xdr:from>
    <xdr:to>
      <xdr:col>19</xdr:col>
      <xdr:colOff>136525</xdr:colOff>
      <xdr:row>30</xdr:row>
      <xdr:rowOff>13843</xdr:rowOff>
    </xdr:to>
    <xdr:cxnSp macro="">
      <xdr:nvCxnSpPr>
        <xdr:cNvPr id="79" name="直線コネクタ 78">
          <a:extLst>
            <a:ext uri="{FF2B5EF4-FFF2-40B4-BE49-F238E27FC236}">
              <a16:creationId xmlns:a16="http://schemas.microsoft.com/office/drawing/2014/main" id="{00000000-0008-0000-0000-00004F000000}"/>
            </a:ext>
          </a:extLst>
        </xdr:cNvPr>
        <xdr:cNvCxnSpPr/>
      </xdr:nvCxnSpPr>
      <xdr:spPr>
        <a:xfrm>
          <a:off x="3289300" y="5799328"/>
          <a:ext cx="762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17907</xdr:rowOff>
    </xdr:from>
    <xdr:to>
      <xdr:col>11</xdr:col>
      <xdr:colOff>187325</xdr:colOff>
      <xdr:row>29</xdr:row>
      <xdr:rowOff>119507</xdr:rowOff>
    </xdr:to>
    <xdr:sp macro="" textlink="">
      <xdr:nvSpPr>
        <xdr:cNvPr id="80" name="楕円 79">
          <a:extLst>
            <a:ext uri="{FF2B5EF4-FFF2-40B4-BE49-F238E27FC236}">
              <a16:creationId xmlns:a16="http://schemas.microsoft.com/office/drawing/2014/main" id="{00000000-0008-0000-0000-000050000000}"/>
            </a:ext>
          </a:extLst>
        </xdr:cNvPr>
        <xdr:cNvSpPr/>
      </xdr:nvSpPr>
      <xdr:spPr>
        <a:xfrm>
          <a:off x="2476500" y="5761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55753</xdr:rowOff>
    </xdr:from>
    <xdr:to>
      <xdr:col>15</xdr:col>
      <xdr:colOff>136525</xdr:colOff>
      <xdr:row>29</xdr:row>
      <xdr:rowOff>68707</xdr:rowOff>
    </xdr:to>
    <xdr:cxnSp macro="">
      <xdr:nvCxnSpPr>
        <xdr:cNvPr id="81" name="直線コネクタ 80">
          <a:extLst>
            <a:ext uri="{FF2B5EF4-FFF2-40B4-BE49-F238E27FC236}">
              <a16:creationId xmlns:a16="http://schemas.microsoft.com/office/drawing/2014/main" id="{00000000-0008-0000-0000-000051000000}"/>
            </a:ext>
          </a:extLst>
        </xdr:cNvPr>
        <xdr:cNvCxnSpPr/>
      </xdr:nvCxnSpPr>
      <xdr:spPr>
        <a:xfrm flipV="1">
          <a:off x="2527300" y="5799328"/>
          <a:ext cx="762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152036</xdr:rowOff>
    </xdr:from>
    <xdr:ext cx="405111" cy="259045"/>
    <xdr:sp macro="" textlink="">
      <xdr:nvSpPr>
        <xdr:cNvPr id="82" name="n_1aveValue有形固定資産減価償却率">
          <a:extLst>
            <a:ext uri="{FF2B5EF4-FFF2-40B4-BE49-F238E27FC236}">
              <a16:creationId xmlns:a16="http://schemas.microsoft.com/office/drawing/2014/main" id="{00000000-0008-0000-0000-000052000000}"/>
            </a:ext>
          </a:extLst>
        </xdr:cNvPr>
        <xdr:cNvSpPr txBox="1"/>
      </xdr:nvSpPr>
      <xdr:spPr>
        <a:xfrm>
          <a:off x="3836044" y="6238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28084</xdr:rowOff>
    </xdr:from>
    <xdr:ext cx="405111" cy="259045"/>
    <xdr:sp macro="" textlink="">
      <xdr:nvSpPr>
        <xdr:cNvPr id="83" name="n_2aveValue有形固定資産減価償却率">
          <a:extLst>
            <a:ext uri="{FF2B5EF4-FFF2-40B4-BE49-F238E27FC236}">
              <a16:creationId xmlns:a16="http://schemas.microsoft.com/office/drawing/2014/main" id="{00000000-0008-0000-0000-000053000000}"/>
            </a:ext>
          </a:extLst>
        </xdr:cNvPr>
        <xdr:cNvSpPr txBox="1"/>
      </xdr:nvSpPr>
      <xdr:spPr>
        <a:xfrm>
          <a:off x="3086744" y="6286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23766</xdr:rowOff>
    </xdr:from>
    <xdr:ext cx="405111" cy="259045"/>
    <xdr:sp macro="" textlink="">
      <xdr:nvSpPr>
        <xdr:cNvPr id="84" name="n_3aveValue有形固定資産減価償却率">
          <a:extLst>
            <a:ext uri="{FF2B5EF4-FFF2-40B4-BE49-F238E27FC236}">
              <a16:creationId xmlns:a16="http://schemas.microsoft.com/office/drawing/2014/main" id="{00000000-0008-0000-0000-000054000000}"/>
            </a:ext>
          </a:extLst>
        </xdr:cNvPr>
        <xdr:cNvSpPr txBox="1"/>
      </xdr:nvSpPr>
      <xdr:spPr>
        <a:xfrm>
          <a:off x="2324744" y="6281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81170</xdr:rowOff>
    </xdr:from>
    <xdr:ext cx="405111" cy="259045"/>
    <xdr:sp macro="" textlink="">
      <xdr:nvSpPr>
        <xdr:cNvPr id="85" name="n_1mainValue有形固定資産減価償却率">
          <a:extLst>
            <a:ext uri="{FF2B5EF4-FFF2-40B4-BE49-F238E27FC236}">
              <a16:creationId xmlns:a16="http://schemas.microsoft.com/office/drawing/2014/main" id="{00000000-0008-0000-0000-000055000000}"/>
            </a:ext>
          </a:extLst>
        </xdr:cNvPr>
        <xdr:cNvSpPr txBox="1"/>
      </xdr:nvSpPr>
      <xdr:spPr>
        <a:xfrm>
          <a:off x="3836044" y="5653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123080</xdr:rowOff>
    </xdr:from>
    <xdr:ext cx="405111" cy="259045"/>
    <xdr:sp macro="" textlink="">
      <xdr:nvSpPr>
        <xdr:cNvPr id="86" name="n_2mainValue有形固定資産減価償却率">
          <a:extLst>
            <a:ext uri="{FF2B5EF4-FFF2-40B4-BE49-F238E27FC236}">
              <a16:creationId xmlns:a16="http://schemas.microsoft.com/office/drawing/2014/main" id="{00000000-0008-0000-0000-000056000000}"/>
            </a:ext>
          </a:extLst>
        </xdr:cNvPr>
        <xdr:cNvSpPr txBox="1"/>
      </xdr:nvSpPr>
      <xdr:spPr>
        <a:xfrm>
          <a:off x="3086744" y="5523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136034</xdr:rowOff>
    </xdr:from>
    <xdr:ext cx="405111" cy="259045"/>
    <xdr:sp macro="" textlink="">
      <xdr:nvSpPr>
        <xdr:cNvPr id="87" name="n_3mainValue有形固定資産減価償却率">
          <a:extLst>
            <a:ext uri="{FF2B5EF4-FFF2-40B4-BE49-F238E27FC236}">
              <a16:creationId xmlns:a16="http://schemas.microsoft.com/office/drawing/2014/main" id="{00000000-0008-0000-0000-000057000000}"/>
            </a:ext>
          </a:extLst>
        </xdr:cNvPr>
        <xdr:cNvSpPr txBox="1"/>
      </xdr:nvSpPr>
      <xdr:spPr>
        <a:xfrm>
          <a:off x="2324744" y="5536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8" name="正方形/長方形 87">
          <a:extLst>
            <a:ext uri="{FF2B5EF4-FFF2-40B4-BE49-F238E27FC236}">
              <a16:creationId xmlns:a16="http://schemas.microsoft.com/office/drawing/2014/main" id="{00000000-0008-0000-0000-000058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89" name="正方形/長方形 88">
          <a:extLst>
            <a:ext uri="{FF2B5EF4-FFF2-40B4-BE49-F238E27FC236}">
              <a16:creationId xmlns:a16="http://schemas.microsoft.com/office/drawing/2014/main" id="{00000000-0008-0000-0000-000059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90" name="正方形/長方形 89">
          <a:extLst>
            <a:ext uri="{FF2B5EF4-FFF2-40B4-BE49-F238E27FC236}">
              <a16:creationId xmlns:a16="http://schemas.microsoft.com/office/drawing/2014/main" id="{00000000-0008-0000-0000-00005A000000}"/>
            </a:ext>
          </a:extLst>
        </xdr:cNvPr>
        <xdr:cNvSpPr/>
      </xdr:nvSpPr>
      <xdr:spPr>
        <a:xfrm>
          <a:off x="13758894" y="4607971"/>
          <a:ext cx="1057212"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[ 1,002.8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1" name="正方形/長方形 90">
          <a:extLst>
            <a:ext uri="{FF2B5EF4-FFF2-40B4-BE49-F238E27FC236}">
              <a16:creationId xmlns:a16="http://schemas.microsoft.com/office/drawing/2014/main" id="{00000000-0008-0000-0000-00005B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2" name="正方形/長方形 91">
          <a:extLst>
            <a:ext uri="{FF2B5EF4-FFF2-40B4-BE49-F238E27FC236}">
              <a16:creationId xmlns:a16="http://schemas.microsoft.com/office/drawing/2014/main" id="{00000000-0008-0000-0000-00005C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3" name="正方形/長方形 92">
          <a:extLst>
            <a:ext uri="{FF2B5EF4-FFF2-40B4-BE49-F238E27FC236}">
              <a16:creationId xmlns:a16="http://schemas.microsoft.com/office/drawing/2014/main" id="{00000000-0008-0000-0000-00005D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4" name="正方形/長方形 93">
          <a:extLst>
            <a:ext uri="{FF2B5EF4-FFF2-40B4-BE49-F238E27FC236}">
              <a16:creationId xmlns:a16="http://schemas.microsoft.com/office/drawing/2014/main" id="{00000000-0008-0000-0000-00005E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5" name="正方形/長方形 94">
          <a:extLst>
            <a:ext uri="{FF2B5EF4-FFF2-40B4-BE49-F238E27FC236}">
              <a16:creationId xmlns:a16="http://schemas.microsoft.com/office/drawing/2014/main" id="{00000000-0008-0000-0000-00005F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6" name="正方形/長方形 95">
          <a:extLst>
            <a:ext uri="{FF2B5EF4-FFF2-40B4-BE49-F238E27FC236}">
              <a16:creationId xmlns:a16="http://schemas.microsoft.com/office/drawing/2014/main" id="{00000000-0008-0000-0000-000060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7" name="正方形/長方形 96">
          <a:extLst>
            <a:ext uri="{FF2B5EF4-FFF2-40B4-BE49-F238E27FC236}">
              <a16:creationId xmlns:a16="http://schemas.microsoft.com/office/drawing/2014/main" id="{00000000-0008-0000-0000-000061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8" name="正方形/長方形 97">
          <a:extLst>
            <a:ext uri="{FF2B5EF4-FFF2-40B4-BE49-F238E27FC236}">
              <a16:creationId xmlns:a16="http://schemas.microsoft.com/office/drawing/2014/main" id="{00000000-0008-0000-0000-000062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9" name="正方形/長方形 98">
          <a:extLst>
            <a:ext uri="{FF2B5EF4-FFF2-40B4-BE49-F238E27FC236}">
              <a16:creationId xmlns:a16="http://schemas.microsoft.com/office/drawing/2014/main" id="{00000000-0008-0000-0000-000063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0" name="テキスト ボックス 99">
          <a:extLst>
            <a:ext uri="{FF2B5EF4-FFF2-40B4-BE49-F238E27FC236}">
              <a16:creationId xmlns:a16="http://schemas.microsoft.com/office/drawing/2014/main" id="{00000000-0008-0000-0000-000064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000000"/>
              </a:solidFill>
              <a:latin typeface="ＭＳ Ｐゴシック" panose="020B0600070205080204" pitchFamily="50" charset="-128"/>
              <a:ea typeface="ＭＳ Ｐゴシック" panose="020B0600070205080204" pitchFamily="50" charset="-128"/>
            </a:rPr>
            <a:t>　債務償還比率は類似団体内平均値を上回っている。要因は、近年、市民の安全・安心を守り、教育、防災等の向上を図るため、小・中学校施設の耐震化及び統合による新設や、防災公園の整備などを行ったことに伴い建設事業債を発行したほか、臨時財政対策債の発行額の増加によるものである。</a:t>
          </a:r>
        </a:p>
        <a:p>
          <a:r>
            <a:rPr kumimoji="1" lang="ja-JP" altLang="en-US" sz="1100">
              <a:solidFill>
                <a:srgbClr val="000000"/>
              </a:solidFill>
              <a:latin typeface="ＭＳ Ｐゴシック" panose="020B0600070205080204" pitchFamily="50" charset="-128"/>
              <a:ea typeface="ＭＳ Ｐゴシック" panose="020B0600070205080204" pitchFamily="50" charset="-128"/>
            </a:rPr>
            <a:t>　今後は、債務可能年数の動向を注視し、世代間の負担の均衡を図りつつ、過度に市債に依存することのない財政運営に努める一方で、将来の償還に備え、減債基金を積み立て活用していく。</a:t>
          </a:r>
        </a:p>
        <a:p>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1" name="テキスト ボックス 100">
          <a:extLst>
            <a:ext uri="{FF2B5EF4-FFF2-40B4-BE49-F238E27FC236}">
              <a16:creationId xmlns:a16="http://schemas.microsoft.com/office/drawing/2014/main" id="{00000000-0008-0000-0000-000065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2" name="直線コネクタ 101">
          <a:extLst>
            <a:ext uri="{FF2B5EF4-FFF2-40B4-BE49-F238E27FC236}">
              <a16:creationId xmlns:a16="http://schemas.microsoft.com/office/drawing/2014/main" id="{00000000-0008-0000-0000-000066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3" name="直線コネクタ 102">
          <a:extLst>
            <a:ext uri="{FF2B5EF4-FFF2-40B4-BE49-F238E27FC236}">
              <a16:creationId xmlns:a16="http://schemas.microsoft.com/office/drawing/2014/main" id="{00000000-0008-0000-0000-000067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4" name="テキスト ボックス 103">
          <a:extLst>
            <a:ext uri="{FF2B5EF4-FFF2-40B4-BE49-F238E27FC236}">
              <a16:creationId xmlns:a16="http://schemas.microsoft.com/office/drawing/2014/main" id="{00000000-0008-0000-0000-000068000000}"/>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5" name="直線コネクタ 104">
          <a:extLst>
            <a:ext uri="{FF2B5EF4-FFF2-40B4-BE49-F238E27FC236}">
              <a16:creationId xmlns:a16="http://schemas.microsoft.com/office/drawing/2014/main" id="{00000000-0008-0000-0000-000069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06" name="テキスト ボックス 105">
          <a:extLst>
            <a:ext uri="{FF2B5EF4-FFF2-40B4-BE49-F238E27FC236}">
              <a16:creationId xmlns:a16="http://schemas.microsoft.com/office/drawing/2014/main" id="{00000000-0008-0000-0000-00006A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7" name="直線コネクタ 106">
          <a:extLst>
            <a:ext uri="{FF2B5EF4-FFF2-40B4-BE49-F238E27FC236}">
              <a16:creationId xmlns:a16="http://schemas.microsoft.com/office/drawing/2014/main" id="{00000000-0008-0000-0000-00006B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08" name="テキスト ボックス 107">
          <a:extLst>
            <a:ext uri="{FF2B5EF4-FFF2-40B4-BE49-F238E27FC236}">
              <a16:creationId xmlns:a16="http://schemas.microsoft.com/office/drawing/2014/main" id="{00000000-0008-0000-0000-00006C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9" name="直線コネクタ 108">
          <a:extLst>
            <a:ext uri="{FF2B5EF4-FFF2-40B4-BE49-F238E27FC236}">
              <a16:creationId xmlns:a16="http://schemas.microsoft.com/office/drawing/2014/main" id="{00000000-0008-0000-0000-00006D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0" name="テキスト ボックス 109">
          <a:extLst>
            <a:ext uri="{FF2B5EF4-FFF2-40B4-BE49-F238E27FC236}">
              <a16:creationId xmlns:a16="http://schemas.microsoft.com/office/drawing/2014/main" id="{00000000-0008-0000-0000-00006E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900.0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1" name="直線コネクタ 110">
          <a:extLst>
            <a:ext uri="{FF2B5EF4-FFF2-40B4-BE49-F238E27FC236}">
              <a16:creationId xmlns:a16="http://schemas.microsoft.com/office/drawing/2014/main" id="{00000000-0008-0000-0000-00006F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2" name="テキスト ボックス 111">
          <a:extLst>
            <a:ext uri="{FF2B5EF4-FFF2-40B4-BE49-F238E27FC236}">
              <a16:creationId xmlns:a16="http://schemas.microsoft.com/office/drawing/2014/main" id="{00000000-0008-0000-0000-000070000000}"/>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1,200.0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3" name="直線コネクタ 112">
          <a:extLst>
            <a:ext uri="{FF2B5EF4-FFF2-40B4-BE49-F238E27FC236}">
              <a16:creationId xmlns:a16="http://schemas.microsoft.com/office/drawing/2014/main" id="{00000000-0008-0000-0000-000071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5" name="債務償還比率グラフ枠">
          <a:extLst>
            <a:ext uri="{FF2B5EF4-FFF2-40B4-BE49-F238E27FC236}">
              <a16:creationId xmlns:a16="http://schemas.microsoft.com/office/drawing/2014/main" id="{00000000-0008-0000-0000-000073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11832</xdr:rowOff>
    </xdr:from>
    <xdr:to>
      <xdr:col>76</xdr:col>
      <xdr:colOff>21589</xdr:colOff>
      <xdr:row>34</xdr:row>
      <xdr:rowOff>151342</xdr:rowOff>
    </xdr:to>
    <xdr:cxnSp macro="">
      <xdr:nvCxnSpPr>
        <xdr:cNvPr id="116" name="直線コネクタ 115">
          <a:extLst>
            <a:ext uri="{FF2B5EF4-FFF2-40B4-BE49-F238E27FC236}">
              <a16:creationId xmlns:a16="http://schemas.microsoft.com/office/drawing/2014/main" id="{00000000-0008-0000-0000-000074000000}"/>
            </a:ext>
          </a:extLst>
        </xdr:cNvPr>
        <xdr:cNvCxnSpPr/>
      </xdr:nvCxnSpPr>
      <xdr:spPr>
        <a:xfrm flipV="1">
          <a:off x="14793595" y="5412507"/>
          <a:ext cx="1269" cy="1339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7" name="債務償還比率最小値テキスト">
          <a:extLst>
            <a:ext uri="{FF2B5EF4-FFF2-40B4-BE49-F238E27FC236}">
              <a16:creationId xmlns:a16="http://schemas.microsoft.com/office/drawing/2014/main" id="{00000000-0008-0000-0000-000075000000}"/>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8" name="直線コネクタ 117">
          <a:extLst>
            <a:ext uri="{FF2B5EF4-FFF2-40B4-BE49-F238E27FC236}">
              <a16:creationId xmlns:a16="http://schemas.microsoft.com/office/drawing/2014/main" id="{00000000-0008-0000-0000-000076000000}"/>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129959</xdr:rowOff>
    </xdr:from>
    <xdr:ext cx="560923" cy="259045"/>
    <xdr:sp macro="" textlink="">
      <xdr:nvSpPr>
        <xdr:cNvPr id="119" name="債務償還比率最大値テキスト">
          <a:extLst>
            <a:ext uri="{FF2B5EF4-FFF2-40B4-BE49-F238E27FC236}">
              <a16:creationId xmlns:a16="http://schemas.microsoft.com/office/drawing/2014/main" id="{00000000-0008-0000-0000-000077000000}"/>
            </a:ext>
          </a:extLst>
        </xdr:cNvPr>
        <xdr:cNvSpPr txBox="1"/>
      </xdr:nvSpPr>
      <xdr:spPr>
        <a:xfrm>
          <a:off x="14846300" y="518773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11832</xdr:rowOff>
    </xdr:from>
    <xdr:to>
      <xdr:col>76</xdr:col>
      <xdr:colOff>111125</xdr:colOff>
      <xdr:row>27</xdr:row>
      <xdr:rowOff>11832</xdr:rowOff>
    </xdr:to>
    <xdr:cxnSp macro="">
      <xdr:nvCxnSpPr>
        <xdr:cNvPr id="120" name="直線コネクタ 119">
          <a:extLst>
            <a:ext uri="{FF2B5EF4-FFF2-40B4-BE49-F238E27FC236}">
              <a16:creationId xmlns:a16="http://schemas.microsoft.com/office/drawing/2014/main" id="{00000000-0008-0000-0000-000078000000}"/>
            </a:ext>
          </a:extLst>
        </xdr:cNvPr>
        <xdr:cNvCxnSpPr/>
      </xdr:nvCxnSpPr>
      <xdr:spPr>
        <a:xfrm>
          <a:off x="14706600" y="5412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53498</xdr:rowOff>
    </xdr:from>
    <xdr:ext cx="469744" cy="259045"/>
    <xdr:sp macro="" textlink="">
      <xdr:nvSpPr>
        <xdr:cNvPr id="121" name="債務償還比率平均値テキスト">
          <a:extLst>
            <a:ext uri="{FF2B5EF4-FFF2-40B4-BE49-F238E27FC236}">
              <a16:creationId xmlns:a16="http://schemas.microsoft.com/office/drawing/2014/main" id="{00000000-0008-0000-0000-000079000000}"/>
            </a:ext>
          </a:extLst>
        </xdr:cNvPr>
        <xdr:cNvSpPr txBox="1"/>
      </xdr:nvSpPr>
      <xdr:spPr>
        <a:xfrm>
          <a:off x="14846300" y="59685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593.0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75071</xdr:rowOff>
    </xdr:from>
    <xdr:to>
      <xdr:col>76</xdr:col>
      <xdr:colOff>73025</xdr:colOff>
      <xdr:row>31</xdr:row>
      <xdr:rowOff>5221</xdr:rowOff>
    </xdr:to>
    <xdr:sp macro="" textlink="">
      <xdr:nvSpPr>
        <xdr:cNvPr id="122" name="フローチャート: 判断 121">
          <a:extLst>
            <a:ext uri="{FF2B5EF4-FFF2-40B4-BE49-F238E27FC236}">
              <a16:creationId xmlns:a16="http://schemas.microsoft.com/office/drawing/2014/main" id="{00000000-0008-0000-0000-00007A000000}"/>
            </a:ext>
          </a:extLst>
        </xdr:cNvPr>
        <xdr:cNvSpPr/>
      </xdr:nvSpPr>
      <xdr:spPr>
        <a:xfrm>
          <a:off x="14744700" y="59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53001</xdr:rowOff>
    </xdr:from>
    <xdr:to>
      <xdr:col>72</xdr:col>
      <xdr:colOff>123825</xdr:colOff>
      <xdr:row>30</xdr:row>
      <xdr:rowOff>154601</xdr:rowOff>
    </xdr:to>
    <xdr:sp macro="" textlink="">
      <xdr:nvSpPr>
        <xdr:cNvPr id="123" name="フローチャート: 判断 122">
          <a:extLst>
            <a:ext uri="{FF2B5EF4-FFF2-40B4-BE49-F238E27FC236}">
              <a16:creationId xmlns:a16="http://schemas.microsoft.com/office/drawing/2014/main" id="{00000000-0008-0000-0000-00007B000000}"/>
            </a:ext>
          </a:extLst>
        </xdr:cNvPr>
        <xdr:cNvSpPr/>
      </xdr:nvSpPr>
      <xdr:spPr>
        <a:xfrm>
          <a:off x="14033500" y="596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5" name="テキスト ボックス 124">
          <a:extLst>
            <a:ext uri="{FF2B5EF4-FFF2-40B4-BE49-F238E27FC236}">
              <a16:creationId xmlns:a16="http://schemas.microsoft.com/office/drawing/2014/main" id="{00000000-0008-0000-0000-00007D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7" name="テキスト ボックス 126">
          <a:extLst>
            <a:ext uri="{FF2B5EF4-FFF2-40B4-BE49-F238E27FC236}">
              <a16:creationId xmlns:a16="http://schemas.microsoft.com/office/drawing/2014/main" id="{00000000-0008-0000-0000-00007F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97889</xdr:rowOff>
    </xdr:from>
    <xdr:to>
      <xdr:col>76</xdr:col>
      <xdr:colOff>73025</xdr:colOff>
      <xdr:row>28</xdr:row>
      <xdr:rowOff>28039</xdr:rowOff>
    </xdr:to>
    <xdr:sp macro="" textlink="">
      <xdr:nvSpPr>
        <xdr:cNvPr id="129" name="楕円 128">
          <a:extLst>
            <a:ext uri="{FF2B5EF4-FFF2-40B4-BE49-F238E27FC236}">
              <a16:creationId xmlns:a16="http://schemas.microsoft.com/office/drawing/2014/main" id="{00000000-0008-0000-0000-000081000000}"/>
            </a:ext>
          </a:extLst>
        </xdr:cNvPr>
        <xdr:cNvSpPr/>
      </xdr:nvSpPr>
      <xdr:spPr>
        <a:xfrm>
          <a:off x="14744700" y="549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120766</xdr:rowOff>
    </xdr:from>
    <xdr:ext cx="560923" cy="259045"/>
    <xdr:sp macro="" textlink="">
      <xdr:nvSpPr>
        <xdr:cNvPr id="130" name="債務償還比率該当値テキスト">
          <a:extLst>
            <a:ext uri="{FF2B5EF4-FFF2-40B4-BE49-F238E27FC236}">
              <a16:creationId xmlns:a16="http://schemas.microsoft.com/office/drawing/2014/main" id="{00000000-0008-0000-0000-000082000000}"/>
            </a:ext>
          </a:extLst>
        </xdr:cNvPr>
        <xdr:cNvSpPr txBox="1"/>
      </xdr:nvSpPr>
      <xdr:spPr>
        <a:xfrm>
          <a:off x="14846300" y="534999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15007</xdr:rowOff>
    </xdr:from>
    <xdr:to>
      <xdr:col>72</xdr:col>
      <xdr:colOff>123825</xdr:colOff>
      <xdr:row>27</xdr:row>
      <xdr:rowOff>116607</xdr:rowOff>
    </xdr:to>
    <xdr:sp macro="" textlink="">
      <xdr:nvSpPr>
        <xdr:cNvPr id="131" name="楕円 130">
          <a:extLst>
            <a:ext uri="{FF2B5EF4-FFF2-40B4-BE49-F238E27FC236}">
              <a16:creationId xmlns:a16="http://schemas.microsoft.com/office/drawing/2014/main" id="{00000000-0008-0000-0000-000083000000}"/>
            </a:ext>
          </a:extLst>
        </xdr:cNvPr>
        <xdr:cNvSpPr/>
      </xdr:nvSpPr>
      <xdr:spPr>
        <a:xfrm>
          <a:off x="14033500" y="5415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65807</xdr:rowOff>
    </xdr:from>
    <xdr:to>
      <xdr:col>76</xdr:col>
      <xdr:colOff>22225</xdr:colOff>
      <xdr:row>27</xdr:row>
      <xdr:rowOff>148689</xdr:rowOff>
    </xdr:to>
    <xdr:cxnSp macro="">
      <xdr:nvCxnSpPr>
        <xdr:cNvPr id="132" name="直線コネクタ 131">
          <a:extLst>
            <a:ext uri="{FF2B5EF4-FFF2-40B4-BE49-F238E27FC236}">
              <a16:creationId xmlns:a16="http://schemas.microsoft.com/office/drawing/2014/main" id="{00000000-0008-0000-0000-000084000000}"/>
            </a:ext>
          </a:extLst>
        </xdr:cNvPr>
        <xdr:cNvCxnSpPr/>
      </xdr:nvCxnSpPr>
      <xdr:spPr>
        <a:xfrm>
          <a:off x="14084300" y="5466482"/>
          <a:ext cx="711200" cy="82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145728</xdr:rowOff>
    </xdr:from>
    <xdr:ext cx="469744" cy="259045"/>
    <xdr:sp macro="" textlink="">
      <xdr:nvSpPr>
        <xdr:cNvPr id="133" name="n_1aveValue債務償還比率">
          <a:extLst>
            <a:ext uri="{FF2B5EF4-FFF2-40B4-BE49-F238E27FC236}">
              <a16:creationId xmlns:a16="http://schemas.microsoft.com/office/drawing/2014/main" id="{00000000-0008-0000-0000-000085000000}"/>
            </a:ext>
          </a:extLst>
        </xdr:cNvPr>
        <xdr:cNvSpPr txBox="1"/>
      </xdr:nvSpPr>
      <xdr:spPr>
        <a:xfrm>
          <a:off x="13836727" y="6060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25</xdr:row>
      <xdr:rowOff>133134</xdr:rowOff>
    </xdr:from>
    <xdr:ext cx="560923" cy="259045"/>
    <xdr:sp macro="" textlink="">
      <xdr:nvSpPr>
        <xdr:cNvPr id="134" name="n_1mainValue債務償還比率">
          <a:extLst>
            <a:ext uri="{FF2B5EF4-FFF2-40B4-BE49-F238E27FC236}">
              <a16:creationId xmlns:a16="http://schemas.microsoft.com/office/drawing/2014/main" id="{00000000-0008-0000-0000-000086000000}"/>
            </a:ext>
          </a:extLst>
        </xdr:cNvPr>
        <xdr:cNvSpPr txBox="1"/>
      </xdr:nvSpPr>
      <xdr:spPr>
        <a:xfrm>
          <a:off x="13791138" y="519090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1,071.9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5" name="正方形/長方形 134">
          <a:extLst>
            <a:ext uri="{FF2B5EF4-FFF2-40B4-BE49-F238E27FC236}">
              <a16:creationId xmlns:a16="http://schemas.microsoft.com/office/drawing/2014/main" id="{00000000-0008-0000-0000-000087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6" name="正方形/長方形 135">
          <a:extLst>
            <a:ext uri="{FF2B5EF4-FFF2-40B4-BE49-F238E27FC236}">
              <a16:creationId xmlns:a16="http://schemas.microsoft.com/office/drawing/2014/main" id="{00000000-0008-0000-0000-000088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7" name="テキスト ボックス 136">
          <a:extLst>
            <a:ext uri="{FF2B5EF4-FFF2-40B4-BE49-F238E27FC236}">
              <a16:creationId xmlns:a16="http://schemas.microsoft.com/office/drawing/2014/main" id="{00000000-0008-0000-0000-000089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8" name="テキスト ボックス 137">
          <a:extLst>
            <a:ext uri="{FF2B5EF4-FFF2-40B4-BE49-F238E27FC236}">
              <a16:creationId xmlns:a16="http://schemas.microsoft.com/office/drawing/2014/main" id="{00000000-0008-0000-0000-00008A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9" name="テキスト ボックス 138">
          <a:extLst>
            <a:ext uri="{FF2B5EF4-FFF2-40B4-BE49-F238E27FC236}">
              <a16:creationId xmlns:a16="http://schemas.microsoft.com/office/drawing/2014/main" id="{00000000-0008-0000-0000-00008B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0" name="テキスト ボックス 139">
          <a:extLst>
            <a:ext uri="{FF2B5EF4-FFF2-40B4-BE49-F238E27FC236}">
              <a16:creationId xmlns:a16="http://schemas.microsoft.com/office/drawing/2014/main" id="{00000000-0008-0000-0000-00008C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大阪府守口市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143,458
140,980
12.71
60,997,136
60,015,790
922,220
31,272,672
62,554,320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56.3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1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1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1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a:extLst>
            <a:ext uri="{FF2B5EF4-FFF2-40B4-BE49-F238E27FC236}">
              <a16:creationId xmlns:a16="http://schemas.microsoft.com/office/drawing/2014/main" id="{00000000-0008-0000-0100-00002A000000}"/>
            </a:ext>
          </a:extLst>
        </xdr:cNvPr>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a:extLst>
            <a:ext uri="{FF2B5EF4-FFF2-40B4-BE49-F238E27FC236}">
              <a16:creationId xmlns:a16="http://schemas.microsoft.com/office/drawing/2014/main" id="{00000000-0008-0000-0100-00002B000000}"/>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a:extLst>
            <a:ext uri="{FF2B5EF4-FFF2-40B4-BE49-F238E27FC236}">
              <a16:creationId xmlns:a16="http://schemas.microsoft.com/office/drawing/2014/main" id="{00000000-0008-0000-0100-00002C000000}"/>
            </a:ext>
          </a:extLst>
        </xdr:cNvPr>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a:extLst>
            <a:ext uri="{FF2B5EF4-FFF2-40B4-BE49-F238E27FC236}">
              <a16:creationId xmlns:a16="http://schemas.microsoft.com/office/drawing/2014/main" id="{00000000-0008-0000-0100-00002D000000}"/>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a:extLst>
            <a:ext uri="{FF2B5EF4-FFF2-40B4-BE49-F238E27FC236}">
              <a16:creationId xmlns:a16="http://schemas.microsoft.com/office/drawing/2014/main" id="{00000000-0008-0000-0100-00002E000000}"/>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a:extLst>
            <a:ext uri="{FF2B5EF4-FFF2-40B4-BE49-F238E27FC236}">
              <a16:creationId xmlns:a16="http://schemas.microsoft.com/office/drawing/2014/main" id="{00000000-0008-0000-0100-00002F000000}"/>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a:extLst>
            <a:ext uri="{FF2B5EF4-FFF2-40B4-BE49-F238E27FC236}">
              <a16:creationId xmlns:a16="http://schemas.microsoft.com/office/drawing/2014/main" id="{00000000-0008-0000-0100-000030000000}"/>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a:extLst>
            <a:ext uri="{FF2B5EF4-FFF2-40B4-BE49-F238E27FC236}">
              <a16:creationId xmlns:a16="http://schemas.microsoft.com/office/drawing/2014/main" id="{00000000-0008-0000-0100-000031000000}"/>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a:extLst>
            <a:ext uri="{FF2B5EF4-FFF2-40B4-BE49-F238E27FC236}">
              <a16:creationId xmlns:a16="http://schemas.microsoft.com/office/drawing/2014/main" id="{00000000-0008-0000-0100-000032000000}"/>
            </a:ext>
          </a:extLst>
        </xdr:cNvPr>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a:extLst>
            <a:ext uri="{FF2B5EF4-FFF2-40B4-BE49-F238E27FC236}">
              <a16:creationId xmlns:a16="http://schemas.microsoft.com/office/drawing/2014/main" id="{00000000-0008-0000-0100-000033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a:extLst>
            <a:ext uri="{FF2B5EF4-FFF2-40B4-BE49-F238E27FC236}">
              <a16:creationId xmlns:a16="http://schemas.microsoft.com/office/drawing/2014/main" id="{00000000-0008-0000-0100-000034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a:extLst>
            <a:ext uri="{FF2B5EF4-FFF2-40B4-BE49-F238E27FC236}">
              <a16:creationId xmlns:a16="http://schemas.microsoft.com/office/drawing/2014/main" id="{00000000-0008-0000-0100-000035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44196</xdr:rowOff>
    </xdr:from>
    <xdr:to>
      <xdr:col>24</xdr:col>
      <xdr:colOff>62865</xdr:colOff>
      <xdr:row>41</xdr:row>
      <xdr:rowOff>83058</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flipV="1">
          <a:off x="4634865" y="5873496"/>
          <a:ext cx="0" cy="123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86885</xdr:rowOff>
    </xdr:from>
    <xdr:ext cx="405111" cy="259045"/>
    <xdr:sp macro="" textlink="">
      <xdr:nvSpPr>
        <xdr:cNvPr id="55" name="【道路】&#10;有形固定資産減価償却率最小値テキスト">
          <a:extLst>
            <a:ext uri="{FF2B5EF4-FFF2-40B4-BE49-F238E27FC236}">
              <a16:creationId xmlns:a16="http://schemas.microsoft.com/office/drawing/2014/main" id="{00000000-0008-0000-0100-000037000000}"/>
            </a:ext>
          </a:extLst>
        </xdr:cNvPr>
        <xdr:cNvSpPr txBox="1"/>
      </xdr:nvSpPr>
      <xdr:spPr>
        <a:xfrm>
          <a:off x="4673600" y="711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83058</xdr:rowOff>
    </xdr:from>
    <xdr:to>
      <xdr:col>24</xdr:col>
      <xdr:colOff>152400</xdr:colOff>
      <xdr:row>41</xdr:row>
      <xdr:rowOff>83058</xdr:rowOff>
    </xdr:to>
    <xdr:cxnSp macro="">
      <xdr:nvCxnSpPr>
        <xdr:cNvPr id="56" name="直線コネクタ 55">
          <a:extLst>
            <a:ext uri="{FF2B5EF4-FFF2-40B4-BE49-F238E27FC236}">
              <a16:creationId xmlns:a16="http://schemas.microsoft.com/office/drawing/2014/main" id="{00000000-0008-0000-0100-000038000000}"/>
            </a:ext>
          </a:extLst>
        </xdr:cNvPr>
        <xdr:cNvCxnSpPr/>
      </xdr:nvCxnSpPr>
      <xdr:spPr>
        <a:xfrm>
          <a:off x="4546600" y="711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162323</xdr:rowOff>
    </xdr:from>
    <xdr:ext cx="405111" cy="259045"/>
    <xdr:sp macro="" textlink="">
      <xdr:nvSpPr>
        <xdr:cNvPr id="57" name="【道路】&#10;有形固定資産減価償却率最大値テキスト">
          <a:extLst>
            <a:ext uri="{FF2B5EF4-FFF2-40B4-BE49-F238E27FC236}">
              <a16:creationId xmlns:a16="http://schemas.microsoft.com/office/drawing/2014/main" id="{00000000-0008-0000-0100-000039000000}"/>
            </a:ext>
          </a:extLst>
        </xdr:cNvPr>
        <xdr:cNvSpPr txBox="1"/>
      </xdr:nvSpPr>
      <xdr:spPr>
        <a:xfrm>
          <a:off x="4673600" y="5648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44196</xdr:rowOff>
    </xdr:from>
    <xdr:to>
      <xdr:col>24</xdr:col>
      <xdr:colOff>152400</xdr:colOff>
      <xdr:row>34</xdr:row>
      <xdr:rowOff>44196</xdr:rowOff>
    </xdr:to>
    <xdr:cxnSp macro="">
      <xdr:nvCxnSpPr>
        <xdr:cNvPr id="58" name="直線コネクタ 57">
          <a:extLst>
            <a:ext uri="{FF2B5EF4-FFF2-40B4-BE49-F238E27FC236}">
              <a16:creationId xmlns:a16="http://schemas.microsoft.com/office/drawing/2014/main" id="{00000000-0008-0000-0100-00003A000000}"/>
            </a:ext>
          </a:extLst>
        </xdr:cNvPr>
        <xdr:cNvCxnSpPr/>
      </xdr:nvCxnSpPr>
      <xdr:spPr>
        <a:xfrm>
          <a:off x="4546600" y="587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33545</xdr:rowOff>
    </xdr:from>
    <xdr:ext cx="405111" cy="259045"/>
    <xdr:sp macro="" textlink="">
      <xdr:nvSpPr>
        <xdr:cNvPr id="59" name="【道路】&#10;有形固定資産減価償却率平均値テキスト">
          <a:extLst>
            <a:ext uri="{FF2B5EF4-FFF2-40B4-BE49-F238E27FC236}">
              <a16:creationId xmlns:a16="http://schemas.microsoft.com/office/drawing/2014/main" id="{00000000-0008-0000-0100-00003B000000}"/>
            </a:ext>
          </a:extLst>
        </xdr:cNvPr>
        <xdr:cNvSpPr txBox="1"/>
      </xdr:nvSpPr>
      <xdr:spPr>
        <a:xfrm>
          <a:off x="4673600" y="65486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55118</xdr:rowOff>
    </xdr:from>
    <xdr:to>
      <xdr:col>24</xdr:col>
      <xdr:colOff>114300</xdr:colOff>
      <xdr:row>38</xdr:row>
      <xdr:rowOff>156718</xdr:rowOff>
    </xdr:to>
    <xdr:sp macro="" textlink="">
      <xdr:nvSpPr>
        <xdr:cNvPr id="60" name="フローチャート: 判断 59">
          <a:extLst>
            <a:ext uri="{FF2B5EF4-FFF2-40B4-BE49-F238E27FC236}">
              <a16:creationId xmlns:a16="http://schemas.microsoft.com/office/drawing/2014/main" id="{00000000-0008-0000-0100-00003C000000}"/>
            </a:ext>
          </a:extLst>
        </xdr:cNvPr>
        <xdr:cNvSpPr/>
      </xdr:nvSpPr>
      <xdr:spPr>
        <a:xfrm>
          <a:off x="4584700" y="657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84836</xdr:rowOff>
    </xdr:from>
    <xdr:to>
      <xdr:col>20</xdr:col>
      <xdr:colOff>38100</xdr:colOff>
      <xdr:row>39</xdr:row>
      <xdr:rowOff>14986</xdr:rowOff>
    </xdr:to>
    <xdr:sp macro="" textlink="">
      <xdr:nvSpPr>
        <xdr:cNvPr id="61" name="フローチャート: 判断 60">
          <a:extLst>
            <a:ext uri="{FF2B5EF4-FFF2-40B4-BE49-F238E27FC236}">
              <a16:creationId xmlns:a16="http://schemas.microsoft.com/office/drawing/2014/main" id="{00000000-0008-0000-0100-00003D000000}"/>
            </a:ext>
          </a:extLst>
        </xdr:cNvPr>
        <xdr:cNvSpPr/>
      </xdr:nvSpPr>
      <xdr:spPr>
        <a:xfrm>
          <a:off x="3746500" y="659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109982</xdr:rowOff>
    </xdr:from>
    <xdr:to>
      <xdr:col>15</xdr:col>
      <xdr:colOff>101600</xdr:colOff>
      <xdr:row>39</xdr:row>
      <xdr:rowOff>40132</xdr:rowOff>
    </xdr:to>
    <xdr:sp macro="" textlink="">
      <xdr:nvSpPr>
        <xdr:cNvPr id="62" name="フローチャート: 判断 61">
          <a:extLst>
            <a:ext uri="{FF2B5EF4-FFF2-40B4-BE49-F238E27FC236}">
              <a16:creationId xmlns:a16="http://schemas.microsoft.com/office/drawing/2014/main" id="{00000000-0008-0000-0100-00003E000000}"/>
            </a:ext>
          </a:extLst>
        </xdr:cNvPr>
        <xdr:cNvSpPr/>
      </xdr:nvSpPr>
      <xdr:spPr>
        <a:xfrm>
          <a:off x="2857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61976</xdr:rowOff>
    </xdr:from>
    <xdr:to>
      <xdr:col>10</xdr:col>
      <xdr:colOff>165100</xdr:colOff>
      <xdr:row>38</xdr:row>
      <xdr:rowOff>163576</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1968500" y="657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a:extLst>
            <a:ext uri="{FF2B5EF4-FFF2-40B4-BE49-F238E27FC236}">
              <a16:creationId xmlns:a16="http://schemas.microsoft.com/office/drawing/2014/main" id="{00000000-0008-0000-0100-000040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00000000-0008-0000-0100-000041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100-000042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100-000043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146558</xdr:rowOff>
    </xdr:from>
    <xdr:to>
      <xdr:col>20</xdr:col>
      <xdr:colOff>38100</xdr:colOff>
      <xdr:row>38</xdr:row>
      <xdr:rowOff>76708</xdr:rowOff>
    </xdr:to>
    <xdr:sp macro="" textlink="">
      <xdr:nvSpPr>
        <xdr:cNvPr id="69" name="楕円 68">
          <a:extLst>
            <a:ext uri="{FF2B5EF4-FFF2-40B4-BE49-F238E27FC236}">
              <a16:creationId xmlns:a16="http://schemas.microsoft.com/office/drawing/2014/main" id="{00000000-0008-0000-0100-000045000000}"/>
            </a:ext>
          </a:extLst>
        </xdr:cNvPr>
        <xdr:cNvSpPr/>
      </xdr:nvSpPr>
      <xdr:spPr>
        <a:xfrm>
          <a:off x="3746500" y="649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18542</xdr:rowOff>
    </xdr:from>
    <xdr:to>
      <xdr:col>15</xdr:col>
      <xdr:colOff>101600</xdr:colOff>
      <xdr:row>38</xdr:row>
      <xdr:rowOff>120142</xdr:rowOff>
    </xdr:to>
    <xdr:sp macro="" textlink="">
      <xdr:nvSpPr>
        <xdr:cNvPr id="70" name="楕円 69">
          <a:extLst>
            <a:ext uri="{FF2B5EF4-FFF2-40B4-BE49-F238E27FC236}">
              <a16:creationId xmlns:a16="http://schemas.microsoft.com/office/drawing/2014/main" id="{00000000-0008-0000-0100-000046000000}"/>
            </a:ext>
          </a:extLst>
        </xdr:cNvPr>
        <xdr:cNvSpPr/>
      </xdr:nvSpPr>
      <xdr:spPr>
        <a:xfrm>
          <a:off x="2857500" y="653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25908</xdr:rowOff>
    </xdr:from>
    <xdr:to>
      <xdr:col>19</xdr:col>
      <xdr:colOff>177800</xdr:colOff>
      <xdr:row>38</xdr:row>
      <xdr:rowOff>69342</xdr:rowOff>
    </xdr:to>
    <xdr:cxnSp macro="">
      <xdr:nvCxnSpPr>
        <xdr:cNvPr id="71" name="直線コネクタ 70">
          <a:extLst>
            <a:ext uri="{FF2B5EF4-FFF2-40B4-BE49-F238E27FC236}">
              <a16:creationId xmlns:a16="http://schemas.microsoft.com/office/drawing/2014/main" id="{00000000-0008-0000-0100-000047000000}"/>
            </a:ext>
          </a:extLst>
        </xdr:cNvPr>
        <xdr:cNvCxnSpPr/>
      </xdr:nvCxnSpPr>
      <xdr:spPr>
        <a:xfrm flipV="1">
          <a:off x="2908300" y="6541008"/>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64262</xdr:rowOff>
    </xdr:from>
    <xdr:to>
      <xdr:col>10</xdr:col>
      <xdr:colOff>165100</xdr:colOff>
      <xdr:row>38</xdr:row>
      <xdr:rowOff>165862</xdr:rowOff>
    </xdr:to>
    <xdr:sp macro="" textlink="">
      <xdr:nvSpPr>
        <xdr:cNvPr id="72" name="楕円 71">
          <a:extLst>
            <a:ext uri="{FF2B5EF4-FFF2-40B4-BE49-F238E27FC236}">
              <a16:creationId xmlns:a16="http://schemas.microsoft.com/office/drawing/2014/main" id="{00000000-0008-0000-0100-000048000000}"/>
            </a:ext>
          </a:extLst>
        </xdr:cNvPr>
        <xdr:cNvSpPr/>
      </xdr:nvSpPr>
      <xdr:spPr>
        <a:xfrm>
          <a:off x="1968500" y="6579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69342</xdr:rowOff>
    </xdr:from>
    <xdr:to>
      <xdr:col>15</xdr:col>
      <xdr:colOff>50800</xdr:colOff>
      <xdr:row>38</xdr:row>
      <xdr:rowOff>115062</xdr:rowOff>
    </xdr:to>
    <xdr:cxnSp macro="">
      <xdr:nvCxnSpPr>
        <xdr:cNvPr id="73" name="直線コネクタ 72">
          <a:extLst>
            <a:ext uri="{FF2B5EF4-FFF2-40B4-BE49-F238E27FC236}">
              <a16:creationId xmlns:a16="http://schemas.microsoft.com/office/drawing/2014/main" id="{00000000-0008-0000-0100-000049000000}"/>
            </a:ext>
          </a:extLst>
        </xdr:cNvPr>
        <xdr:cNvCxnSpPr/>
      </xdr:nvCxnSpPr>
      <xdr:spPr>
        <a:xfrm flipV="1">
          <a:off x="2019300" y="658444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6113</xdr:rowOff>
    </xdr:from>
    <xdr:ext cx="405111" cy="259045"/>
    <xdr:sp macro="" textlink="">
      <xdr:nvSpPr>
        <xdr:cNvPr id="74" name="n_1aveValue【道路】&#10;有形固定資産減価償却率">
          <a:extLst>
            <a:ext uri="{FF2B5EF4-FFF2-40B4-BE49-F238E27FC236}">
              <a16:creationId xmlns:a16="http://schemas.microsoft.com/office/drawing/2014/main" id="{00000000-0008-0000-0100-00004A000000}"/>
            </a:ext>
          </a:extLst>
        </xdr:cNvPr>
        <xdr:cNvSpPr txBox="1"/>
      </xdr:nvSpPr>
      <xdr:spPr>
        <a:xfrm>
          <a:off x="3582044" y="6692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31259</xdr:rowOff>
    </xdr:from>
    <xdr:ext cx="405111" cy="259045"/>
    <xdr:sp macro="" textlink="">
      <xdr:nvSpPr>
        <xdr:cNvPr id="75" name="n_2aveValue【道路】&#10;有形固定資産減価償却率">
          <a:extLst>
            <a:ext uri="{FF2B5EF4-FFF2-40B4-BE49-F238E27FC236}">
              <a16:creationId xmlns:a16="http://schemas.microsoft.com/office/drawing/2014/main" id="{00000000-0008-0000-0100-00004B000000}"/>
            </a:ext>
          </a:extLst>
        </xdr:cNvPr>
        <xdr:cNvSpPr txBox="1"/>
      </xdr:nvSpPr>
      <xdr:spPr>
        <a:xfrm>
          <a:off x="2705744" y="6717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8653</xdr:rowOff>
    </xdr:from>
    <xdr:ext cx="405111" cy="259045"/>
    <xdr:sp macro="" textlink="">
      <xdr:nvSpPr>
        <xdr:cNvPr id="76" name="n_3aveValue【道路】&#10;有形固定資産減価償却率">
          <a:extLst>
            <a:ext uri="{FF2B5EF4-FFF2-40B4-BE49-F238E27FC236}">
              <a16:creationId xmlns:a16="http://schemas.microsoft.com/office/drawing/2014/main" id="{00000000-0008-0000-0100-00004C000000}"/>
            </a:ext>
          </a:extLst>
        </xdr:cNvPr>
        <xdr:cNvSpPr txBox="1"/>
      </xdr:nvSpPr>
      <xdr:spPr>
        <a:xfrm>
          <a:off x="1816744" y="6352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93235</xdr:rowOff>
    </xdr:from>
    <xdr:ext cx="405111" cy="259045"/>
    <xdr:sp macro="" textlink="">
      <xdr:nvSpPr>
        <xdr:cNvPr id="77" name="n_1mainValue【道路】&#10;有形固定資産減価償却率">
          <a:extLst>
            <a:ext uri="{FF2B5EF4-FFF2-40B4-BE49-F238E27FC236}">
              <a16:creationId xmlns:a16="http://schemas.microsoft.com/office/drawing/2014/main" id="{00000000-0008-0000-0100-00004D000000}"/>
            </a:ext>
          </a:extLst>
        </xdr:cNvPr>
        <xdr:cNvSpPr txBox="1"/>
      </xdr:nvSpPr>
      <xdr:spPr>
        <a:xfrm>
          <a:off x="3582044" y="6265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136669</xdr:rowOff>
    </xdr:from>
    <xdr:ext cx="405111" cy="259045"/>
    <xdr:sp macro="" textlink="">
      <xdr:nvSpPr>
        <xdr:cNvPr id="78" name="n_2mainValue【道路】&#10;有形固定資産減価償却率">
          <a:extLst>
            <a:ext uri="{FF2B5EF4-FFF2-40B4-BE49-F238E27FC236}">
              <a16:creationId xmlns:a16="http://schemas.microsoft.com/office/drawing/2014/main" id="{00000000-0008-0000-0100-00004E000000}"/>
            </a:ext>
          </a:extLst>
        </xdr:cNvPr>
        <xdr:cNvSpPr txBox="1"/>
      </xdr:nvSpPr>
      <xdr:spPr>
        <a:xfrm>
          <a:off x="2705744" y="6308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156989</xdr:rowOff>
    </xdr:from>
    <xdr:ext cx="405111" cy="259045"/>
    <xdr:sp macro="" textlink="">
      <xdr:nvSpPr>
        <xdr:cNvPr id="79" name="n_3mainValue【道路】&#10;有形固定資産減価償却率">
          <a:extLst>
            <a:ext uri="{FF2B5EF4-FFF2-40B4-BE49-F238E27FC236}">
              <a16:creationId xmlns:a16="http://schemas.microsoft.com/office/drawing/2014/main" id="{00000000-0008-0000-0100-00004F000000}"/>
            </a:ext>
          </a:extLst>
        </xdr:cNvPr>
        <xdr:cNvSpPr txBox="1"/>
      </xdr:nvSpPr>
      <xdr:spPr>
        <a:xfrm>
          <a:off x="1816744" y="6672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a:extLst>
            <a:ext uri="{FF2B5EF4-FFF2-40B4-BE49-F238E27FC236}">
              <a16:creationId xmlns:a16="http://schemas.microsoft.com/office/drawing/2014/main" id="{00000000-0008-0000-0100-000050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a:extLst>
            <a:ext uri="{FF2B5EF4-FFF2-40B4-BE49-F238E27FC236}">
              <a16:creationId xmlns:a16="http://schemas.microsoft.com/office/drawing/2014/main" id="{00000000-0008-0000-0100-000051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a:extLst>
            <a:ext uri="{FF2B5EF4-FFF2-40B4-BE49-F238E27FC236}">
              <a16:creationId xmlns:a16="http://schemas.microsoft.com/office/drawing/2014/main" id="{00000000-0008-0000-0100-000052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a:extLst>
            <a:ext uri="{FF2B5EF4-FFF2-40B4-BE49-F238E27FC236}">
              <a16:creationId xmlns:a16="http://schemas.microsoft.com/office/drawing/2014/main" id="{00000000-0008-0000-0100-000053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a:extLst>
            <a:ext uri="{FF2B5EF4-FFF2-40B4-BE49-F238E27FC236}">
              <a16:creationId xmlns:a16="http://schemas.microsoft.com/office/drawing/2014/main" id="{00000000-0008-0000-0100-000054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a:extLst>
            <a:ext uri="{FF2B5EF4-FFF2-40B4-BE49-F238E27FC236}">
              <a16:creationId xmlns:a16="http://schemas.microsoft.com/office/drawing/2014/main" id="{00000000-0008-0000-0100-000055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a:extLst>
            <a:ext uri="{FF2B5EF4-FFF2-40B4-BE49-F238E27FC236}">
              <a16:creationId xmlns:a16="http://schemas.microsoft.com/office/drawing/2014/main" id="{00000000-0008-0000-0100-000056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a:extLst>
            <a:ext uri="{FF2B5EF4-FFF2-40B4-BE49-F238E27FC236}">
              <a16:creationId xmlns:a16="http://schemas.microsoft.com/office/drawing/2014/main" id="{00000000-0008-0000-0100-000057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a:extLst>
            <a:ext uri="{FF2B5EF4-FFF2-40B4-BE49-F238E27FC236}">
              <a16:creationId xmlns:a16="http://schemas.microsoft.com/office/drawing/2014/main" id="{00000000-0008-0000-0100-000058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ｍ</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a:extLst>
            <a:ext uri="{FF2B5EF4-FFF2-40B4-BE49-F238E27FC236}">
              <a16:creationId xmlns:a16="http://schemas.microsoft.com/office/drawing/2014/main" id="{00000000-0008-0000-0100-000059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a:extLst>
            <a:ext uri="{FF2B5EF4-FFF2-40B4-BE49-F238E27FC236}">
              <a16:creationId xmlns:a16="http://schemas.microsoft.com/office/drawing/2014/main" id="{00000000-0008-0000-0100-00005A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a:extLst>
            <a:ext uri="{FF2B5EF4-FFF2-40B4-BE49-F238E27FC236}">
              <a16:creationId xmlns:a16="http://schemas.microsoft.com/office/drawing/2014/main" id="{00000000-0008-0000-0100-00005B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a:extLst>
            <a:ext uri="{FF2B5EF4-FFF2-40B4-BE49-F238E27FC236}">
              <a16:creationId xmlns:a16="http://schemas.microsoft.com/office/drawing/2014/main" id="{00000000-0008-0000-0100-00005C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3" name="テキスト ボックス 92">
          <a:extLst>
            <a:ext uri="{FF2B5EF4-FFF2-40B4-BE49-F238E27FC236}">
              <a16:creationId xmlns:a16="http://schemas.microsoft.com/office/drawing/2014/main" id="{00000000-0008-0000-0100-00005D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a:extLst>
            <a:ext uri="{FF2B5EF4-FFF2-40B4-BE49-F238E27FC236}">
              <a16:creationId xmlns:a16="http://schemas.microsoft.com/office/drawing/2014/main" id="{00000000-0008-0000-0100-00005E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5" name="テキスト ボックス 94">
          <a:extLst>
            <a:ext uri="{FF2B5EF4-FFF2-40B4-BE49-F238E27FC236}">
              <a16:creationId xmlns:a16="http://schemas.microsoft.com/office/drawing/2014/main" id="{00000000-0008-0000-0100-00005F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a:extLst>
            <a:ext uri="{FF2B5EF4-FFF2-40B4-BE49-F238E27FC236}">
              <a16:creationId xmlns:a16="http://schemas.microsoft.com/office/drawing/2014/main" id="{00000000-0008-0000-0100-000060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7" name="テキスト ボックス 96">
          <a:extLst>
            <a:ext uri="{FF2B5EF4-FFF2-40B4-BE49-F238E27FC236}">
              <a16:creationId xmlns:a16="http://schemas.microsoft.com/office/drawing/2014/main" id="{00000000-0008-0000-0100-000061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a:extLst>
            <a:ext uri="{FF2B5EF4-FFF2-40B4-BE49-F238E27FC236}">
              <a16:creationId xmlns:a16="http://schemas.microsoft.com/office/drawing/2014/main" id="{00000000-0008-0000-0100-000062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a:extLst>
            <a:ext uri="{FF2B5EF4-FFF2-40B4-BE49-F238E27FC236}">
              <a16:creationId xmlns:a16="http://schemas.microsoft.com/office/drawing/2014/main" id="{00000000-0008-0000-0100-000064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1" name="テキスト ボックス 100">
          <a:extLst>
            <a:ext uri="{FF2B5EF4-FFF2-40B4-BE49-F238E27FC236}">
              <a16:creationId xmlns:a16="http://schemas.microsoft.com/office/drawing/2014/main" id="{00000000-0008-0000-0100-000065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a:extLst>
            <a:ext uri="{FF2B5EF4-FFF2-40B4-BE49-F238E27FC236}">
              <a16:creationId xmlns:a16="http://schemas.microsoft.com/office/drawing/2014/main" id="{00000000-0008-0000-0100-000066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112166</xdr:rowOff>
    </xdr:from>
    <xdr:to>
      <xdr:col>54</xdr:col>
      <xdr:colOff>189865</xdr:colOff>
      <xdr:row>41</xdr:row>
      <xdr:rowOff>143104</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flipV="1">
          <a:off x="10476865" y="5941466"/>
          <a:ext cx="0" cy="1231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146931</xdr:rowOff>
    </xdr:from>
    <xdr:ext cx="469744" cy="259045"/>
    <xdr:sp macro="" textlink="">
      <xdr:nvSpPr>
        <xdr:cNvPr id="104" name="【道路】&#10;一人当たり延長最小値テキスト">
          <a:extLst>
            <a:ext uri="{FF2B5EF4-FFF2-40B4-BE49-F238E27FC236}">
              <a16:creationId xmlns:a16="http://schemas.microsoft.com/office/drawing/2014/main" id="{00000000-0008-0000-0100-000068000000}"/>
            </a:ext>
          </a:extLst>
        </xdr:cNvPr>
        <xdr:cNvSpPr txBox="1"/>
      </xdr:nvSpPr>
      <xdr:spPr>
        <a:xfrm>
          <a:off x="10515600" y="7176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0.872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143104</xdr:rowOff>
    </xdr:from>
    <xdr:to>
      <xdr:col>55</xdr:col>
      <xdr:colOff>88900</xdr:colOff>
      <xdr:row>41</xdr:row>
      <xdr:rowOff>143104</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10388600" y="7172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58843</xdr:rowOff>
    </xdr:from>
    <xdr:ext cx="534377" cy="259045"/>
    <xdr:sp macro="" textlink="">
      <xdr:nvSpPr>
        <xdr:cNvPr id="106" name="【道路】&#10;一人当たり延長最大値テキスト">
          <a:extLst>
            <a:ext uri="{FF2B5EF4-FFF2-40B4-BE49-F238E27FC236}">
              <a16:creationId xmlns:a16="http://schemas.microsoft.com/office/drawing/2014/main" id="{00000000-0008-0000-0100-00006A000000}"/>
            </a:ext>
          </a:extLst>
        </xdr:cNvPr>
        <xdr:cNvSpPr txBox="1"/>
      </xdr:nvSpPr>
      <xdr:spPr>
        <a:xfrm>
          <a:off x="10515600" y="5716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17.028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112166</xdr:rowOff>
    </xdr:from>
    <xdr:to>
      <xdr:col>55</xdr:col>
      <xdr:colOff>88900</xdr:colOff>
      <xdr:row>34</xdr:row>
      <xdr:rowOff>112166</xdr:rowOff>
    </xdr:to>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a:off x="10388600" y="5941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27677</xdr:rowOff>
    </xdr:from>
    <xdr:ext cx="469744" cy="259045"/>
    <xdr:sp macro="" textlink="">
      <xdr:nvSpPr>
        <xdr:cNvPr id="108" name="【道路】&#10;一人当たり延長平均値テキスト">
          <a:extLst>
            <a:ext uri="{FF2B5EF4-FFF2-40B4-BE49-F238E27FC236}">
              <a16:creationId xmlns:a16="http://schemas.microsoft.com/office/drawing/2014/main" id="{00000000-0008-0000-0100-00006C000000}"/>
            </a:ext>
          </a:extLst>
        </xdr:cNvPr>
        <xdr:cNvSpPr txBox="1"/>
      </xdr:nvSpPr>
      <xdr:spPr>
        <a:xfrm>
          <a:off x="10515600" y="6714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5.937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49250</xdr:rowOff>
    </xdr:from>
    <xdr:to>
      <xdr:col>55</xdr:col>
      <xdr:colOff>50800</xdr:colOff>
      <xdr:row>39</xdr:row>
      <xdr:rowOff>150850</xdr:rowOff>
    </xdr:to>
    <xdr:sp macro="" textlink="">
      <xdr:nvSpPr>
        <xdr:cNvPr id="109" name="フローチャート: 判断 108">
          <a:extLst>
            <a:ext uri="{FF2B5EF4-FFF2-40B4-BE49-F238E27FC236}">
              <a16:creationId xmlns:a16="http://schemas.microsoft.com/office/drawing/2014/main" id="{00000000-0008-0000-0100-00006D000000}"/>
            </a:ext>
          </a:extLst>
        </xdr:cNvPr>
        <xdr:cNvSpPr/>
      </xdr:nvSpPr>
      <xdr:spPr>
        <a:xfrm>
          <a:off x="10426700" y="673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85446</xdr:rowOff>
    </xdr:from>
    <xdr:to>
      <xdr:col>50</xdr:col>
      <xdr:colOff>165100</xdr:colOff>
      <xdr:row>40</xdr:row>
      <xdr:rowOff>15596</xdr:rowOff>
    </xdr:to>
    <xdr:sp macro="" textlink="">
      <xdr:nvSpPr>
        <xdr:cNvPr id="110" name="フローチャート: 判断 109">
          <a:extLst>
            <a:ext uri="{FF2B5EF4-FFF2-40B4-BE49-F238E27FC236}">
              <a16:creationId xmlns:a16="http://schemas.microsoft.com/office/drawing/2014/main" id="{00000000-0008-0000-0100-00006E000000}"/>
            </a:ext>
          </a:extLst>
        </xdr:cNvPr>
        <xdr:cNvSpPr/>
      </xdr:nvSpPr>
      <xdr:spPr>
        <a:xfrm>
          <a:off x="9588500" y="67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79045</xdr:rowOff>
    </xdr:from>
    <xdr:to>
      <xdr:col>46</xdr:col>
      <xdr:colOff>38100</xdr:colOff>
      <xdr:row>40</xdr:row>
      <xdr:rowOff>9195</xdr:rowOff>
    </xdr:to>
    <xdr:sp macro="" textlink="">
      <xdr:nvSpPr>
        <xdr:cNvPr id="111" name="フローチャート: 判断 110">
          <a:extLst>
            <a:ext uri="{FF2B5EF4-FFF2-40B4-BE49-F238E27FC236}">
              <a16:creationId xmlns:a16="http://schemas.microsoft.com/office/drawing/2014/main" id="{00000000-0008-0000-0100-00006F000000}"/>
            </a:ext>
          </a:extLst>
        </xdr:cNvPr>
        <xdr:cNvSpPr/>
      </xdr:nvSpPr>
      <xdr:spPr>
        <a:xfrm>
          <a:off x="8699500" y="676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85598</xdr:rowOff>
    </xdr:from>
    <xdr:to>
      <xdr:col>41</xdr:col>
      <xdr:colOff>101600</xdr:colOff>
      <xdr:row>39</xdr:row>
      <xdr:rowOff>15748</xdr:rowOff>
    </xdr:to>
    <xdr:sp macro="" textlink="">
      <xdr:nvSpPr>
        <xdr:cNvPr id="112" name="フローチャート: 判断 111">
          <a:extLst>
            <a:ext uri="{FF2B5EF4-FFF2-40B4-BE49-F238E27FC236}">
              <a16:creationId xmlns:a16="http://schemas.microsoft.com/office/drawing/2014/main" id="{00000000-0008-0000-0100-000070000000}"/>
            </a:ext>
          </a:extLst>
        </xdr:cNvPr>
        <xdr:cNvSpPr/>
      </xdr:nvSpPr>
      <xdr:spPr>
        <a:xfrm>
          <a:off x="7810500" y="6600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00000000-0008-0000-0100-000071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00000000-0008-0000-0100-000072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00000000-0008-0000-0100-000073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00000000-0008-0000-0100-000074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00000000-0008-0000-0100-000075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51536</xdr:rowOff>
    </xdr:from>
    <xdr:to>
      <xdr:col>50</xdr:col>
      <xdr:colOff>165100</xdr:colOff>
      <xdr:row>41</xdr:row>
      <xdr:rowOff>153136</xdr:rowOff>
    </xdr:to>
    <xdr:sp macro="" textlink="">
      <xdr:nvSpPr>
        <xdr:cNvPr id="118" name="楕円 117">
          <a:extLst>
            <a:ext uri="{FF2B5EF4-FFF2-40B4-BE49-F238E27FC236}">
              <a16:creationId xmlns:a16="http://schemas.microsoft.com/office/drawing/2014/main" id="{00000000-0008-0000-0100-000076000000}"/>
            </a:ext>
          </a:extLst>
        </xdr:cNvPr>
        <xdr:cNvSpPr/>
      </xdr:nvSpPr>
      <xdr:spPr>
        <a:xfrm>
          <a:off x="9588500" y="708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51460</xdr:rowOff>
    </xdr:from>
    <xdr:to>
      <xdr:col>46</xdr:col>
      <xdr:colOff>38100</xdr:colOff>
      <xdr:row>41</xdr:row>
      <xdr:rowOff>153060</xdr:rowOff>
    </xdr:to>
    <xdr:sp macro="" textlink="">
      <xdr:nvSpPr>
        <xdr:cNvPr id="119" name="楕円 118">
          <a:extLst>
            <a:ext uri="{FF2B5EF4-FFF2-40B4-BE49-F238E27FC236}">
              <a16:creationId xmlns:a16="http://schemas.microsoft.com/office/drawing/2014/main" id="{00000000-0008-0000-0100-000077000000}"/>
            </a:ext>
          </a:extLst>
        </xdr:cNvPr>
        <xdr:cNvSpPr/>
      </xdr:nvSpPr>
      <xdr:spPr>
        <a:xfrm>
          <a:off x="8699500" y="708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102260</xdr:rowOff>
    </xdr:from>
    <xdr:to>
      <xdr:col>50</xdr:col>
      <xdr:colOff>114300</xdr:colOff>
      <xdr:row>41</xdr:row>
      <xdr:rowOff>102336</xdr:rowOff>
    </xdr:to>
    <xdr:cxnSp macro="">
      <xdr:nvCxnSpPr>
        <xdr:cNvPr id="120" name="直線コネクタ 119">
          <a:extLst>
            <a:ext uri="{FF2B5EF4-FFF2-40B4-BE49-F238E27FC236}">
              <a16:creationId xmlns:a16="http://schemas.microsoft.com/office/drawing/2014/main" id="{00000000-0008-0000-0100-000078000000}"/>
            </a:ext>
          </a:extLst>
        </xdr:cNvPr>
        <xdr:cNvCxnSpPr/>
      </xdr:nvCxnSpPr>
      <xdr:spPr>
        <a:xfrm>
          <a:off x="8750300" y="7131710"/>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51994</xdr:rowOff>
    </xdr:from>
    <xdr:to>
      <xdr:col>41</xdr:col>
      <xdr:colOff>101600</xdr:colOff>
      <xdr:row>41</xdr:row>
      <xdr:rowOff>153594</xdr:rowOff>
    </xdr:to>
    <xdr:sp macro="" textlink="">
      <xdr:nvSpPr>
        <xdr:cNvPr id="121" name="楕円 120">
          <a:extLst>
            <a:ext uri="{FF2B5EF4-FFF2-40B4-BE49-F238E27FC236}">
              <a16:creationId xmlns:a16="http://schemas.microsoft.com/office/drawing/2014/main" id="{00000000-0008-0000-0100-000079000000}"/>
            </a:ext>
          </a:extLst>
        </xdr:cNvPr>
        <xdr:cNvSpPr/>
      </xdr:nvSpPr>
      <xdr:spPr>
        <a:xfrm>
          <a:off x="7810500" y="708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102260</xdr:rowOff>
    </xdr:from>
    <xdr:to>
      <xdr:col>45</xdr:col>
      <xdr:colOff>177800</xdr:colOff>
      <xdr:row>41</xdr:row>
      <xdr:rowOff>102794</xdr:rowOff>
    </xdr:to>
    <xdr:cxnSp macro="">
      <xdr:nvCxnSpPr>
        <xdr:cNvPr id="122" name="直線コネクタ 121">
          <a:extLst>
            <a:ext uri="{FF2B5EF4-FFF2-40B4-BE49-F238E27FC236}">
              <a16:creationId xmlns:a16="http://schemas.microsoft.com/office/drawing/2014/main" id="{00000000-0008-0000-0100-00007A000000}"/>
            </a:ext>
          </a:extLst>
        </xdr:cNvPr>
        <xdr:cNvCxnSpPr/>
      </xdr:nvCxnSpPr>
      <xdr:spPr>
        <a:xfrm flipV="1">
          <a:off x="7861300" y="7131710"/>
          <a:ext cx="889000" cy="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32123</xdr:rowOff>
    </xdr:from>
    <xdr:ext cx="469744" cy="259045"/>
    <xdr:sp macro="" textlink="">
      <xdr:nvSpPr>
        <xdr:cNvPr id="123" name="n_1aveValue【道路】&#10;一人当たり延長">
          <a:extLst>
            <a:ext uri="{FF2B5EF4-FFF2-40B4-BE49-F238E27FC236}">
              <a16:creationId xmlns:a16="http://schemas.microsoft.com/office/drawing/2014/main" id="{00000000-0008-0000-0100-00007B000000}"/>
            </a:ext>
          </a:extLst>
        </xdr:cNvPr>
        <xdr:cNvSpPr txBox="1"/>
      </xdr:nvSpPr>
      <xdr:spPr>
        <a:xfrm>
          <a:off x="9391727" y="6547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25722</xdr:rowOff>
    </xdr:from>
    <xdr:ext cx="469744" cy="259045"/>
    <xdr:sp macro="" textlink="">
      <xdr:nvSpPr>
        <xdr:cNvPr id="124" name="n_2aveValue【道路】&#10;一人当たり延長">
          <a:extLst>
            <a:ext uri="{FF2B5EF4-FFF2-40B4-BE49-F238E27FC236}">
              <a16:creationId xmlns:a16="http://schemas.microsoft.com/office/drawing/2014/main" id="{00000000-0008-0000-0100-00007C000000}"/>
            </a:ext>
          </a:extLst>
        </xdr:cNvPr>
        <xdr:cNvSpPr txBox="1"/>
      </xdr:nvSpPr>
      <xdr:spPr>
        <a:xfrm>
          <a:off x="8515427" y="6540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32275</xdr:rowOff>
    </xdr:from>
    <xdr:ext cx="469744" cy="259045"/>
    <xdr:sp macro="" textlink="">
      <xdr:nvSpPr>
        <xdr:cNvPr id="125" name="n_3aveValue【道路】&#10;一人当たり延長">
          <a:extLst>
            <a:ext uri="{FF2B5EF4-FFF2-40B4-BE49-F238E27FC236}">
              <a16:creationId xmlns:a16="http://schemas.microsoft.com/office/drawing/2014/main" id="{00000000-0008-0000-0100-00007D000000}"/>
            </a:ext>
          </a:extLst>
        </xdr:cNvPr>
        <xdr:cNvSpPr txBox="1"/>
      </xdr:nvSpPr>
      <xdr:spPr>
        <a:xfrm>
          <a:off x="7626427" y="637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7.710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144263</xdr:rowOff>
    </xdr:from>
    <xdr:ext cx="469744" cy="259045"/>
    <xdr:sp macro="" textlink="">
      <xdr:nvSpPr>
        <xdr:cNvPr id="126" name="n_1mainValue【道路】&#10;一人当たり延長">
          <a:extLst>
            <a:ext uri="{FF2B5EF4-FFF2-40B4-BE49-F238E27FC236}">
              <a16:creationId xmlns:a16="http://schemas.microsoft.com/office/drawing/2014/main" id="{00000000-0008-0000-0100-00007E000000}"/>
            </a:ext>
          </a:extLst>
        </xdr:cNvPr>
        <xdr:cNvSpPr txBox="1"/>
      </xdr:nvSpPr>
      <xdr:spPr>
        <a:xfrm>
          <a:off x="9391727" y="717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144187</xdr:rowOff>
    </xdr:from>
    <xdr:ext cx="469744" cy="259045"/>
    <xdr:sp macro="" textlink="">
      <xdr:nvSpPr>
        <xdr:cNvPr id="127" name="n_2mainValue【道路】&#10;一人当たり延長">
          <a:extLst>
            <a:ext uri="{FF2B5EF4-FFF2-40B4-BE49-F238E27FC236}">
              <a16:creationId xmlns:a16="http://schemas.microsoft.com/office/drawing/2014/main" id="{00000000-0008-0000-0100-00007F000000}"/>
            </a:ext>
          </a:extLst>
        </xdr:cNvPr>
        <xdr:cNvSpPr txBox="1"/>
      </xdr:nvSpPr>
      <xdr:spPr>
        <a:xfrm>
          <a:off x="8515427" y="7173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144721</xdr:rowOff>
    </xdr:from>
    <xdr:ext cx="469744" cy="259045"/>
    <xdr:sp macro="" textlink="">
      <xdr:nvSpPr>
        <xdr:cNvPr id="128" name="n_3mainValue【道路】&#10;一人当たり延長">
          <a:extLst>
            <a:ext uri="{FF2B5EF4-FFF2-40B4-BE49-F238E27FC236}">
              <a16:creationId xmlns:a16="http://schemas.microsoft.com/office/drawing/2014/main" id="{00000000-0008-0000-0100-000080000000}"/>
            </a:ext>
          </a:extLst>
        </xdr:cNvPr>
        <xdr:cNvSpPr txBox="1"/>
      </xdr:nvSpPr>
      <xdr:spPr>
        <a:xfrm>
          <a:off x="7626427" y="7174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a:extLst>
            <a:ext uri="{FF2B5EF4-FFF2-40B4-BE49-F238E27FC236}">
              <a16:creationId xmlns:a16="http://schemas.microsoft.com/office/drawing/2014/main" id="{00000000-0008-0000-0100-000081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0" name="正方形/長方形 129">
          <a:extLst>
            <a:ext uri="{FF2B5EF4-FFF2-40B4-BE49-F238E27FC236}">
              <a16:creationId xmlns:a16="http://schemas.microsoft.com/office/drawing/2014/main" id="{00000000-0008-0000-0100-000082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1" name="正方形/長方形 130">
          <a:extLst>
            <a:ext uri="{FF2B5EF4-FFF2-40B4-BE49-F238E27FC236}">
              <a16:creationId xmlns:a16="http://schemas.microsoft.com/office/drawing/2014/main" id="{00000000-0008-0000-0100-000083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2" name="正方形/長方形 131">
          <a:extLst>
            <a:ext uri="{FF2B5EF4-FFF2-40B4-BE49-F238E27FC236}">
              <a16:creationId xmlns:a16="http://schemas.microsoft.com/office/drawing/2014/main" id="{00000000-0008-0000-0100-000084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3" name="正方形/長方形 132">
          <a:extLst>
            <a:ext uri="{FF2B5EF4-FFF2-40B4-BE49-F238E27FC236}">
              <a16:creationId xmlns:a16="http://schemas.microsoft.com/office/drawing/2014/main" id="{00000000-0008-0000-0100-000085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4" name="正方形/長方形 133">
          <a:extLst>
            <a:ext uri="{FF2B5EF4-FFF2-40B4-BE49-F238E27FC236}">
              <a16:creationId xmlns:a16="http://schemas.microsoft.com/office/drawing/2014/main" id="{00000000-0008-0000-0100-000086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5" name="正方形/長方形 134">
          <a:extLst>
            <a:ext uri="{FF2B5EF4-FFF2-40B4-BE49-F238E27FC236}">
              <a16:creationId xmlns:a16="http://schemas.microsoft.com/office/drawing/2014/main" id="{00000000-0008-0000-0100-000087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6" name="正方形/長方形 135">
          <a:extLst>
            <a:ext uri="{FF2B5EF4-FFF2-40B4-BE49-F238E27FC236}">
              <a16:creationId xmlns:a16="http://schemas.microsoft.com/office/drawing/2014/main" id="{00000000-0008-0000-0100-000088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7" name="テキスト ボックス 136">
          <a:extLst>
            <a:ext uri="{FF2B5EF4-FFF2-40B4-BE49-F238E27FC236}">
              <a16:creationId xmlns:a16="http://schemas.microsoft.com/office/drawing/2014/main" id="{00000000-0008-0000-0100-000089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8" name="直線コネクタ 137">
          <a:extLst>
            <a:ext uri="{FF2B5EF4-FFF2-40B4-BE49-F238E27FC236}">
              <a16:creationId xmlns:a16="http://schemas.microsoft.com/office/drawing/2014/main" id="{00000000-0008-0000-0100-00008A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9" name="直線コネクタ 138">
          <a:extLst>
            <a:ext uri="{FF2B5EF4-FFF2-40B4-BE49-F238E27FC236}">
              <a16:creationId xmlns:a16="http://schemas.microsoft.com/office/drawing/2014/main" id="{00000000-0008-0000-0100-00008B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0" name="テキスト ボックス 139">
          <a:extLst>
            <a:ext uri="{FF2B5EF4-FFF2-40B4-BE49-F238E27FC236}">
              <a16:creationId xmlns:a16="http://schemas.microsoft.com/office/drawing/2014/main" id="{00000000-0008-0000-0100-00008C000000}"/>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1" name="直線コネクタ 140">
          <a:extLst>
            <a:ext uri="{FF2B5EF4-FFF2-40B4-BE49-F238E27FC236}">
              <a16:creationId xmlns:a16="http://schemas.microsoft.com/office/drawing/2014/main" id="{00000000-0008-0000-0100-00008D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2" name="テキスト ボックス 141">
          <a:extLst>
            <a:ext uri="{FF2B5EF4-FFF2-40B4-BE49-F238E27FC236}">
              <a16:creationId xmlns:a16="http://schemas.microsoft.com/office/drawing/2014/main" id="{00000000-0008-0000-0100-00008E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3" name="直線コネクタ 142">
          <a:extLst>
            <a:ext uri="{FF2B5EF4-FFF2-40B4-BE49-F238E27FC236}">
              <a16:creationId xmlns:a16="http://schemas.microsoft.com/office/drawing/2014/main" id="{00000000-0008-0000-0100-00008F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4" name="テキスト ボックス 143">
          <a:extLst>
            <a:ext uri="{FF2B5EF4-FFF2-40B4-BE49-F238E27FC236}">
              <a16:creationId xmlns:a16="http://schemas.microsoft.com/office/drawing/2014/main" id="{00000000-0008-0000-0100-000090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5" name="直線コネクタ 144">
          <a:extLst>
            <a:ext uri="{FF2B5EF4-FFF2-40B4-BE49-F238E27FC236}">
              <a16:creationId xmlns:a16="http://schemas.microsoft.com/office/drawing/2014/main" id="{00000000-0008-0000-0100-000091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6" name="テキスト ボックス 145">
          <a:extLst>
            <a:ext uri="{FF2B5EF4-FFF2-40B4-BE49-F238E27FC236}">
              <a16:creationId xmlns:a16="http://schemas.microsoft.com/office/drawing/2014/main" id="{00000000-0008-0000-0100-000092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7" name="直線コネクタ 146">
          <a:extLst>
            <a:ext uri="{FF2B5EF4-FFF2-40B4-BE49-F238E27FC236}">
              <a16:creationId xmlns:a16="http://schemas.microsoft.com/office/drawing/2014/main" id="{00000000-0008-0000-0100-000093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8" name="テキスト ボックス 147">
          <a:extLst>
            <a:ext uri="{FF2B5EF4-FFF2-40B4-BE49-F238E27FC236}">
              <a16:creationId xmlns:a16="http://schemas.microsoft.com/office/drawing/2014/main" id="{00000000-0008-0000-0100-000094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9" name="直線コネクタ 148">
          <a:extLst>
            <a:ext uri="{FF2B5EF4-FFF2-40B4-BE49-F238E27FC236}">
              <a16:creationId xmlns:a16="http://schemas.microsoft.com/office/drawing/2014/main" id="{00000000-0008-0000-0100-000095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0" name="テキスト ボックス 149">
          <a:extLst>
            <a:ext uri="{FF2B5EF4-FFF2-40B4-BE49-F238E27FC236}">
              <a16:creationId xmlns:a16="http://schemas.microsoft.com/office/drawing/2014/main" id="{00000000-0008-0000-0100-000096000000}"/>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1" name="直線コネクタ 150">
          <a:extLst>
            <a:ext uri="{FF2B5EF4-FFF2-40B4-BE49-F238E27FC236}">
              <a16:creationId xmlns:a16="http://schemas.microsoft.com/office/drawing/2014/main" id="{00000000-0008-0000-0100-000097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2" name="テキスト ボックス 151">
          <a:extLst>
            <a:ext uri="{FF2B5EF4-FFF2-40B4-BE49-F238E27FC236}">
              <a16:creationId xmlns:a16="http://schemas.microsoft.com/office/drawing/2014/main" id="{00000000-0008-0000-0100-000098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3" name="【橋りょう・トンネル】&#10;有形固定資産減価償却率グラフ枠">
          <a:extLst>
            <a:ext uri="{FF2B5EF4-FFF2-40B4-BE49-F238E27FC236}">
              <a16:creationId xmlns:a16="http://schemas.microsoft.com/office/drawing/2014/main" id="{00000000-0008-0000-0100-000099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1633</xdr:rowOff>
    </xdr:from>
    <xdr:to>
      <xdr:col>24</xdr:col>
      <xdr:colOff>62865</xdr:colOff>
      <xdr:row>64</xdr:row>
      <xdr:rowOff>32657</xdr:rowOff>
    </xdr:to>
    <xdr:cxnSp macro="">
      <xdr:nvCxnSpPr>
        <xdr:cNvPr id="154" name="直線コネクタ 153">
          <a:extLst>
            <a:ext uri="{FF2B5EF4-FFF2-40B4-BE49-F238E27FC236}">
              <a16:creationId xmlns:a16="http://schemas.microsoft.com/office/drawing/2014/main" id="{00000000-0008-0000-0100-00009A000000}"/>
            </a:ext>
          </a:extLst>
        </xdr:cNvPr>
        <xdr:cNvCxnSpPr/>
      </xdr:nvCxnSpPr>
      <xdr:spPr>
        <a:xfrm flipV="1">
          <a:off x="4634865" y="9602833"/>
          <a:ext cx="0" cy="1402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36484</xdr:rowOff>
    </xdr:from>
    <xdr:ext cx="340478" cy="259045"/>
    <xdr:sp macro="" textlink="">
      <xdr:nvSpPr>
        <xdr:cNvPr id="155" name="【橋りょう・トンネル】&#10;有形固定資産減価償却率最小値テキスト">
          <a:extLst>
            <a:ext uri="{FF2B5EF4-FFF2-40B4-BE49-F238E27FC236}">
              <a16:creationId xmlns:a16="http://schemas.microsoft.com/office/drawing/2014/main" id="{00000000-0008-0000-0100-00009B000000}"/>
            </a:ext>
          </a:extLst>
        </xdr:cNvPr>
        <xdr:cNvSpPr txBox="1"/>
      </xdr:nvSpPr>
      <xdr:spPr>
        <a:xfrm>
          <a:off x="4673600" y="1100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32657</xdr:rowOff>
    </xdr:from>
    <xdr:to>
      <xdr:col>24</xdr:col>
      <xdr:colOff>152400</xdr:colOff>
      <xdr:row>64</xdr:row>
      <xdr:rowOff>32657</xdr:rowOff>
    </xdr:to>
    <xdr:cxnSp macro="">
      <xdr:nvCxnSpPr>
        <xdr:cNvPr id="156" name="直線コネクタ 155">
          <a:extLst>
            <a:ext uri="{FF2B5EF4-FFF2-40B4-BE49-F238E27FC236}">
              <a16:creationId xmlns:a16="http://schemas.microsoft.com/office/drawing/2014/main" id="{00000000-0008-0000-0100-00009C000000}"/>
            </a:ext>
          </a:extLst>
        </xdr:cNvPr>
        <xdr:cNvCxnSpPr/>
      </xdr:nvCxnSpPr>
      <xdr:spPr>
        <a:xfrm>
          <a:off x="4546600" y="1100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119760</xdr:rowOff>
    </xdr:from>
    <xdr:ext cx="405111" cy="259045"/>
    <xdr:sp macro="" textlink="">
      <xdr:nvSpPr>
        <xdr:cNvPr id="157" name="【橋りょう・トンネル】&#10;有形固定資産減価償却率最大値テキスト">
          <a:extLst>
            <a:ext uri="{FF2B5EF4-FFF2-40B4-BE49-F238E27FC236}">
              <a16:creationId xmlns:a16="http://schemas.microsoft.com/office/drawing/2014/main" id="{00000000-0008-0000-0100-00009D000000}"/>
            </a:ext>
          </a:extLst>
        </xdr:cNvPr>
        <xdr:cNvSpPr txBox="1"/>
      </xdr:nvSpPr>
      <xdr:spPr>
        <a:xfrm>
          <a:off x="4673600" y="9378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1633</xdr:rowOff>
    </xdr:from>
    <xdr:to>
      <xdr:col>24</xdr:col>
      <xdr:colOff>152400</xdr:colOff>
      <xdr:row>56</xdr:row>
      <xdr:rowOff>1633</xdr:rowOff>
    </xdr:to>
    <xdr:cxnSp macro="">
      <xdr:nvCxnSpPr>
        <xdr:cNvPr id="158" name="直線コネクタ 157">
          <a:extLst>
            <a:ext uri="{FF2B5EF4-FFF2-40B4-BE49-F238E27FC236}">
              <a16:creationId xmlns:a16="http://schemas.microsoft.com/office/drawing/2014/main" id="{00000000-0008-0000-0100-00009E000000}"/>
            </a:ext>
          </a:extLst>
        </xdr:cNvPr>
        <xdr:cNvCxnSpPr/>
      </xdr:nvCxnSpPr>
      <xdr:spPr>
        <a:xfrm>
          <a:off x="4546600" y="960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77850</xdr:rowOff>
    </xdr:from>
    <xdr:ext cx="405111" cy="259045"/>
    <xdr:sp macro="" textlink="">
      <xdr:nvSpPr>
        <xdr:cNvPr id="159" name="【橋りょう・トンネル】&#10;有形固定資産減価償却率平均値テキスト">
          <a:extLst>
            <a:ext uri="{FF2B5EF4-FFF2-40B4-BE49-F238E27FC236}">
              <a16:creationId xmlns:a16="http://schemas.microsoft.com/office/drawing/2014/main" id="{00000000-0008-0000-0100-00009F000000}"/>
            </a:ext>
          </a:extLst>
        </xdr:cNvPr>
        <xdr:cNvSpPr txBox="1"/>
      </xdr:nvSpPr>
      <xdr:spPr>
        <a:xfrm>
          <a:off x="4673600" y="100219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99423</xdr:rowOff>
    </xdr:from>
    <xdr:to>
      <xdr:col>24</xdr:col>
      <xdr:colOff>114300</xdr:colOff>
      <xdr:row>59</xdr:row>
      <xdr:rowOff>29573</xdr:rowOff>
    </xdr:to>
    <xdr:sp macro="" textlink="">
      <xdr:nvSpPr>
        <xdr:cNvPr id="160" name="フローチャート: 判断 159">
          <a:extLst>
            <a:ext uri="{FF2B5EF4-FFF2-40B4-BE49-F238E27FC236}">
              <a16:creationId xmlns:a16="http://schemas.microsoft.com/office/drawing/2014/main" id="{00000000-0008-0000-0100-0000A0000000}"/>
            </a:ext>
          </a:extLst>
        </xdr:cNvPr>
        <xdr:cNvSpPr/>
      </xdr:nvSpPr>
      <xdr:spPr>
        <a:xfrm>
          <a:off x="4584700" y="1004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99423</xdr:rowOff>
    </xdr:from>
    <xdr:to>
      <xdr:col>20</xdr:col>
      <xdr:colOff>38100</xdr:colOff>
      <xdr:row>59</xdr:row>
      <xdr:rowOff>29573</xdr:rowOff>
    </xdr:to>
    <xdr:sp macro="" textlink="">
      <xdr:nvSpPr>
        <xdr:cNvPr id="161" name="フローチャート: 判断 160">
          <a:extLst>
            <a:ext uri="{FF2B5EF4-FFF2-40B4-BE49-F238E27FC236}">
              <a16:creationId xmlns:a16="http://schemas.microsoft.com/office/drawing/2014/main" id="{00000000-0008-0000-0100-0000A1000000}"/>
            </a:ext>
          </a:extLst>
        </xdr:cNvPr>
        <xdr:cNvSpPr/>
      </xdr:nvSpPr>
      <xdr:spPr>
        <a:xfrm>
          <a:off x="3746500" y="1004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122283</xdr:rowOff>
    </xdr:from>
    <xdr:to>
      <xdr:col>15</xdr:col>
      <xdr:colOff>101600</xdr:colOff>
      <xdr:row>59</xdr:row>
      <xdr:rowOff>52433</xdr:rowOff>
    </xdr:to>
    <xdr:sp macro="" textlink="">
      <xdr:nvSpPr>
        <xdr:cNvPr id="162" name="フローチャート: 判断 161">
          <a:extLst>
            <a:ext uri="{FF2B5EF4-FFF2-40B4-BE49-F238E27FC236}">
              <a16:creationId xmlns:a16="http://schemas.microsoft.com/office/drawing/2014/main" id="{00000000-0008-0000-0100-0000A2000000}"/>
            </a:ext>
          </a:extLst>
        </xdr:cNvPr>
        <xdr:cNvSpPr/>
      </xdr:nvSpPr>
      <xdr:spPr>
        <a:xfrm>
          <a:off x="2857500" y="10066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57</xdr:row>
      <xdr:rowOff>96157</xdr:rowOff>
    </xdr:from>
    <xdr:to>
      <xdr:col>10</xdr:col>
      <xdr:colOff>165100</xdr:colOff>
      <xdr:row>58</xdr:row>
      <xdr:rowOff>26307</xdr:rowOff>
    </xdr:to>
    <xdr:sp macro="" textlink="">
      <xdr:nvSpPr>
        <xdr:cNvPr id="163" name="フローチャート: 判断 162">
          <a:extLst>
            <a:ext uri="{FF2B5EF4-FFF2-40B4-BE49-F238E27FC236}">
              <a16:creationId xmlns:a16="http://schemas.microsoft.com/office/drawing/2014/main" id="{00000000-0008-0000-0100-0000A3000000}"/>
            </a:ext>
          </a:extLst>
        </xdr:cNvPr>
        <xdr:cNvSpPr/>
      </xdr:nvSpPr>
      <xdr:spPr>
        <a:xfrm>
          <a:off x="1968500" y="9868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id="{00000000-0008-0000-0100-0000A5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id="{00000000-0008-0000-0100-0000A6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00000000-0008-0000-0100-0000A7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00000000-0008-0000-0100-0000A8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84727</xdr:rowOff>
    </xdr:from>
    <xdr:to>
      <xdr:col>20</xdr:col>
      <xdr:colOff>38100</xdr:colOff>
      <xdr:row>57</xdr:row>
      <xdr:rowOff>14877</xdr:rowOff>
    </xdr:to>
    <xdr:sp macro="" textlink="">
      <xdr:nvSpPr>
        <xdr:cNvPr id="169" name="楕円 168">
          <a:extLst>
            <a:ext uri="{FF2B5EF4-FFF2-40B4-BE49-F238E27FC236}">
              <a16:creationId xmlns:a16="http://schemas.microsoft.com/office/drawing/2014/main" id="{00000000-0008-0000-0100-0000A9000000}"/>
            </a:ext>
          </a:extLst>
        </xdr:cNvPr>
        <xdr:cNvSpPr/>
      </xdr:nvSpPr>
      <xdr:spPr>
        <a:xfrm>
          <a:off x="3746500" y="968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56</xdr:row>
      <xdr:rowOff>91259</xdr:rowOff>
    </xdr:from>
    <xdr:to>
      <xdr:col>15</xdr:col>
      <xdr:colOff>101600</xdr:colOff>
      <xdr:row>57</xdr:row>
      <xdr:rowOff>21409</xdr:rowOff>
    </xdr:to>
    <xdr:sp macro="" textlink="">
      <xdr:nvSpPr>
        <xdr:cNvPr id="170" name="楕円 169">
          <a:extLst>
            <a:ext uri="{FF2B5EF4-FFF2-40B4-BE49-F238E27FC236}">
              <a16:creationId xmlns:a16="http://schemas.microsoft.com/office/drawing/2014/main" id="{00000000-0008-0000-0100-0000AA000000}"/>
            </a:ext>
          </a:extLst>
        </xdr:cNvPr>
        <xdr:cNvSpPr/>
      </xdr:nvSpPr>
      <xdr:spPr>
        <a:xfrm>
          <a:off x="2857500" y="9692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135527</xdr:rowOff>
    </xdr:from>
    <xdr:to>
      <xdr:col>19</xdr:col>
      <xdr:colOff>177800</xdr:colOff>
      <xdr:row>56</xdr:row>
      <xdr:rowOff>142059</xdr:rowOff>
    </xdr:to>
    <xdr:cxnSp macro="">
      <xdr:nvCxnSpPr>
        <xdr:cNvPr id="171" name="直線コネクタ 170">
          <a:extLst>
            <a:ext uri="{FF2B5EF4-FFF2-40B4-BE49-F238E27FC236}">
              <a16:creationId xmlns:a16="http://schemas.microsoft.com/office/drawing/2014/main" id="{00000000-0008-0000-0100-0000AB000000}"/>
            </a:ext>
          </a:extLst>
        </xdr:cNvPr>
        <xdr:cNvCxnSpPr/>
      </xdr:nvCxnSpPr>
      <xdr:spPr>
        <a:xfrm flipV="1">
          <a:off x="2908300" y="9736727"/>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76563</xdr:rowOff>
    </xdr:from>
    <xdr:to>
      <xdr:col>10</xdr:col>
      <xdr:colOff>165100</xdr:colOff>
      <xdr:row>57</xdr:row>
      <xdr:rowOff>6713</xdr:rowOff>
    </xdr:to>
    <xdr:sp macro="" textlink="">
      <xdr:nvSpPr>
        <xdr:cNvPr id="172" name="楕円 171">
          <a:extLst>
            <a:ext uri="{FF2B5EF4-FFF2-40B4-BE49-F238E27FC236}">
              <a16:creationId xmlns:a16="http://schemas.microsoft.com/office/drawing/2014/main" id="{00000000-0008-0000-0100-0000AC000000}"/>
            </a:ext>
          </a:extLst>
        </xdr:cNvPr>
        <xdr:cNvSpPr/>
      </xdr:nvSpPr>
      <xdr:spPr>
        <a:xfrm>
          <a:off x="1968500" y="9677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127363</xdr:rowOff>
    </xdr:from>
    <xdr:to>
      <xdr:col>15</xdr:col>
      <xdr:colOff>50800</xdr:colOff>
      <xdr:row>56</xdr:row>
      <xdr:rowOff>142059</xdr:rowOff>
    </xdr:to>
    <xdr:cxnSp macro="">
      <xdr:nvCxnSpPr>
        <xdr:cNvPr id="173" name="直線コネクタ 172">
          <a:extLst>
            <a:ext uri="{FF2B5EF4-FFF2-40B4-BE49-F238E27FC236}">
              <a16:creationId xmlns:a16="http://schemas.microsoft.com/office/drawing/2014/main" id="{00000000-0008-0000-0100-0000AD000000}"/>
            </a:ext>
          </a:extLst>
        </xdr:cNvPr>
        <xdr:cNvCxnSpPr/>
      </xdr:nvCxnSpPr>
      <xdr:spPr>
        <a:xfrm>
          <a:off x="2019300" y="9728563"/>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20700</xdr:rowOff>
    </xdr:from>
    <xdr:ext cx="405111" cy="259045"/>
    <xdr:sp macro="" textlink="">
      <xdr:nvSpPr>
        <xdr:cNvPr id="174" name="n_1aveValue【橋りょう・トンネル】&#10;有形固定資産減価償却率">
          <a:extLst>
            <a:ext uri="{FF2B5EF4-FFF2-40B4-BE49-F238E27FC236}">
              <a16:creationId xmlns:a16="http://schemas.microsoft.com/office/drawing/2014/main" id="{00000000-0008-0000-0100-0000AE000000}"/>
            </a:ext>
          </a:extLst>
        </xdr:cNvPr>
        <xdr:cNvSpPr txBox="1"/>
      </xdr:nvSpPr>
      <xdr:spPr>
        <a:xfrm>
          <a:off x="3582044" y="10136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43560</xdr:rowOff>
    </xdr:from>
    <xdr:ext cx="405111" cy="259045"/>
    <xdr:sp macro="" textlink="">
      <xdr:nvSpPr>
        <xdr:cNvPr id="175" name="n_2aveValue【橋りょう・トンネル】&#10;有形固定資産減価償却率">
          <a:extLst>
            <a:ext uri="{FF2B5EF4-FFF2-40B4-BE49-F238E27FC236}">
              <a16:creationId xmlns:a16="http://schemas.microsoft.com/office/drawing/2014/main" id="{00000000-0008-0000-0100-0000AF000000}"/>
            </a:ext>
          </a:extLst>
        </xdr:cNvPr>
        <xdr:cNvSpPr txBox="1"/>
      </xdr:nvSpPr>
      <xdr:spPr>
        <a:xfrm>
          <a:off x="2705744" y="10159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17434</xdr:rowOff>
    </xdr:from>
    <xdr:ext cx="405111" cy="259045"/>
    <xdr:sp macro="" textlink="">
      <xdr:nvSpPr>
        <xdr:cNvPr id="176" name="n_3aveValue【橋りょう・トンネル】&#10;有形固定資産減価償却率">
          <a:extLst>
            <a:ext uri="{FF2B5EF4-FFF2-40B4-BE49-F238E27FC236}">
              <a16:creationId xmlns:a16="http://schemas.microsoft.com/office/drawing/2014/main" id="{00000000-0008-0000-0100-0000B0000000}"/>
            </a:ext>
          </a:extLst>
        </xdr:cNvPr>
        <xdr:cNvSpPr txBox="1"/>
      </xdr:nvSpPr>
      <xdr:spPr>
        <a:xfrm>
          <a:off x="1816744" y="9961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31404</xdr:rowOff>
    </xdr:from>
    <xdr:ext cx="405111" cy="259045"/>
    <xdr:sp macro="" textlink="">
      <xdr:nvSpPr>
        <xdr:cNvPr id="177" name="n_1mainValue【橋りょう・トンネル】&#10;有形固定資産減価償却率">
          <a:extLst>
            <a:ext uri="{FF2B5EF4-FFF2-40B4-BE49-F238E27FC236}">
              <a16:creationId xmlns:a16="http://schemas.microsoft.com/office/drawing/2014/main" id="{00000000-0008-0000-0100-0000B1000000}"/>
            </a:ext>
          </a:extLst>
        </xdr:cNvPr>
        <xdr:cNvSpPr txBox="1"/>
      </xdr:nvSpPr>
      <xdr:spPr>
        <a:xfrm>
          <a:off x="3582044" y="9461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37936</xdr:rowOff>
    </xdr:from>
    <xdr:ext cx="405111" cy="259045"/>
    <xdr:sp macro="" textlink="">
      <xdr:nvSpPr>
        <xdr:cNvPr id="178" name="n_2mainValue【橋りょう・トンネル】&#10;有形固定資産減価償却率">
          <a:extLst>
            <a:ext uri="{FF2B5EF4-FFF2-40B4-BE49-F238E27FC236}">
              <a16:creationId xmlns:a16="http://schemas.microsoft.com/office/drawing/2014/main" id="{00000000-0008-0000-0100-0000B2000000}"/>
            </a:ext>
          </a:extLst>
        </xdr:cNvPr>
        <xdr:cNvSpPr txBox="1"/>
      </xdr:nvSpPr>
      <xdr:spPr>
        <a:xfrm>
          <a:off x="2705744" y="94676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23240</xdr:rowOff>
    </xdr:from>
    <xdr:ext cx="405111" cy="259045"/>
    <xdr:sp macro="" textlink="">
      <xdr:nvSpPr>
        <xdr:cNvPr id="179" name="n_3mainValue【橋りょう・トンネル】&#10;有形固定資産減価償却率">
          <a:extLst>
            <a:ext uri="{FF2B5EF4-FFF2-40B4-BE49-F238E27FC236}">
              <a16:creationId xmlns:a16="http://schemas.microsoft.com/office/drawing/2014/main" id="{00000000-0008-0000-0100-0000B3000000}"/>
            </a:ext>
          </a:extLst>
        </xdr:cNvPr>
        <xdr:cNvSpPr txBox="1"/>
      </xdr:nvSpPr>
      <xdr:spPr>
        <a:xfrm>
          <a:off x="1816744" y="9452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0" name="正方形/長方形 179">
          <a:extLst>
            <a:ext uri="{FF2B5EF4-FFF2-40B4-BE49-F238E27FC236}">
              <a16:creationId xmlns:a16="http://schemas.microsoft.com/office/drawing/2014/main" id="{00000000-0008-0000-0100-0000B4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1" name="正方形/長方形 180">
          <a:extLst>
            <a:ext uri="{FF2B5EF4-FFF2-40B4-BE49-F238E27FC236}">
              <a16:creationId xmlns:a16="http://schemas.microsoft.com/office/drawing/2014/main" id="{00000000-0008-0000-0100-0000B5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2" name="正方形/長方形 181">
          <a:extLst>
            <a:ext uri="{FF2B5EF4-FFF2-40B4-BE49-F238E27FC236}">
              <a16:creationId xmlns:a16="http://schemas.microsoft.com/office/drawing/2014/main" id="{00000000-0008-0000-0100-0000B6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3" name="正方形/長方形 182">
          <a:extLst>
            <a:ext uri="{FF2B5EF4-FFF2-40B4-BE49-F238E27FC236}">
              <a16:creationId xmlns:a16="http://schemas.microsoft.com/office/drawing/2014/main" id="{00000000-0008-0000-0100-0000B7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4" name="正方形/長方形 183">
          <a:extLst>
            <a:ext uri="{FF2B5EF4-FFF2-40B4-BE49-F238E27FC236}">
              <a16:creationId xmlns:a16="http://schemas.microsoft.com/office/drawing/2014/main" id="{00000000-0008-0000-0100-0000B8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5" name="正方形/長方形 184">
          <a:extLst>
            <a:ext uri="{FF2B5EF4-FFF2-40B4-BE49-F238E27FC236}">
              <a16:creationId xmlns:a16="http://schemas.microsoft.com/office/drawing/2014/main" id="{00000000-0008-0000-0100-0000B9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6" name="正方形/長方形 185">
          <a:extLst>
            <a:ext uri="{FF2B5EF4-FFF2-40B4-BE49-F238E27FC236}">
              <a16:creationId xmlns:a16="http://schemas.microsoft.com/office/drawing/2014/main" id="{00000000-0008-0000-0100-0000BA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7" name="正方形/長方形 186">
          <a:extLst>
            <a:ext uri="{FF2B5EF4-FFF2-40B4-BE49-F238E27FC236}">
              <a16:creationId xmlns:a16="http://schemas.microsoft.com/office/drawing/2014/main" id="{00000000-0008-0000-0100-0000BB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8" name="テキスト ボックス 187">
          <a:extLst>
            <a:ext uri="{FF2B5EF4-FFF2-40B4-BE49-F238E27FC236}">
              <a16:creationId xmlns:a16="http://schemas.microsoft.com/office/drawing/2014/main" id="{00000000-0008-0000-0100-0000BC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9" name="直線コネクタ 188">
          <a:extLst>
            <a:ext uri="{FF2B5EF4-FFF2-40B4-BE49-F238E27FC236}">
              <a16:creationId xmlns:a16="http://schemas.microsoft.com/office/drawing/2014/main" id="{00000000-0008-0000-0100-0000BD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0" name="直線コネクタ 189">
          <a:extLst>
            <a:ext uri="{FF2B5EF4-FFF2-40B4-BE49-F238E27FC236}">
              <a16:creationId xmlns:a16="http://schemas.microsoft.com/office/drawing/2014/main" id="{00000000-0008-0000-0100-0000BE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1" name="テキスト ボックス 190">
          <a:extLst>
            <a:ext uri="{FF2B5EF4-FFF2-40B4-BE49-F238E27FC236}">
              <a16:creationId xmlns:a16="http://schemas.microsoft.com/office/drawing/2014/main" id="{00000000-0008-0000-0100-0000BF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2" name="直線コネクタ 191">
          <a:extLst>
            <a:ext uri="{FF2B5EF4-FFF2-40B4-BE49-F238E27FC236}">
              <a16:creationId xmlns:a16="http://schemas.microsoft.com/office/drawing/2014/main" id="{00000000-0008-0000-0100-0000C0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93" name="テキスト ボックス 192">
          <a:extLst>
            <a:ext uri="{FF2B5EF4-FFF2-40B4-BE49-F238E27FC236}">
              <a16:creationId xmlns:a16="http://schemas.microsoft.com/office/drawing/2014/main" id="{00000000-0008-0000-0100-0000C1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4" name="直線コネクタ 193">
          <a:extLst>
            <a:ext uri="{FF2B5EF4-FFF2-40B4-BE49-F238E27FC236}">
              <a16:creationId xmlns:a16="http://schemas.microsoft.com/office/drawing/2014/main" id="{00000000-0008-0000-0100-0000C2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95" name="テキスト ボックス 194">
          <a:extLst>
            <a:ext uri="{FF2B5EF4-FFF2-40B4-BE49-F238E27FC236}">
              <a16:creationId xmlns:a16="http://schemas.microsoft.com/office/drawing/2014/main" id="{00000000-0008-0000-0100-0000C300000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6" name="直線コネクタ 195">
          <a:extLst>
            <a:ext uri="{FF2B5EF4-FFF2-40B4-BE49-F238E27FC236}">
              <a16:creationId xmlns:a16="http://schemas.microsoft.com/office/drawing/2014/main" id="{00000000-0008-0000-0100-0000C4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97" name="テキスト ボックス 196">
          <a:extLst>
            <a:ext uri="{FF2B5EF4-FFF2-40B4-BE49-F238E27FC236}">
              <a16:creationId xmlns:a16="http://schemas.microsoft.com/office/drawing/2014/main" id="{00000000-0008-0000-0100-0000C5000000}"/>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8" name="直線コネクタ 197">
          <a:extLst>
            <a:ext uri="{FF2B5EF4-FFF2-40B4-BE49-F238E27FC236}">
              <a16:creationId xmlns:a16="http://schemas.microsoft.com/office/drawing/2014/main" id="{00000000-0008-0000-0100-0000C6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99" name="テキスト ボックス 198">
          <a:extLst>
            <a:ext uri="{FF2B5EF4-FFF2-40B4-BE49-F238E27FC236}">
              <a16:creationId xmlns:a16="http://schemas.microsoft.com/office/drawing/2014/main" id="{00000000-0008-0000-0100-0000C7000000}"/>
            </a:ext>
          </a:extLst>
        </xdr:cNvPr>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0" name="直線コネクタ 199">
          <a:extLst>
            <a:ext uri="{FF2B5EF4-FFF2-40B4-BE49-F238E27FC236}">
              <a16:creationId xmlns:a16="http://schemas.microsoft.com/office/drawing/2014/main" id="{00000000-0008-0000-0100-0000C8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01" name="テキスト ボックス 200">
          <a:extLst>
            <a:ext uri="{FF2B5EF4-FFF2-40B4-BE49-F238E27FC236}">
              <a16:creationId xmlns:a16="http://schemas.microsoft.com/office/drawing/2014/main" id="{00000000-0008-0000-0100-0000C9000000}"/>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2" name="【橋りょう・トンネル】&#10;一人当たり有形固定資産（償却資産）額グラフ枠">
          <a:extLst>
            <a:ext uri="{FF2B5EF4-FFF2-40B4-BE49-F238E27FC236}">
              <a16:creationId xmlns:a16="http://schemas.microsoft.com/office/drawing/2014/main" id="{00000000-0008-0000-0100-0000CA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75636</xdr:rowOff>
    </xdr:from>
    <xdr:to>
      <xdr:col>54</xdr:col>
      <xdr:colOff>189865</xdr:colOff>
      <xdr:row>64</xdr:row>
      <xdr:rowOff>72500</xdr:rowOff>
    </xdr:to>
    <xdr:cxnSp macro="">
      <xdr:nvCxnSpPr>
        <xdr:cNvPr id="203" name="直線コネクタ 202">
          <a:extLst>
            <a:ext uri="{FF2B5EF4-FFF2-40B4-BE49-F238E27FC236}">
              <a16:creationId xmlns:a16="http://schemas.microsoft.com/office/drawing/2014/main" id="{00000000-0008-0000-0100-0000CB000000}"/>
            </a:ext>
          </a:extLst>
        </xdr:cNvPr>
        <xdr:cNvCxnSpPr/>
      </xdr:nvCxnSpPr>
      <xdr:spPr>
        <a:xfrm flipV="1">
          <a:off x="10476865" y="9505386"/>
          <a:ext cx="0" cy="153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76327</xdr:rowOff>
    </xdr:from>
    <xdr:ext cx="378565" cy="259045"/>
    <xdr:sp macro="" textlink="">
      <xdr:nvSpPr>
        <xdr:cNvPr id="204" name="【橋りょう・トンネル】&#10;一人当たり有形固定資産（償却資産）額最小値テキスト">
          <a:extLst>
            <a:ext uri="{FF2B5EF4-FFF2-40B4-BE49-F238E27FC236}">
              <a16:creationId xmlns:a16="http://schemas.microsoft.com/office/drawing/2014/main" id="{00000000-0008-0000-0100-0000CC000000}"/>
            </a:ext>
          </a:extLst>
        </xdr:cNvPr>
        <xdr:cNvSpPr txBox="1"/>
      </xdr:nvSpPr>
      <xdr:spPr>
        <a:xfrm>
          <a:off x="10515600" y="110491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72500</xdr:rowOff>
    </xdr:from>
    <xdr:to>
      <xdr:col>55</xdr:col>
      <xdr:colOff>88900</xdr:colOff>
      <xdr:row>64</xdr:row>
      <xdr:rowOff>72500</xdr:rowOff>
    </xdr:to>
    <xdr:cxnSp macro="">
      <xdr:nvCxnSpPr>
        <xdr:cNvPr id="205" name="直線コネクタ 204">
          <a:extLst>
            <a:ext uri="{FF2B5EF4-FFF2-40B4-BE49-F238E27FC236}">
              <a16:creationId xmlns:a16="http://schemas.microsoft.com/office/drawing/2014/main" id="{00000000-0008-0000-0100-0000CD000000}"/>
            </a:ext>
          </a:extLst>
        </xdr:cNvPr>
        <xdr:cNvCxnSpPr/>
      </xdr:nvCxnSpPr>
      <xdr:spPr>
        <a:xfrm>
          <a:off x="10388600" y="1104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22313</xdr:rowOff>
    </xdr:from>
    <xdr:ext cx="599010" cy="259045"/>
    <xdr:sp macro="" textlink="">
      <xdr:nvSpPr>
        <xdr:cNvPr id="206" name="【橋りょう・トンネル】&#10;一人当たり有形固定資産（償却資産）額最大値テキスト">
          <a:extLst>
            <a:ext uri="{FF2B5EF4-FFF2-40B4-BE49-F238E27FC236}">
              <a16:creationId xmlns:a16="http://schemas.microsoft.com/office/drawing/2014/main" id="{00000000-0008-0000-0100-0000CE000000}"/>
            </a:ext>
          </a:extLst>
        </xdr:cNvPr>
        <xdr:cNvSpPr txBox="1"/>
      </xdr:nvSpPr>
      <xdr:spPr>
        <a:xfrm>
          <a:off x="10515600" y="9280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405,148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75636</xdr:rowOff>
    </xdr:from>
    <xdr:to>
      <xdr:col>55</xdr:col>
      <xdr:colOff>88900</xdr:colOff>
      <xdr:row>55</xdr:row>
      <xdr:rowOff>75636</xdr:rowOff>
    </xdr:to>
    <xdr:cxnSp macro="">
      <xdr:nvCxnSpPr>
        <xdr:cNvPr id="207" name="直線コネクタ 206">
          <a:extLst>
            <a:ext uri="{FF2B5EF4-FFF2-40B4-BE49-F238E27FC236}">
              <a16:creationId xmlns:a16="http://schemas.microsoft.com/office/drawing/2014/main" id="{00000000-0008-0000-0100-0000CF000000}"/>
            </a:ext>
          </a:extLst>
        </xdr:cNvPr>
        <xdr:cNvCxnSpPr/>
      </xdr:nvCxnSpPr>
      <xdr:spPr>
        <a:xfrm>
          <a:off x="10388600" y="9505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140953</xdr:rowOff>
    </xdr:from>
    <xdr:ext cx="534377" cy="259045"/>
    <xdr:sp macro="" textlink="">
      <xdr:nvSpPr>
        <xdr:cNvPr id="208" name="【橋りょう・トンネル】&#10;一人当たり有形固定資産（償却資産）額平均値テキスト">
          <a:extLst>
            <a:ext uri="{FF2B5EF4-FFF2-40B4-BE49-F238E27FC236}">
              <a16:creationId xmlns:a16="http://schemas.microsoft.com/office/drawing/2014/main" id="{00000000-0008-0000-0100-0000D0000000}"/>
            </a:ext>
          </a:extLst>
        </xdr:cNvPr>
        <xdr:cNvSpPr txBox="1"/>
      </xdr:nvSpPr>
      <xdr:spPr>
        <a:xfrm>
          <a:off x="10515600" y="105994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99,009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162526</xdr:rowOff>
    </xdr:from>
    <xdr:to>
      <xdr:col>55</xdr:col>
      <xdr:colOff>50800</xdr:colOff>
      <xdr:row>62</xdr:row>
      <xdr:rowOff>92676</xdr:rowOff>
    </xdr:to>
    <xdr:sp macro="" textlink="">
      <xdr:nvSpPr>
        <xdr:cNvPr id="209" name="フローチャート: 判断 208">
          <a:extLst>
            <a:ext uri="{FF2B5EF4-FFF2-40B4-BE49-F238E27FC236}">
              <a16:creationId xmlns:a16="http://schemas.microsoft.com/office/drawing/2014/main" id="{00000000-0008-0000-0100-0000D1000000}"/>
            </a:ext>
          </a:extLst>
        </xdr:cNvPr>
        <xdr:cNvSpPr/>
      </xdr:nvSpPr>
      <xdr:spPr>
        <a:xfrm>
          <a:off x="10426700" y="1062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30666</xdr:rowOff>
    </xdr:from>
    <xdr:to>
      <xdr:col>50</xdr:col>
      <xdr:colOff>165100</xdr:colOff>
      <xdr:row>62</xdr:row>
      <xdr:rowOff>132266</xdr:rowOff>
    </xdr:to>
    <xdr:sp macro="" textlink="">
      <xdr:nvSpPr>
        <xdr:cNvPr id="210" name="フローチャート: 判断 209">
          <a:extLst>
            <a:ext uri="{FF2B5EF4-FFF2-40B4-BE49-F238E27FC236}">
              <a16:creationId xmlns:a16="http://schemas.microsoft.com/office/drawing/2014/main" id="{00000000-0008-0000-0100-0000D2000000}"/>
            </a:ext>
          </a:extLst>
        </xdr:cNvPr>
        <xdr:cNvSpPr/>
      </xdr:nvSpPr>
      <xdr:spPr>
        <a:xfrm>
          <a:off x="9588500" y="106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4403</xdr:rowOff>
    </xdr:from>
    <xdr:to>
      <xdr:col>46</xdr:col>
      <xdr:colOff>38100</xdr:colOff>
      <xdr:row>62</xdr:row>
      <xdr:rowOff>106003</xdr:rowOff>
    </xdr:to>
    <xdr:sp macro="" textlink="">
      <xdr:nvSpPr>
        <xdr:cNvPr id="211" name="フローチャート: 判断 210">
          <a:extLst>
            <a:ext uri="{FF2B5EF4-FFF2-40B4-BE49-F238E27FC236}">
              <a16:creationId xmlns:a16="http://schemas.microsoft.com/office/drawing/2014/main" id="{00000000-0008-0000-0100-0000D3000000}"/>
            </a:ext>
          </a:extLst>
        </xdr:cNvPr>
        <xdr:cNvSpPr/>
      </xdr:nvSpPr>
      <xdr:spPr>
        <a:xfrm>
          <a:off x="8699500" y="1063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96628</xdr:rowOff>
    </xdr:from>
    <xdr:to>
      <xdr:col>41</xdr:col>
      <xdr:colOff>101600</xdr:colOff>
      <xdr:row>61</xdr:row>
      <xdr:rowOff>26778</xdr:rowOff>
    </xdr:to>
    <xdr:sp macro="" textlink="">
      <xdr:nvSpPr>
        <xdr:cNvPr id="212" name="フローチャート: 判断 211">
          <a:extLst>
            <a:ext uri="{FF2B5EF4-FFF2-40B4-BE49-F238E27FC236}">
              <a16:creationId xmlns:a16="http://schemas.microsoft.com/office/drawing/2014/main" id="{00000000-0008-0000-0100-0000D4000000}"/>
            </a:ext>
          </a:extLst>
        </xdr:cNvPr>
        <xdr:cNvSpPr/>
      </xdr:nvSpPr>
      <xdr:spPr>
        <a:xfrm>
          <a:off x="7810500" y="1038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3" name="テキスト ボックス 212">
          <a:extLst>
            <a:ext uri="{FF2B5EF4-FFF2-40B4-BE49-F238E27FC236}">
              <a16:creationId xmlns:a16="http://schemas.microsoft.com/office/drawing/2014/main" id="{00000000-0008-0000-0100-0000D5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4" name="テキスト ボックス 213">
          <a:extLst>
            <a:ext uri="{FF2B5EF4-FFF2-40B4-BE49-F238E27FC236}">
              <a16:creationId xmlns:a16="http://schemas.microsoft.com/office/drawing/2014/main" id="{00000000-0008-0000-0100-0000D6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5" name="テキスト ボックス 214">
          <a:extLst>
            <a:ext uri="{FF2B5EF4-FFF2-40B4-BE49-F238E27FC236}">
              <a16:creationId xmlns:a16="http://schemas.microsoft.com/office/drawing/2014/main" id="{00000000-0008-0000-0100-0000D7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id="{00000000-0008-0000-0100-0000D8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7" name="テキスト ボックス 216">
          <a:extLst>
            <a:ext uri="{FF2B5EF4-FFF2-40B4-BE49-F238E27FC236}">
              <a16:creationId xmlns:a16="http://schemas.microsoft.com/office/drawing/2014/main" id="{00000000-0008-0000-0100-0000D9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159432</xdr:rowOff>
    </xdr:from>
    <xdr:to>
      <xdr:col>50</xdr:col>
      <xdr:colOff>165100</xdr:colOff>
      <xdr:row>64</xdr:row>
      <xdr:rowOff>89582</xdr:rowOff>
    </xdr:to>
    <xdr:sp macro="" textlink="">
      <xdr:nvSpPr>
        <xdr:cNvPr id="218" name="楕円 217">
          <a:extLst>
            <a:ext uri="{FF2B5EF4-FFF2-40B4-BE49-F238E27FC236}">
              <a16:creationId xmlns:a16="http://schemas.microsoft.com/office/drawing/2014/main" id="{00000000-0008-0000-0100-0000DA000000}"/>
            </a:ext>
          </a:extLst>
        </xdr:cNvPr>
        <xdr:cNvSpPr/>
      </xdr:nvSpPr>
      <xdr:spPr>
        <a:xfrm>
          <a:off x="9588500" y="1096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159653</xdr:rowOff>
    </xdr:from>
    <xdr:to>
      <xdr:col>46</xdr:col>
      <xdr:colOff>38100</xdr:colOff>
      <xdr:row>64</xdr:row>
      <xdr:rowOff>89803</xdr:rowOff>
    </xdr:to>
    <xdr:sp macro="" textlink="">
      <xdr:nvSpPr>
        <xdr:cNvPr id="219" name="楕円 218">
          <a:extLst>
            <a:ext uri="{FF2B5EF4-FFF2-40B4-BE49-F238E27FC236}">
              <a16:creationId xmlns:a16="http://schemas.microsoft.com/office/drawing/2014/main" id="{00000000-0008-0000-0100-0000DB000000}"/>
            </a:ext>
          </a:extLst>
        </xdr:cNvPr>
        <xdr:cNvSpPr/>
      </xdr:nvSpPr>
      <xdr:spPr>
        <a:xfrm>
          <a:off x="8699500" y="10961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38782</xdr:rowOff>
    </xdr:from>
    <xdr:to>
      <xdr:col>50</xdr:col>
      <xdr:colOff>114300</xdr:colOff>
      <xdr:row>64</xdr:row>
      <xdr:rowOff>39003</xdr:rowOff>
    </xdr:to>
    <xdr:cxnSp macro="">
      <xdr:nvCxnSpPr>
        <xdr:cNvPr id="220" name="直線コネクタ 219">
          <a:extLst>
            <a:ext uri="{FF2B5EF4-FFF2-40B4-BE49-F238E27FC236}">
              <a16:creationId xmlns:a16="http://schemas.microsoft.com/office/drawing/2014/main" id="{00000000-0008-0000-0100-0000DC000000}"/>
            </a:ext>
          </a:extLst>
        </xdr:cNvPr>
        <xdr:cNvCxnSpPr/>
      </xdr:nvCxnSpPr>
      <xdr:spPr>
        <a:xfrm flipV="1">
          <a:off x="8750300" y="11011582"/>
          <a:ext cx="889000" cy="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160308</xdr:rowOff>
    </xdr:from>
    <xdr:to>
      <xdr:col>41</xdr:col>
      <xdr:colOff>101600</xdr:colOff>
      <xdr:row>64</xdr:row>
      <xdr:rowOff>90458</xdr:rowOff>
    </xdr:to>
    <xdr:sp macro="" textlink="">
      <xdr:nvSpPr>
        <xdr:cNvPr id="221" name="楕円 220">
          <a:extLst>
            <a:ext uri="{FF2B5EF4-FFF2-40B4-BE49-F238E27FC236}">
              <a16:creationId xmlns:a16="http://schemas.microsoft.com/office/drawing/2014/main" id="{00000000-0008-0000-0100-0000DD000000}"/>
            </a:ext>
          </a:extLst>
        </xdr:cNvPr>
        <xdr:cNvSpPr/>
      </xdr:nvSpPr>
      <xdr:spPr>
        <a:xfrm>
          <a:off x="7810500" y="1096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39003</xdr:rowOff>
    </xdr:from>
    <xdr:to>
      <xdr:col>45</xdr:col>
      <xdr:colOff>177800</xdr:colOff>
      <xdr:row>64</xdr:row>
      <xdr:rowOff>39658</xdr:rowOff>
    </xdr:to>
    <xdr:cxnSp macro="">
      <xdr:nvCxnSpPr>
        <xdr:cNvPr id="222" name="直線コネクタ 221">
          <a:extLst>
            <a:ext uri="{FF2B5EF4-FFF2-40B4-BE49-F238E27FC236}">
              <a16:creationId xmlns:a16="http://schemas.microsoft.com/office/drawing/2014/main" id="{00000000-0008-0000-0100-0000DE000000}"/>
            </a:ext>
          </a:extLst>
        </xdr:cNvPr>
        <xdr:cNvCxnSpPr/>
      </xdr:nvCxnSpPr>
      <xdr:spPr>
        <a:xfrm flipV="1">
          <a:off x="7861300" y="11011803"/>
          <a:ext cx="889000" cy="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148793</xdr:rowOff>
    </xdr:from>
    <xdr:ext cx="534377" cy="259045"/>
    <xdr:sp macro="" textlink="">
      <xdr:nvSpPr>
        <xdr:cNvPr id="223" name="n_1aveValue【橋りょう・トンネル】&#10;一人当たり有形固定資産（償却資産）額">
          <a:extLst>
            <a:ext uri="{FF2B5EF4-FFF2-40B4-BE49-F238E27FC236}">
              <a16:creationId xmlns:a16="http://schemas.microsoft.com/office/drawing/2014/main" id="{00000000-0008-0000-0100-0000DF000000}"/>
            </a:ext>
          </a:extLst>
        </xdr:cNvPr>
        <xdr:cNvSpPr txBox="1"/>
      </xdr:nvSpPr>
      <xdr:spPr>
        <a:xfrm>
          <a:off x="9359411" y="1043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122530</xdr:rowOff>
    </xdr:from>
    <xdr:ext cx="534377" cy="259045"/>
    <xdr:sp macro="" textlink="">
      <xdr:nvSpPr>
        <xdr:cNvPr id="224" name="n_2aveValue【橋りょう・トンネル】&#10;一人当たり有形固定資産（償却資産）額">
          <a:extLst>
            <a:ext uri="{FF2B5EF4-FFF2-40B4-BE49-F238E27FC236}">
              <a16:creationId xmlns:a16="http://schemas.microsoft.com/office/drawing/2014/main" id="{00000000-0008-0000-0100-0000E0000000}"/>
            </a:ext>
          </a:extLst>
        </xdr:cNvPr>
        <xdr:cNvSpPr txBox="1"/>
      </xdr:nvSpPr>
      <xdr:spPr>
        <a:xfrm>
          <a:off x="8483111" y="1040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95,511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43305</xdr:rowOff>
    </xdr:from>
    <xdr:ext cx="599010" cy="259045"/>
    <xdr:sp macro="" textlink="">
      <xdr:nvSpPr>
        <xdr:cNvPr id="225" name="n_3aveValue【橋りょう・トンネル】&#10;一人当たり有形固定資産（償却資産）額">
          <a:extLst>
            <a:ext uri="{FF2B5EF4-FFF2-40B4-BE49-F238E27FC236}">
              <a16:creationId xmlns:a16="http://schemas.microsoft.com/office/drawing/2014/main" id="{00000000-0008-0000-0100-0000E1000000}"/>
            </a:ext>
          </a:extLst>
        </xdr:cNvPr>
        <xdr:cNvSpPr txBox="1"/>
      </xdr:nvSpPr>
      <xdr:spPr>
        <a:xfrm>
          <a:off x="7561795" y="10158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161,305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64</xdr:row>
      <xdr:rowOff>80709</xdr:rowOff>
    </xdr:from>
    <xdr:ext cx="469744" cy="259045"/>
    <xdr:sp macro="" textlink="">
      <xdr:nvSpPr>
        <xdr:cNvPr id="226" name="n_1mainValue【橋りょう・トンネル】&#10;一人当たり有形固定資産（償却資産）額">
          <a:extLst>
            <a:ext uri="{FF2B5EF4-FFF2-40B4-BE49-F238E27FC236}">
              <a16:creationId xmlns:a16="http://schemas.microsoft.com/office/drawing/2014/main" id="{00000000-0008-0000-0100-0000E2000000}"/>
            </a:ext>
          </a:extLst>
        </xdr:cNvPr>
        <xdr:cNvSpPr txBox="1"/>
      </xdr:nvSpPr>
      <xdr:spPr>
        <a:xfrm>
          <a:off x="9391728" y="11053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64</xdr:row>
      <xdr:rowOff>80930</xdr:rowOff>
    </xdr:from>
    <xdr:ext cx="469744" cy="259045"/>
    <xdr:sp macro="" textlink="">
      <xdr:nvSpPr>
        <xdr:cNvPr id="227" name="n_2mainValue【橋りょう・トンネル】&#10;一人当たり有形固定資産（償却資産）額">
          <a:extLst>
            <a:ext uri="{FF2B5EF4-FFF2-40B4-BE49-F238E27FC236}">
              <a16:creationId xmlns:a16="http://schemas.microsoft.com/office/drawing/2014/main" id="{00000000-0008-0000-0100-0000E3000000}"/>
            </a:ext>
          </a:extLst>
        </xdr:cNvPr>
        <xdr:cNvSpPr txBox="1"/>
      </xdr:nvSpPr>
      <xdr:spPr>
        <a:xfrm>
          <a:off x="8515428" y="11053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64</xdr:row>
      <xdr:rowOff>81585</xdr:rowOff>
    </xdr:from>
    <xdr:ext cx="469744" cy="259045"/>
    <xdr:sp macro="" textlink="">
      <xdr:nvSpPr>
        <xdr:cNvPr id="228" name="n_3mainValue【橋りょう・トンネル】&#10;一人当たり有形固定資産（償却資産）額">
          <a:extLst>
            <a:ext uri="{FF2B5EF4-FFF2-40B4-BE49-F238E27FC236}">
              <a16:creationId xmlns:a16="http://schemas.microsoft.com/office/drawing/2014/main" id="{00000000-0008-0000-0100-0000E4000000}"/>
            </a:ext>
          </a:extLst>
        </xdr:cNvPr>
        <xdr:cNvSpPr txBox="1"/>
      </xdr:nvSpPr>
      <xdr:spPr>
        <a:xfrm>
          <a:off x="7626428" y="11054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9,591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9" name="正方形/長方形 228">
          <a:extLst>
            <a:ext uri="{FF2B5EF4-FFF2-40B4-BE49-F238E27FC236}">
              <a16:creationId xmlns:a16="http://schemas.microsoft.com/office/drawing/2014/main" id="{00000000-0008-0000-0100-0000E5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0" name="正方形/長方形 229">
          <a:extLst>
            <a:ext uri="{FF2B5EF4-FFF2-40B4-BE49-F238E27FC236}">
              <a16:creationId xmlns:a16="http://schemas.microsoft.com/office/drawing/2014/main" id="{00000000-0008-0000-0100-0000E6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1" name="正方形/長方形 230">
          <a:extLst>
            <a:ext uri="{FF2B5EF4-FFF2-40B4-BE49-F238E27FC236}">
              <a16:creationId xmlns:a16="http://schemas.microsoft.com/office/drawing/2014/main" id="{00000000-0008-0000-0100-0000E7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2" name="正方形/長方形 231">
          <a:extLst>
            <a:ext uri="{FF2B5EF4-FFF2-40B4-BE49-F238E27FC236}">
              <a16:creationId xmlns:a16="http://schemas.microsoft.com/office/drawing/2014/main" id="{00000000-0008-0000-0100-0000E8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3" name="正方形/長方形 232">
          <a:extLst>
            <a:ext uri="{FF2B5EF4-FFF2-40B4-BE49-F238E27FC236}">
              <a16:creationId xmlns:a16="http://schemas.microsoft.com/office/drawing/2014/main" id="{00000000-0008-0000-0100-0000E9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4" name="正方形/長方形 233">
          <a:extLst>
            <a:ext uri="{FF2B5EF4-FFF2-40B4-BE49-F238E27FC236}">
              <a16:creationId xmlns:a16="http://schemas.microsoft.com/office/drawing/2014/main" id="{00000000-0008-0000-0100-0000EA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5" name="正方形/長方形 234">
          <a:extLst>
            <a:ext uri="{FF2B5EF4-FFF2-40B4-BE49-F238E27FC236}">
              <a16:creationId xmlns:a16="http://schemas.microsoft.com/office/drawing/2014/main" id="{00000000-0008-0000-0100-0000EB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6" name="正方形/長方形 235">
          <a:extLst>
            <a:ext uri="{FF2B5EF4-FFF2-40B4-BE49-F238E27FC236}">
              <a16:creationId xmlns:a16="http://schemas.microsoft.com/office/drawing/2014/main" id="{00000000-0008-0000-0100-0000EC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7" name="テキスト ボックス 236">
          <a:extLst>
            <a:ext uri="{FF2B5EF4-FFF2-40B4-BE49-F238E27FC236}">
              <a16:creationId xmlns:a16="http://schemas.microsoft.com/office/drawing/2014/main" id="{00000000-0008-0000-0100-0000ED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8" name="直線コネクタ 237">
          <a:extLst>
            <a:ext uri="{FF2B5EF4-FFF2-40B4-BE49-F238E27FC236}">
              <a16:creationId xmlns:a16="http://schemas.microsoft.com/office/drawing/2014/main" id="{00000000-0008-0000-0100-0000EE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9" name="テキスト ボックス 238">
          <a:extLst>
            <a:ext uri="{FF2B5EF4-FFF2-40B4-BE49-F238E27FC236}">
              <a16:creationId xmlns:a16="http://schemas.microsoft.com/office/drawing/2014/main" id="{00000000-0008-0000-0100-0000EF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0" name="直線コネクタ 239">
          <a:extLst>
            <a:ext uri="{FF2B5EF4-FFF2-40B4-BE49-F238E27FC236}">
              <a16:creationId xmlns:a16="http://schemas.microsoft.com/office/drawing/2014/main" id="{00000000-0008-0000-0100-0000F0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1" name="テキスト ボックス 240">
          <a:extLst>
            <a:ext uri="{FF2B5EF4-FFF2-40B4-BE49-F238E27FC236}">
              <a16:creationId xmlns:a16="http://schemas.microsoft.com/office/drawing/2014/main" id="{00000000-0008-0000-0100-0000F1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2" name="直線コネクタ 241">
          <a:extLst>
            <a:ext uri="{FF2B5EF4-FFF2-40B4-BE49-F238E27FC236}">
              <a16:creationId xmlns:a16="http://schemas.microsoft.com/office/drawing/2014/main" id="{00000000-0008-0000-0100-0000F2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4" name="直線コネクタ 243">
          <a:extLst>
            <a:ext uri="{FF2B5EF4-FFF2-40B4-BE49-F238E27FC236}">
              <a16:creationId xmlns:a16="http://schemas.microsoft.com/office/drawing/2014/main" id="{00000000-0008-0000-0100-0000F4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5" name="テキスト ボックス 244">
          <a:extLst>
            <a:ext uri="{FF2B5EF4-FFF2-40B4-BE49-F238E27FC236}">
              <a16:creationId xmlns:a16="http://schemas.microsoft.com/office/drawing/2014/main" id="{00000000-0008-0000-0100-0000F5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6" name="直線コネクタ 245">
          <a:extLst>
            <a:ext uri="{FF2B5EF4-FFF2-40B4-BE49-F238E27FC236}">
              <a16:creationId xmlns:a16="http://schemas.microsoft.com/office/drawing/2014/main" id="{00000000-0008-0000-0100-0000F6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7" name="テキスト ボックス 246">
          <a:extLst>
            <a:ext uri="{FF2B5EF4-FFF2-40B4-BE49-F238E27FC236}">
              <a16:creationId xmlns:a16="http://schemas.microsoft.com/office/drawing/2014/main" id="{00000000-0008-0000-0100-0000F7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8" name="直線コネクタ 247">
          <a:extLst>
            <a:ext uri="{FF2B5EF4-FFF2-40B4-BE49-F238E27FC236}">
              <a16:creationId xmlns:a16="http://schemas.microsoft.com/office/drawing/2014/main" id="{00000000-0008-0000-0100-0000F8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9" name="テキスト ボックス 248">
          <a:extLst>
            <a:ext uri="{FF2B5EF4-FFF2-40B4-BE49-F238E27FC236}">
              <a16:creationId xmlns:a16="http://schemas.microsoft.com/office/drawing/2014/main" id="{00000000-0008-0000-0100-0000F900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0" name="直線コネクタ 249">
          <a:extLst>
            <a:ext uri="{FF2B5EF4-FFF2-40B4-BE49-F238E27FC236}">
              <a16:creationId xmlns:a16="http://schemas.microsoft.com/office/drawing/2014/main" id="{00000000-0008-0000-0100-0000FA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1" name="テキスト ボックス 250">
          <a:extLst>
            <a:ext uri="{FF2B5EF4-FFF2-40B4-BE49-F238E27FC236}">
              <a16:creationId xmlns:a16="http://schemas.microsoft.com/office/drawing/2014/main" id="{00000000-0008-0000-0100-0000FB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2" name="【公営住宅】&#10;有形固定資産減価償却率グラフ枠">
          <a:extLst>
            <a:ext uri="{FF2B5EF4-FFF2-40B4-BE49-F238E27FC236}">
              <a16:creationId xmlns:a16="http://schemas.microsoft.com/office/drawing/2014/main" id="{00000000-0008-0000-0100-0000FC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167639</xdr:rowOff>
    </xdr:from>
    <xdr:to>
      <xdr:col>24</xdr:col>
      <xdr:colOff>62865</xdr:colOff>
      <xdr:row>86</xdr:row>
      <xdr:rowOff>17145</xdr:rowOff>
    </xdr:to>
    <xdr:cxnSp macro="">
      <xdr:nvCxnSpPr>
        <xdr:cNvPr id="253" name="直線コネクタ 252">
          <a:extLst>
            <a:ext uri="{FF2B5EF4-FFF2-40B4-BE49-F238E27FC236}">
              <a16:creationId xmlns:a16="http://schemas.microsoft.com/office/drawing/2014/main" id="{00000000-0008-0000-0100-0000FD000000}"/>
            </a:ext>
          </a:extLst>
        </xdr:cNvPr>
        <xdr:cNvCxnSpPr/>
      </xdr:nvCxnSpPr>
      <xdr:spPr>
        <a:xfrm flipV="1">
          <a:off x="4634865" y="13369289"/>
          <a:ext cx="0" cy="1392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20972</xdr:rowOff>
    </xdr:from>
    <xdr:ext cx="405111" cy="259045"/>
    <xdr:sp macro="" textlink="">
      <xdr:nvSpPr>
        <xdr:cNvPr id="254" name="【公営住宅】&#10;有形固定資産減価償却率最小値テキスト">
          <a:extLst>
            <a:ext uri="{FF2B5EF4-FFF2-40B4-BE49-F238E27FC236}">
              <a16:creationId xmlns:a16="http://schemas.microsoft.com/office/drawing/2014/main" id="{00000000-0008-0000-0100-0000FE000000}"/>
            </a:ext>
          </a:extLst>
        </xdr:cNvPr>
        <xdr:cNvSpPr txBox="1"/>
      </xdr:nvSpPr>
      <xdr:spPr>
        <a:xfrm>
          <a:off x="4673600" y="1476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17145</xdr:rowOff>
    </xdr:from>
    <xdr:to>
      <xdr:col>24</xdr:col>
      <xdr:colOff>152400</xdr:colOff>
      <xdr:row>86</xdr:row>
      <xdr:rowOff>17145</xdr:rowOff>
    </xdr:to>
    <xdr:cxnSp macro="">
      <xdr:nvCxnSpPr>
        <xdr:cNvPr id="255" name="直線コネクタ 254">
          <a:extLst>
            <a:ext uri="{FF2B5EF4-FFF2-40B4-BE49-F238E27FC236}">
              <a16:creationId xmlns:a16="http://schemas.microsoft.com/office/drawing/2014/main" id="{00000000-0008-0000-0100-0000FF000000}"/>
            </a:ext>
          </a:extLst>
        </xdr:cNvPr>
        <xdr:cNvCxnSpPr/>
      </xdr:nvCxnSpPr>
      <xdr:spPr>
        <a:xfrm>
          <a:off x="4546600" y="1476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114316</xdr:rowOff>
    </xdr:from>
    <xdr:ext cx="405111" cy="259045"/>
    <xdr:sp macro="" textlink="">
      <xdr:nvSpPr>
        <xdr:cNvPr id="256" name="【公営住宅】&#10;有形固定資産減価償却率最大値テキスト">
          <a:extLst>
            <a:ext uri="{FF2B5EF4-FFF2-40B4-BE49-F238E27FC236}">
              <a16:creationId xmlns:a16="http://schemas.microsoft.com/office/drawing/2014/main" id="{00000000-0008-0000-0100-000000010000}"/>
            </a:ext>
          </a:extLst>
        </xdr:cNvPr>
        <xdr:cNvSpPr txBox="1"/>
      </xdr:nvSpPr>
      <xdr:spPr>
        <a:xfrm>
          <a:off x="4673600" y="13144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167639</xdr:rowOff>
    </xdr:from>
    <xdr:to>
      <xdr:col>24</xdr:col>
      <xdr:colOff>152400</xdr:colOff>
      <xdr:row>77</xdr:row>
      <xdr:rowOff>167639</xdr:rowOff>
    </xdr:to>
    <xdr:cxnSp macro="">
      <xdr:nvCxnSpPr>
        <xdr:cNvPr id="257" name="直線コネクタ 256">
          <a:extLst>
            <a:ext uri="{FF2B5EF4-FFF2-40B4-BE49-F238E27FC236}">
              <a16:creationId xmlns:a16="http://schemas.microsoft.com/office/drawing/2014/main" id="{00000000-0008-0000-0100-000001010000}"/>
            </a:ext>
          </a:extLst>
        </xdr:cNvPr>
        <xdr:cNvCxnSpPr/>
      </xdr:nvCxnSpPr>
      <xdr:spPr>
        <a:xfrm>
          <a:off x="4546600" y="13369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160038</xdr:rowOff>
    </xdr:from>
    <xdr:ext cx="405111" cy="259045"/>
    <xdr:sp macro="" textlink="">
      <xdr:nvSpPr>
        <xdr:cNvPr id="258" name="【公営住宅】&#10;有形固定資産減価償却率平均値テキスト">
          <a:extLst>
            <a:ext uri="{FF2B5EF4-FFF2-40B4-BE49-F238E27FC236}">
              <a16:creationId xmlns:a16="http://schemas.microsoft.com/office/drawing/2014/main" id="{00000000-0008-0000-0100-000002010000}"/>
            </a:ext>
          </a:extLst>
        </xdr:cNvPr>
        <xdr:cNvSpPr txBox="1"/>
      </xdr:nvSpPr>
      <xdr:spPr>
        <a:xfrm>
          <a:off x="4673600" y="138760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10161</xdr:rowOff>
    </xdr:from>
    <xdr:to>
      <xdr:col>24</xdr:col>
      <xdr:colOff>114300</xdr:colOff>
      <xdr:row>81</xdr:row>
      <xdr:rowOff>111761</xdr:rowOff>
    </xdr:to>
    <xdr:sp macro="" textlink="">
      <xdr:nvSpPr>
        <xdr:cNvPr id="259" name="フローチャート: 判断 258">
          <a:extLst>
            <a:ext uri="{FF2B5EF4-FFF2-40B4-BE49-F238E27FC236}">
              <a16:creationId xmlns:a16="http://schemas.microsoft.com/office/drawing/2014/main" id="{00000000-0008-0000-0100-000003010000}"/>
            </a:ext>
          </a:extLst>
        </xdr:cNvPr>
        <xdr:cNvSpPr/>
      </xdr:nvSpPr>
      <xdr:spPr>
        <a:xfrm>
          <a:off x="45847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44450</xdr:rowOff>
    </xdr:from>
    <xdr:to>
      <xdr:col>20</xdr:col>
      <xdr:colOff>38100</xdr:colOff>
      <xdr:row>81</xdr:row>
      <xdr:rowOff>146050</xdr:rowOff>
    </xdr:to>
    <xdr:sp macro="" textlink="">
      <xdr:nvSpPr>
        <xdr:cNvPr id="260" name="フローチャート: 判断 259">
          <a:extLst>
            <a:ext uri="{FF2B5EF4-FFF2-40B4-BE49-F238E27FC236}">
              <a16:creationId xmlns:a16="http://schemas.microsoft.com/office/drawing/2014/main" id="{00000000-0008-0000-0100-000004010000}"/>
            </a:ext>
          </a:extLst>
        </xdr:cNvPr>
        <xdr:cNvSpPr/>
      </xdr:nvSpPr>
      <xdr:spPr>
        <a:xfrm>
          <a:off x="3746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90170</xdr:rowOff>
    </xdr:from>
    <xdr:to>
      <xdr:col>15</xdr:col>
      <xdr:colOff>101600</xdr:colOff>
      <xdr:row>82</xdr:row>
      <xdr:rowOff>20320</xdr:rowOff>
    </xdr:to>
    <xdr:sp macro="" textlink="">
      <xdr:nvSpPr>
        <xdr:cNvPr id="261" name="フローチャート: 判断 260">
          <a:extLst>
            <a:ext uri="{FF2B5EF4-FFF2-40B4-BE49-F238E27FC236}">
              <a16:creationId xmlns:a16="http://schemas.microsoft.com/office/drawing/2014/main" id="{00000000-0008-0000-0100-000005010000}"/>
            </a:ext>
          </a:extLst>
        </xdr:cNvPr>
        <xdr:cNvSpPr/>
      </xdr:nvSpPr>
      <xdr:spPr>
        <a:xfrm>
          <a:off x="2857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120650</xdr:rowOff>
    </xdr:from>
    <xdr:to>
      <xdr:col>10</xdr:col>
      <xdr:colOff>165100</xdr:colOff>
      <xdr:row>82</xdr:row>
      <xdr:rowOff>50800</xdr:rowOff>
    </xdr:to>
    <xdr:sp macro="" textlink="">
      <xdr:nvSpPr>
        <xdr:cNvPr id="262" name="フローチャート: 判断 261">
          <a:extLst>
            <a:ext uri="{FF2B5EF4-FFF2-40B4-BE49-F238E27FC236}">
              <a16:creationId xmlns:a16="http://schemas.microsoft.com/office/drawing/2014/main" id="{00000000-0008-0000-0100-000006010000}"/>
            </a:ext>
          </a:extLst>
        </xdr:cNvPr>
        <xdr:cNvSpPr/>
      </xdr:nvSpPr>
      <xdr:spPr>
        <a:xfrm>
          <a:off x="1968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3" name="テキスト ボックス 262">
          <a:extLst>
            <a:ext uri="{FF2B5EF4-FFF2-40B4-BE49-F238E27FC236}">
              <a16:creationId xmlns:a16="http://schemas.microsoft.com/office/drawing/2014/main" id="{00000000-0008-0000-0100-000007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4" name="テキスト ボックス 263">
          <a:extLst>
            <a:ext uri="{FF2B5EF4-FFF2-40B4-BE49-F238E27FC236}">
              <a16:creationId xmlns:a16="http://schemas.microsoft.com/office/drawing/2014/main" id="{00000000-0008-0000-0100-000008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5" name="テキスト ボックス 264">
          <a:extLst>
            <a:ext uri="{FF2B5EF4-FFF2-40B4-BE49-F238E27FC236}">
              <a16:creationId xmlns:a16="http://schemas.microsoft.com/office/drawing/2014/main" id="{00000000-0008-0000-0100-000009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6" name="テキスト ボックス 265">
          <a:extLst>
            <a:ext uri="{FF2B5EF4-FFF2-40B4-BE49-F238E27FC236}">
              <a16:creationId xmlns:a16="http://schemas.microsoft.com/office/drawing/2014/main" id="{00000000-0008-0000-0100-00000A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7" name="テキスト ボックス 266">
          <a:extLst>
            <a:ext uri="{FF2B5EF4-FFF2-40B4-BE49-F238E27FC236}">
              <a16:creationId xmlns:a16="http://schemas.microsoft.com/office/drawing/2014/main" id="{00000000-0008-0000-0100-00000B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130175</xdr:rowOff>
    </xdr:from>
    <xdr:to>
      <xdr:col>20</xdr:col>
      <xdr:colOff>38100</xdr:colOff>
      <xdr:row>79</xdr:row>
      <xdr:rowOff>60325</xdr:rowOff>
    </xdr:to>
    <xdr:sp macro="" textlink="">
      <xdr:nvSpPr>
        <xdr:cNvPr id="268" name="楕円 267">
          <a:extLst>
            <a:ext uri="{FF2B5EF4-FFF2-40B4-BE49-F238E27FC236}">
              <a16:creationId xmlns:a16="http://schemas.microsoft.com/office/drawing/2014/main" id="{00000000-0008-0000-0100-00000C010000}"/>
            </a:ext>
          </a:extLst>
        </xdr:cNvPr>
        <xdr:cNvSpPr/>
      </xdr:nvSpPr>
      <xdr:spPr>
        <a:xfrm>
          <a:off x="3746500" y="1350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78</xdr:row>
      <xdr:rowOff>149225</xdr:rowOff>
    </xdr:from>
    <xdr:to>
      <xdr:col>15</xdr:col>
      <xdr:colOff>101600</xdr:colOff>
      <xdr:row>79</xdr:row>
      <xdr:rowOff>79375</xdr:rowOff>
    </xdr:to>
    <xdr:sp macro="" textlink="">
      <xdr:nvSpPr>
        <xdr:cNvPr id="269" name="楕円 268">
          <a:extLst>
            <a:ext uri="{FF2B5EF4-FFF2-40B4-BE49-F238E27FC236}">
              <a16:creationId xmlns:a16="http://schemas.microsoft.com/office/drawing/2014/main" id="{00000000-0008-0000-0100-00000D010000}"/>
            </a:ext>
          </a:extLst>
        </xdr:cNvPr>
        <xdr:cNvSpPr/>
      </xdr:nvSpPr>
      <xdr:spPr>
        <a:xfrm>
          <a:off x="2857500" y="1352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9525</xdr:rowOff>
    </xdr:from>
    <xdr:to>
      <xdr:col>19</xdr:col>
      <xdr:colOff>177800</xdr:colOff>
      <xdr:row>79</xdr:row>
      <xdr:rowOff>28575</xdr:rowOff>
    </xdr:to>
    <xdr:cxnSp macro="">
      <xdr:nvCxnSpPr>
        <xdr:cNvPr id="270" name="直線コネクタ 269">
          <a:extLst>
            <a:ext uri="{FF2B5EF4-FFF2-40B4-BE49-F238E27FC236}">
              <a16:creationId xmlns:a16="http://schemas.microsoft.com/office/drawing/2014/main" id="{00000000-0008-0000-0100-00000E010000}"/>
            </a:ext>
          </a:extLst>
        </xdr:cNvPr>
        <xdr:cNvCxnSpPr/>
      </xdr:nvCxnSpPr>
      <xdr:spPr>
        <a:xfrm flipV="1">
          <a:off x="2908300" y="1355407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636</xdr:rowOff>
    </xdr:from>
    <xdr:to>
      <xdr:col>10</xdr:col>
      <xdr:colOff>165100</xdr:colOff>
      <xdr:row>79</xdr:row>
      <xdr:rowOff>102236</xdr:rowOff>
    </xdr:to>
    <xdr:sp macro="" textlink="">
      <xdr:nvSpPr>
        <xdr:cNvPr id="271" name="楕円 270">
          <a:extLst>
            <a:ext uri="{FF2B5EF4-FFF2-40B4-BE49-F238E27FC236}">
              <a16:creationId xmlns:a16="http://schemas.microsoft.com/office/drawing/2014/main" id="{00000000-0008-0000-0100-00000F010000}"/>
            </a:ext>
          </a:extLst>
        </xdr:cNvPr>
        <xdr:cNvSpPr/>
      </xdr:nvSpPr>
      <xdr:spPr>
        <a:xfrm>
          <a:off x="1968500" y="1354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28575</xdr:rowOff>
    </xdr:from>
    <xdr:to>
      <xdr:col>15</xdr:col>
      <xdr:colOff>50800</xdr:colOff>
      <xdr:row>79</xdr:row>
      <xdr:rowOff>51436</xdr:rowOff>
    </xdr:to>
    <xdr:cxnSp macro="">
      <xdr:nvCxnSpPr>
        <xdr:cNvPr id="272" name="直線コネクタ 271">
          <a:extLst>
            <a:ext uri="{FF2B5EF4-FFF2-40B4-BE49-F238E27FC236}">
              <a16:creationId xmlns:a16="http://schemas.microsoft.com/office/drawing/2014/main" id="{00000000-0008-0000-0100-000010010000}"/>
            </a:ext>
          </a:extLst>
        </xdr:cNvPr>
        <xdr:cNvCxnSpPr/>
      </xdr:nvCxnSpPr>
      <xdr:spPr>
        <a:xfrm flipV="1">
          <a:off x="2019300" y="13573125"/>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137177</xdr:rowOff>
    </xdr:from>
    <xdr:ext cx="405111" cy="259045"/>
    <xdr:sp macro="" textlink="">
      <xdr:nvSpPr>
        <xdr:cNvPr id="273" name="n_1aveValue【公営住宅】&#10;有形固定資産減価償却率">
          <a:extLst>
            <a:ext uri="{FF2B5EF4-FFF2-40B4-BE49-F238E27FC236}">
              <a16:creationId xmlns:a16="http://schemas.microsoft.com/office/drawing/2014/main" id="{00000000-0008-0000-0100-000011010000}"/>
            </a:ext>
          </a:extLst>
        </xdr:cNvPr>
        <xdr:cNvSpPr txBox="1"/>
      </xdr:nvSpPr>
      <xdr:spPr>
        <a:xfrm>
          <a:off x="3582044" y="1402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11447</xdr:rowOff>
    </xdr:from>
    <xdr:ext cx="405111" cy="259045"/>
    <xdr:sp macro="" textlink="">
      <xdr:nvSpPr>
        <xdr:cNvPr id="274" name="n_2aveValue【公営住宅】&#10;有形固定資産減価償却率">
          <a:extLst>
            <a:ext uri="{FF2B5EF4-FFF2-40B4-BE49-F238E27FC236}">
              <a16:creationId xmlns:a16="http://schemas.microsoft.com/office/drawing/2014/main" id="{00000000-0008-0000-0100-000012010000}"/>
            </a:ext>
          </a:extLst>
        </xdr:cNvPr>
        <xdr:cNvSpPr txBox="1"/>
      </xdr:nvSpPr>
      <xdr:spPr>
        <a:xfrm>
          <a:off x="2705744"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41927</xdr:rowOff>
    </xdr:from>
    <xdr:ext cx="405111" cy="259045"/>
    <xdr:sp macro="" textlink="">
      <xdr:nvSpPr>
        <xdr:cNvPr id="275" name="n_3aveValue【公営住宅】&#10;有形固定資産減価償却率">
          <a:extLst>
            <a:ext uri="{FF2B5EF4-FFF2-40B4-BE49-F238E27FC236}">
              <a16:creationId xmlns:a16="http://schemas.microsoft.com/office/drawing/2014/main" id="{00000000-0008-0000-0100-000013010000}"/>
            </a:ext>
          </a:extLst>
        </xdr:cNvPr>
        <xdr:cNvSpPr txBox="1"/>
      </xdr:nvSpPr>
      <xdr:spPr>
        <a:xfrm>
          <a:off x="1816744" y="1410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76852</xdr:rowOff>
    </xdr:from>
    <xdr:ext cx="405111" cy="259045"/>
    <xdr:sp macro="" textlink="">
      <xdr:nvSpPr>
        <xdr:cNvPr id="276" name="n_1mainValue【公営住宅】&#10;有形固定資産減価償却率">
          <a:extLst>
            <a:ext uri="{FF2B5EF4-FFF2-40B4-BE49-F238E27FC236}">
              <a16:creationId xmlns:a16="http://schemas.microsoft.com/office/drawing/2014/main" id="{00000000-0008-0000-0100-000014010000}"/>
            </a:ext>
          </a:extLst>
        </xdr:cNvPr>
        <xdr:cNvSpPr txBox="1"/>
      </xdr:nvSpPr>
      <xdr:spPr>
        <a:xfrm>
          <a:off x="3582044" y="13278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95902</xdr:rowOff>
    </xdr:from>
    <xdr:ext cx="405111" cy="259045"/>
    <xdr:sp macro="" textlink="">
      <xdr:nvSpPr>
        <xdr:cNvPr id="277" name="n_2mainValue【公営住宅】&#10;有形固定資産減価償却率">
          <a:extLst>
            <a:ext uri="{FF2B5EF4-FFF2-40B4-BE49-F238E27FC236}">
              <a16:creationId xmlns:a16="http://schemas.microsoft.com/office/drawing/2014/main" id="{00000000-0008-0000-0100-000015010000}"/>
            </a:ext>
          </a:extLst>
        </xdr:cNvPr>
        <xdr:cNvSpPr txBox="1"/>
      </xdr:nvSpPr>
      <xdr:spPr>
        <a:xfrm>
          <a:off x="2705744" y="13297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118763</xdr:rowOff>
    </xdr:from>
    <xdr:ext cx="405111" cy="259045"/>
    <xdr:sp macro="" textlink="">
      <xdr:nvSpPr>
        <xdr:cNvPr id="278" name="n_3mainValue【公営住宅】&#10;有形固定資産減価償却率">
          <a:extLst>
            <a:ext uri="{FF2B5EF4-FFF2-40B4-BE49-F238E27FC236}">
              <a16:creationId xmlns:a16="http://schemas.microsoft.com/office/drawing/2014/main" id="{00000000-0008-0000-0100-000016010000}"/>
            </a:ext>
          </a:extLst>
        </xdr:cNvPr>
        <xdr:cNvSpPr txBox="1"/>
      </xdr:nvSpPr>
      <xdr:spPr>
        <a:xfrm>
          <a:off x="1816744" y="1332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9" name="正方形/長方形 278">
          <a:extLst>
            <a:ext uri="{FF2B5EF4-FFF2-40B4-BE49-F238E27FC236}">
              <a16:creationId xmlns:a16="http://schemas.microsoft.com/office/drawing/2014/main" id="{00000000-0008-0000-0100-000017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0" name="正方形/長方形 279">
          <a:extLst>
            <a:ext uri="{FF2B5EF4-FFF2-40B4-BE49-F238E27FC236}">
              <a16:creationId xmlns:a16="http://schemas.microsoft.com/office/drawing/2014/main" id="{00000000-0008-0000-0100-000018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1" name="正方形/長方形 280">
          <a:extLst>
            <a:ext uri="{FF2B5EF4-FFF2-40B4-BE49-F238E27FC236}">
              <a16:creationId xmlns:a16="http://schemas.microsoft.com/office/drawing/2014/main" id="{00000000-0008-0000-0100-000019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2" name="正方形/長方形 281">
          <a:extLst>
            <a:ext uri="{FF2B5EF4-FFF2-40B4-BE49-F238E27FC236}">
              <a16:creationId xmlns:a16="http://schemas.microsoft.com/office/drawing/2014/main" id="{00000000-0008-0000-0100-00001A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3" name="正方形/長方形 282">
          <a:extLst>
            <a:ext uri="{FF2B5EF4-FFF2-40B4-BE49-F238E27FC236}">
              <a16:creationId xmlns:a16="http://schemas.microsoft.com/office/drawing/2014/main" id="{00000000-0008-0000-0100-00001B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4" name="正方形/長方形 283">
          <a:extLst>
            <a:ext uri="{FF2B5EF4-FFF2-40B4-BE49-F238E27FC236}">
              <a16:creationId xmlns:a16="http://schemas.microsoft.com/office/drawing/2014/main" id="{00000000-0008-0000-0100-00001C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5" name="正方形/長方形 284">
          <a:extLst>
            <a:ext uri="{FF2B5EF4-FFF2-40B4-BE49-F238E27FC236}">
              <a16:creationId xmlns:a16="http://schemas.microsoft.com/office/drawing/2014/main" id="{00000000-0008-0000-0100-00001D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6" name="正方形/長方形 285">
          <a:extLst>
            <a:ext uri="{FF2B5EF4-FFF2-40B4-BE49-F238E27FC236}">
              <a16:creationId xmlns:a16="http://schemas.microsoft.com/office/drawing/2014/main" id="{00000000-0008-0000-0100-00001E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7" name="テキスト ボックス 286">
          <a:extLst>
            <a:ext uri="{FF2B5EF4-FFF2-40B4-BE49-F238E27FC236}">
              <a16:creationId xmlns:a16="http://schemas.microsoft.com/office/drawing/2014/main" id="{00000000-0008-0000-0100-00001F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8" name="直線コネクタ 287">
          <a:extLst>
            <a:ext uri="{FF2B5EF4-FFF2-40B4-BE49-F238E27FC236}">
              <a16:creationId xmlns:a16="http://schemas.microsoft.com/office/drawing/2014/main" id="{00000000-0008-0000-0100-000020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89" name="直線コネクタ 288">
          <a:extLst>
            <a:ext uri="{FF2B5EF4-FFF2-40B4-BE49-F238E27FC236}">
              <a16:creationId xmlns:a16="http://schemas.microsoft.com/office/drawing/2014/main" id="{00000000-0008-0000-0100-000021010000}"/>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90" name="テキスト ボックス 289">
          <a:extLst>
            <a:ext uri="{FF2B5EF4-FFF2-40B4-BE49-F238E27FC236}">
              <a16:creationId xmlns:a16="http://schemas.microsoft.com/office/drawing/2014/main" id="{00000000-0008-0000-0100-000022010000}"/>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1" name="直線コネクタ 290">
          <a:extLst>
            <a:ext uri="{FF2B5EF4-FFF2-40B4-BE49-F238E27FC236}">
              <a16:creationId xmlns:a16="http://schemas.microsoft.com/office/drawing/2014/main" id="{00000000-0008-0000-0100-000023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2" name="テキスト ボックス 291">
          <a:extLst>
            <a:ext uri="{FF2B5EF4-FFF2-40B4-BE49-F238E27FC236}">
              <a16:creationId xmlns:a16="http://schemas.microsoft.com/office/drawing/2014/main" id="{00000000-0008-0000-0100-000024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93" name="直線コネクタ 292">
          <a:extLst>
            <a:ext uri="{FF2B5EF4-FFF2-40B4-BE49-F238E27FC236}">
              <a16:creationId xmlns:a16="http://schemas.microsoft.com/office/drawing/2014/main" id="{00000000-0008-0000-0100-000025010000}"/>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94" name="テキスト ボックス 293">
          <a:extLst>
            <a:ext uri="{FF2B5EF4-FFF2-40B4-BE49-F238E27FC236}">
              <a16:creationId xmlns:a16="http://schemas.microsoft.com/office/drawing/2014/main" id="{00000000-0008-0000-0100-000026010000}"/>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5" name="直線コネクタ 294">
          <a:extLst>
            <a:ext uri="{FF2B5EF4-FFF2-40B4-BE49-F238E27FC236}">
              <a16:creationId xmlns:a16="http://schemas.microsoft.com/office/drawing/2014/main" id="{00000000-0008-0000-0100-000027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6" name="テキスト ボックス 295">
          <a:extLst>
            <a:ext uri="{FF2B5EF4-FFF2-40B4-BE49-F238E27FC236}">
              <a16:creationId xmlns:a16="http://schemas.microsoft.com/office/drawing/2014/main" id="{00000000-0008-0000-0100-000028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7" name="【公営住宅】&#10;一人当たり面積グラフ枠">
          <a:extLst>
            <a:ext uri="{FF2B5EF4-FFF2-40B4-BE49-F238E27FC236}">
              <a16:creationId xmlns:a16="http://schemas.microsoft.com/office/drawing/2014/main" id="{00000000-0008-0000-0100-000029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15239</xdr:rowOff>
    </xdr:from>
    <xdr:to>
      <xdr:col>54</xdr:col>
      <xdr:colOff>189865</xdr:colOff>
      <xdr:row>85</xdr:row>
      <xdr:rowOff>89536</xdr:rowOff>
    </xdr:to>
    <xdr:cxnSp macro="">
      <xdr:nvCxnSpPr>
        <xdr:cNvPr id="298" name="直線コネクタ 297">
          <a:extLst>
            <a:ext uri="{FF2B5EF4-FFF2-40B4-BE49-F238E27FC236}">
              <a16:creationId xmlns:a16="http://schemas.microsoft.com/office/drawing/2014/main" id="{00000000-0008-0000-0100-00002A010000}"/>
            </a:ext>
          </a:extLst>
        </xdr:cNvPr>
        <xdr:cNvCxnSpPr/>
      </xdr:nvCxnSpPr>
      <xdr:spPr>
        <a:xfrm flipV="1">
          <a:off x="10476865" y="13388339"/>
          <a:ext cx="0" cy="1274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93363</xdr:rowOff>
    </xdr:from>
    <xdr:ext cx="469744" cy="259045"/>
    <xdr:sp macro="" textlink="">
      <xdr:nvSpPr>
        <xdr:cNvPr id="299" name="【公営住宅】&#10;一人当たり面積最小値テキスト">
          <a:extLst>
            <a:ext uri="{FF2B5EF4-FFF2-40B4-BE49-F238E27FC236}">
              <a16:creationId xmlns:a16="http://schemas.microsoft.com/office/drawing/2014/main" id="{00000000-0008-0000-0100-00002B010000}"/>
            </a:ext>
          </a:extLst>
        </xdr:cNvPr>
        <xdr:cNvSpPr txBox="1"/>
      </xdr:nvSpPr>
      <xdr:spPr>
        <a:xfrm>
          <a:off x="10515600" y="1466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89536</xdr:rowOff>
    </xdr:from>
    <xdr:to>
      <xdr:col>55</xdr:col>
      <xdr:colOff>88900</xdr:colOff>
      <xdr:row>85</xdr:row>
      <xdr:rowOff>89536</xdr:rowOff>
    </xdr:to>
    <xdr:cxnSp macro="">
      <xdr:nvCxnSpPr>
        <xdr:cNvPr id="300" name="直線コネクタ 299">
          <a:extLst>
            <a:ext uri="{FF2B5EF4-FFF2-40B4-BE49-F238E27FC236}">
              <a16:creationId xmlns:a16="http://schemas.microsoft.com/office/drawing/2014/main" id="{00000000-0008-0000-0100-00002C010000}"/>
            </a:ext>
          </a:extLst>
        </xdr:cNvPr>
        <xdr:cNvCxnSpPr/>
      </xdr:nvCxnSpPr>
      <xdr:spPr>
        <a:xfrm>
          <a:off x="10388600" y="14662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133366</xdr:rowOff>
    </xdr:from>
    <xdr:ext cx="469744" cy="259045"/>
    <xdr:sp macro="" textlink="">
      <xdr:nvSpPr>
        <xdr:cNvPr id="301" name="【公営住宅】&#10;一人当たり面積最大値テキスト">
          <a:extLst>
            <a:ext uri="{FF2B5EF4-FFF2-40B4-BE49-F238E27FC236}">
              <a16:creationId xmlns:a16="http://schemas.microsoft.com/office/drawing/2014/main" id="{00000000-0008-0000-0100-00002D010000}"/>
            </a:ext>
          </a:extLst>
        </xdr:cNvPr>
        <xdr:cNvSpPr txBox="1"/>
      </xdr:nvSpPr>
      <xdr:spPr>
        <a:xfrm>
          <a:off x="10515600" y="1316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15239</xdr:rowOff>
    </xdr:from>
    <xdr:to>
      <xdr:col>55</xdr:col>
      <xdr:colOff>88900</xdr:colOff>
      <xdr:row>78</xdr:row>
      <xdr:rowOff>15239</xdr:rowOff>
    </xdr:to>
    <xdr:cxnSp macro="">
      <xdr:nvCxnSpPr>
        <xdr:cNvPr id="302" name="直線コネクタ 301">
          <a:extLst>
            <a:ext uri="{FF2B5EF4-FFF2-40B4-BE49-F238E27FC236}">
              <a16:creationId xmlns:a16="http://schemas.microsoft.com/office/drawing/2014/main" id="{00000000-0008-0000-0100-00002E010000}"/>
            </a:ext>
          </a:extLst>
        </xdr:cNvPr>
        <xdr:cNvCxnSpPr/>
      </xdr:nvCxnSpPr>
      <xdr:spPr>
        <a:xfrm>
          <a:off x="10388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124032</xdr:rowOff>
    </xdr:from>
    <xdr:ext cx="469744" cy="259045"/>
    <xdr:sp macro="" textlink="">
      <xdr:nvSpPr>
        <xdr:cNvPr id="303" name="【公営住宅】&#10;一人当たり面積平均値テキスト">
          <a:extLst>
            <a:ext uri="{FF2B5EF4-FFF2-40B4-BE49-F238E27FC236}">
              <a16:creationId xmlns:a16="http://schemas.microsoft.com/office/drawing/2014/main" id="{00000000-0008-0000-0100-00002F010000}"/>
            </a:ext>
          </a:extLst>
        </xdr:cNvPr>
        <xdr:cNvSpPr txBox="1"/>
      </xdr:nvSpPr>
      <xdr:spPr>
        <a:xfrm>
          <a:off x="10515600" y="14354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0.423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145605</xdr:rowOff>
    </xdr:from>
    <xdr:to>
      <xdr:col>55</xdr:col>
      <xdr:colOff>50800</xdr:colOff>
      <xdr:row>84</xdr:row>
      <xdr:rowOff>75755</xdr:rowOff>
    </xdr:to>
    <xdr:sp macro="" textlink="">
      <xdr:nvSpPr>
        <xdr:cNvPr id="304" name="フローチャート: 判断 303">
          <a:extLst>
            <a:ext uri="{FF2B5EF4-FFF2-40B4-BE49-F238E27FC236}">
              <a16:creationId xmlns:a16="http://schemas.microsoft.com/office/drawing/2014/main" id="{00000000-0008-0000-0100-000030010000}"/>
            </a:ext>
          </a:extLst>
        </xdr:cNvPr>
        <xdr:cNvSpPr/>
      </xdr:nvSpPr>
      <xdr:spPr>
        <a:xfrm>
          <a:off x="10426700" y="1437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74168</xdr:rowOff>
    </xdr:from>
    <xdr:to>
      <xdr:col>50</xdr:col>
      <xdr:colOff>165100</xdr:colOff>
      <xdr:row>83</xdr:row>
      <xdr:rowOff>4318</xdr:rowOff>
    </xdr:to>
    <xdr:sp macro="" textlink="">
      <xdr:nvSpPr>
        <xdr:cNvPr id="305" name="フローチャート: 判断 304">
          <a:extLst>
            <a:ext uri="{FF2B5EF4-FFF2-40B4-BE49-F238E27FC236}">
              <a16:creationId xmlns:a16="http://schemas.microsoft.com/office/drawing/2014/main" id="{00000000-0008-0000-0100-000031010000}"/>
            </a:ext>
          </a:extLst>
        </xdr:cNvPr>
        <xdr:cNvSpPr/>
      </xdr:nvSpPr>
      <xdr:spPr>
        <a:xfrm>
          <a:off x="9588500" y="1413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143890</xdr:rowOff>
    </xdr:from>
    <xdr:to>
      <xdr:col>46</xdr:col>
      <xdr:colOff>38100</xdr:colOff>
      <xdr:row>84</xdr:row>
      <xdr:rowOff>74040</xdr:rowOff>
    </xdr:to>
    <xdr:sp macro="" textlink="">
      <xdr:nvSpPr>
        <xdr:cNvPr id="306" name="フローチャート: 判断 305">
          <a:extLst>
            <a:ext uri="{FF2B5EF4-FFF2-40B4-BE49-F238E27FC236}">
              <a16:creationId xmlns:a16="http://schemas.microsoft.com/office/drawing/2014/main" id="{00000000-0008-0000-0100-000032010000}"/>
            </a:ext>
          </a:extLst>
        </xdr:cNvPr>
        <xdr:cNvSpPr/>
      </xdr:nvSpPr>
      <xdr:spPr>
        <a:xfrm>
          <a:off x="8699500" y="1437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43307</xdr:rowOff>
    </xdr:from>
    <xdr:to>
      <xdr:col>41</xdr:col>
      <xdr:colOff>101600</xdr:colOff>
      <xdr:row>83</xdr:row>
      <xdr:rowOff>144907</xdr:rowOff>
    </xdr:to>
    <xdr:sp macro="" textlink="">
      <xdr:nvSpPr>
        <xdr:cNvPr id="307" name="フローチャート: 判断 306">
          <a:extLst>
            <a:ext uri="{FF2B5EF4-FFF2-40B4-BE49-F238E27FC236}">
              <a16:creationId xmlns:a16="http://schemas.microsoft.com/office/drawing/2014/main" id="{00000000-0008-0000-0100-000033010000}"/>
            </a:ext>
          </a:extLst>
        </xdr:cNvPr>
        <xdr:cNvSpPr/>
      </xdr:nvSpPr>
      <xdr:spPr>
        <a:xfrm>
          <a:off x="7810500" y="14273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8" name="テキスト ボックス 307">
          <a:extLst>
            <a:ext uri="{FF2B5EF4-FFF2-40B4-BE49-F238E27FC236}">
              <a16:creationId xmlns:a16="http://schemas.microsoft.com/office/drawing/2014/main" id="{00000000-0008-0000-0100-000034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9" name="テキスト ボックス 308">
          <a:extLst>
            <a:ext uri="{FF2B5EF4-FFF2-40B4-BE49-F238E27FC236}">
              <a16:creationId xmlns:a16="http://schemas.microsoft.com/office/drawing/2014/main" id="{00000000-0008-0000-0100-000035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0" name="テキスト ボックス 309">
          <a:extLst>
            <a:ext uri="{FF2B5EF4-FFF2-40B4-BE49-F238E27FC236}">
              <a16:creationId xmlns:a16="http://schemas.microsoft.com/office/drawing/2014/main" id="{00000000-0008-0000-0100-000036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1" name="テキスト ボックス 310">
          <a:extLst>
            <a:ext uri="{FF2B5EF4-FFF2-40B4-BE49-F238E27FC236}">
              <a16:creationId xmlns:a16="http://schemas.microsoft.com/office/drawing/2014/main" id="{00000000-0008-0000-0100-000037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2" name="テキスト ボックス 311">
          <a:extLst>
            <a:ext uri="{FF2B5EF4-FFF2-40B4-BE49-F238E27FC236}">
              <a16:creationId xmlns:a16="http://schemas.microsoft.com/office/drawing/2014/main" id="{00000000-0008-0000-0100-000038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59880</xdr:rowOff>
    </xdr:from>
    <xdr:to>
      <xdr:col>50</xdr:col>
      <xdr:colOff>165100</xdr:colOff>
      <xdr:row>84</xdr:row>
      <xdr:rowOff>161480</xdr:rowOff>
    </xdr:to>
    <xdr:sp macro="" textlink="">
      <xdr:nvSpPr>
        <xdr:cNvPr id="313" name="楕円 312">
          <a:extLst>
            <a:ext uri="{FF2B5EF4-FFF2-40B4-BE49-F238E27FC236}">
              <a16:creationId xmlns:a16="http://schemas.microsoft.com/office/drawing/2014/main" id="{00000000-0008-0000-0100-000039010000}"/>
            </a:ext>
          </a:extLst>
        </xdr:cNvPr>
        <xdr:cNvSpPr/>
      </xdr:nvSpPr>
      <xdr:spPr>
        <a:xfrm>
          <a:off x="9588500" y="1446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59880</xdr:rowOff>
    </xdr:from>
    <xdr:to>
      <xdr:col>46</xdr:col>
      <xdr:colOff>38100</xdr:colOff>
      <xdr:row>84</xdr:row>
      <xdr:rowOff>161480</xdr:rowOff>
    </xdr:to>
    <xdr:sp macro="" textlink="">
      <xdr:nvSpPr>
        <xdr:cNvPr id="314" name="楕円 313">
          <a:extLst>
            <a:ext uri="{FF2B5EF4-FFF2-40B4-BE49-F238E27FC236}">
              <a16:creationId xmlns:a16="http://schemas.microsoft.com/office/drawing/2014/main" id="{00000000-0008-0000-0100-00003A010000}"/>
            </a:ext>
          </a:extLst>
        </xdr:cNvPr>
        <xdr:cNvSpPr/>
      </xdr:nvSpPr>
      <xdr:spPr>
        <a:xfrm>
          <a:off x="8699500" y="1446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110680</xdr:rowOff>
    </xdr:from>
    <xdr:to>
      <xdr:col>50</xdr:col>
      <xdr:colOff>114300</xdr:colOff>
      <xdr:row>84</xdr:row>
      <xdr:rowOff>110680</xdr:rowOff>
    </xdr:to>
    <xdr:cxnSp macro="">
      <xdr:nvCxnSpPr>
        <xdr:cNvPr id="315" name="直線コネクタ 314">
          <a:extLst>
            <a:ext uri="{FF2B5EF4-FFF2-40B4-BE49-F238E27FC236}">
              <a16:creationId xmlns:a16="http://schemas.microsoft.com/office/drawing/2014/main" id="{00000000-0008-0000-0100-00003B010000}"/>
            </a:ext>
          </a:extLst>
        </xdr:cNvPr>
        <xdr:cNvCxnSpPr/>
      </xdr:nvCxnSpPr>
      <xdr:spPr>
        <a:xfrm>
          <a:off x="8750300" y="14512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60452</xdr:rowOff>
    </xdr:from>
    <xdr:to>
      <xdr:col>41</xdr:col>
      <xdr:colOff>101600</xdr:colOff>
      <xdr:row>84</xdr:row>
      <xdr:rowOff>162052</xdr:rowOff>
    </xdr:to>
    <xdr:sp macro="" textlink="">
      <xdr:nvSpPr>
        <xdr:cNvPr id="316" name="楕円 315">
          <a:extLst>
            <a:ext uri="{FF2B5EF4-FFF2-40B4-BE49-F238E27FC236}">
              <a16:creationId xmlns:a16="http://schemas.microsoft.com/office/drawing/2014/main" id="{00000000-0008-0000-0100-00003C010000}"/>
            </a:ext>
          </a:extLst>
        </xdr:cNvPr>
        <xdr:cNvSpPr/>
      </xdr:nvSpPr>
      <xdr:spPr>
        <a:xfrm>
          <a:off x="7810500" y="1446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110680</xdr:rowOff>
    </xdr:from>
    <xdr:to>
      <xdr:col>45</xdr:col>
      <xdr:colOff>177800</xdr:colOff>
      <xdr:row>84</xdr:row>
      <xdr:rowOff>111252</xdr:rowOff>
    </xdr:to>
    <xdr:cxnSp macro="">
      <xdr:nvCxnSpPr>
        <xdr:cNvPr id="317" name="直線コネクタ 316">
          <a:extLst>
            <a:ext uri="{FF2B5EF4-FFF2-40B4-BE49-F238E27FC236}">
              <a16:creationId xmlns:a16="http://schemas.microsoft.com/office/drawing/2014/main" id="{00000000-0008-0000-0100-00003D010000}"/>
            </a:ext>
          </a:extLst>
        </xdr:cNvPr>
        <xdr:cNvCxnSpPr/>
      </xdr:nvCxnSpPr>
      <xdr:spPr>
        <a:xfrm flipV="1">
          <a:off x="7861300" y="14512480"/>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20845</xdr:rowOff>
    </xdr:from>
    <xdr:ext cx="469744" cy="259045"/>
    <xdr:sp macro="" textlink="">
      <xdr:nvSpPr>
        <xdr:cNvPr id="318" name="n_1aveValue【公営住宅】&#10;一人当たり面積">
          <a:extLst>
            <a:ext uri="{FF2B5EF4-FFF2-40B4-BE49-F238E27FC236}">
              <a16:creationId xmlns:a16="http://schemas.microsoft.com/office/drawing/2014/main" id="{00000000-0008-0000-0100-00003E010000}"/>
            </a:ext>
          </a:extLst>
        </xdr:cNvPr>
        <xdr:cNvSpPr txBox="1"/>
      </xdr:nvSpPr>
      <xdr:spPr>
        <a:xfrm>
          <a:off x="9391727" y="1390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0.848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90567</xdr:rowOff>
    </xdr:from>
    <xdr:ext cx="469744" cy="259045"/>
    <xdr:sp macro="" textlink="">
      <xdr:nvSpPr>
        <xdr:cNvPr id="319" name="n_2aveValue【公営住宅】&#10;一人当たり面積">
          <a:extLst>
            <a:ext uri="{FF2B5EF4-FFF2-40B4-BE49-F238E27FC236}">
              <a16:creationId xmlns:a16="http://schemas.microsoft.com/office/drawing/2014/main" id="{00000000-0008-0000-0100-00003F010000}"/>
            </a:ext>
          </a:extLst>
        </xdr:cNvPr>
        <xdr:cNvSpPr txBox="1"/>
      </xdr:nvSpPr>
      <xdr:spPr>
        <a:xfrm>
          <a:off x="8515427" y="1414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161434</xdr:rowOff>
    </xdr:from>
    <xdr:ext cx="469744" cy="259045"/>
    <xdr:sp macro="" textlink="">
      <xdr:nvSpPr>
        <xdr:cNvPr id="320" name="n_3aveValue【公営住宅】&#10;一人当たり面積">
          <a:extLst>
            <a:ext uri="{FF2B5EF4-FFF2-40B4-BE49-F238E27FC236}">
              <a16:creationId xmlns:a16="http://schemas.microsoft.com/office/drawing/2014/main" id="{00000000-0008-0000-0100-000040010000}"/>
            </a:ext>
          </a:extLst>
        </xdr:cNvPr>
        <xdr:cNvSpPr txBox="1"/>
      </xdr:nvSpPr>
      <xdr:spPr>
        <a:xfrm>
          <a:off x="7626427" y="14048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0.602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152607</xdr:rowOff>
    </xdr:from>
    <xdr:ext cx="469744" cy="259045"/>
    <xdr:sp macro="" textlink="">
      <xdr:nvSpPr>
        <xdr:cNvPr id="321" name="n_1mainValue【公営住宅】&#10;一人当たり面積">
          <a:extLst>
            <a:ext uri="{FF2B5EF4-FFF2-40B4-BE49-F238E27FC236}">
              <a16:creationId xmlns:a16="http://schemas.microsoft.com/office/drawing/2014/main" id="{00000000-0008-0000-0100-000041010000}"/>
            </a:ext>
          </a:extLst>
        </xdr:cNvPr>
        <xdr:cNvSpPr txBox="1"/>
      </xdr:nvSpPr>
      <xdr:spPr>
        <a:xfrm>
          <a:off x="9391727" y="14554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152607</xdr:rowOff>
    </xdr:from>
    <xdr:ext cx="469744" cy="259045"/>
    <xdr:sp macro="" textlink="">
      <xdr:nvSpPr>
        <xdr:cNvPr id="322" name="n_2mainValue【公営住宅】&#10;一人当たり面積">
          <a:extLst>
            <a:ext uri="{FF2B5EF4-FFF2-40B4-BE49-F238E27FC236}">
              <a16:creationId xmlns:a16="http://schemas.microsoft.com/office/drawing/2014/main" id="{00000000-0008-0000-0100-000042010000}"/>
            </a:ext>
          </a:extLst>
        </xdr:cNvPr>
        <xdr:cNvSpPr txBox="1"/>
      </xdr:nvSpPr>
      <xdr:spPr>
        <a:xfrm>
          <a:off x="8515427" y="14554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153179</xdr:rowOff>
    </xdr:from>
    <xdr:ext cx="469744" cy="259045"/>
    <xdr:sp macro="" textlink="">
      <xdr:nvSpPr>
        <xdr:cNvPr id="323" name="n_3mainValue【公営住宅】&#10;一人当たり面積">
          <a:extLst>
            <a:ext uri="{FF2B5EF4-FFF2-40B4-BE49-F238E27FC236}">
              <a16:creationId xmlns:a16="http://schemas.microsoft.com/office/drawing/2014/main" id="{00000000-0008-0000-0100-000043010000}"/>
            </a:ext>
          </a:extLst>
        </xdr:cNvPr>
        <xdr:cNvSpPr txBox="1"/>
      </xdr:nvSpPr>
      <xdr:spPr>
        <a:xfrm>
          <a:off x="7626427" y="145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4" name="正方形/長方形 323">
          <a:extLst>
            <a:ext uri="{FF2B5EF4-FFF2-40B4-BE49-F238E27FC236}">
              <a16:creationId xmlns:a16="http://schemas.microsoft.com/office/drawing/2014/main" id="{00000000-0008-0000-0100-000044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5" name="正方形/長方形 324">
          <a:extLst>
            <a:ext uri="{FF2B5EF4-FFF2-40B4-BE49-F238E27FC236}">
              <a16:creationId xmlns:a16="http://schemas.microsoft.com/office/drawing/2014/main" id="{00000000-0008-0000-0100-000045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6" name="正方形/長方形 325">
          <a:extLst>
            <a:ext uri="{FF2B5EF4-FFF2-40B4-BE49-F238E27FC236}">
              <a16:creationId xmlns:a16="http://schemas.microsoft.com/office/drawing/2014/main" id="{00000000-0008-0000-0100-000046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7" name="正方形/長方形 326">
          <a:extLst>
            <a:ext uri="{FF2B5EF4-FFF2-40B4-BE49-F238E27FC236}">
              <a16:creationId xmlns:a16="http://schemas.microsoft.com/office/drawing/2014/main" id="{00000000-0008-0000-0100-000047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8" name="正方形/長方形 327">
          <a:extLst>
            <a:ext uri="{FF2B5EF4-FFF2-40B4-BE49-F238E27FC236}">
              <a16:creationId xmlns:a16="http://schemas.microsoft.com/office/drawing/2014/main" id="{00000000-0008-0000-0100-000048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9" name="正方形/長方形 328">
          <a:extLst>
            <a:ext uri="{FF2B5EF4-FFF2-40B4-BE49-F238E27FC236}">
              <a16:creationId xmlns:a16="http://schemas.microsoft.com/office/drawing/2014/main" id="{00000000-0008-0000-0100-000049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0" name="正方形/長方形 329">
          <a:extLst>
            <a:ext uri="{FF2B5EF4-FFF2-40B4-BE49-F238E27FC236}">
              <a16:creationId xmlns:a16="http://schemas.microsoft.com/office/drawing/2014/main" id="{00000000-0008-0000-0100-00004A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1" name="正方形/長方形 330">
          <a:extLst>
            <a:ext uri="{FF2B5EF4-FFF2-40B4-BE49-F238E27FC236}">
              <a16:creationId xmlns:a16="http://schemas.microsoft.com/office/drawing/2014/main" id="{00000000-0008-0000-0100-00004B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2" name="正方形/長方形 331">
          <a:extLst>
            <a:ext uri="{FF2B5EF4-FFF2-40B4-BE49-F238E27FC236}">
              <a16:creationId xmlns:a16="http://schemas.microsoft.com/office/drawing/2014/main" id="{00000000-0008-0000-0100-00004C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3" name="正方形/長方形 332">
          <a:extLst>
            <a:ext uri="{FF2B5EF4-FFF2-40B4-BE49-F238E27FC236}">
              <a16:creationId xmlns:a16="http://schemas.microsoft.com/office/drawing/2014/main" id="{00000000-0008-0000-0100-00004D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4" name="正方形/長方形 333">
          <a:extLst>
            <a:ext uri="{FF2B5EF4-FFF2-40B4-BE49-F238E27FC236}">
              <a16:creationId xmlns:a16="http://schemas.microsoft.com/office/drawing/2014/main" id="{00000000-0008-0000-0100-00004E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5" name="正方形/長方形 334">
          <a:extLst>
            <a:ext uri="{FF2B5EF4-FFF2-40B4-BE49-F238E27FC236}">
              <a16:creationId xmlns:a16="http://schemas.microsoft.com/office/drawing/2014/main" id="{00000000-0008-0000-0100-00004F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6" name="正方形/長方形 335">
          <a:extLst>
            <a:ext uri="{FF2B5EF4-FFF2-40B4-BE49-F238E27FC236}">
              <a16:creationId xmlns:a16="http://schemas.microsoft.com/office/drawing/2014/main" id="{00000000-0008-0000-0100-000050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7" name="正方形/長方形 336">
          <a:extLst>
            <a:ext uri="{FF2B5EF4-FFF2-40B4-BE49-F238E27FC236}">
              <a16:creationId xmlns:a16="http://schemas.microsoft.com/office/drawing/2014/main" id="{00000000-0008-0000-0100-000051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8" name="正方形/長方形 337">
          <a:extLst>
            <a:ext uri="{FF2B5EF4-FFF2-40B4-BE49-F238E27FC236}">
              <a16:creationId xmlns:a16="http://schemas.microsoft.com/office/drawing/2014/main" id="{00000000-0008-0000-0100-000052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9" name="正方形/長方形 338">
          <a:extLst>
            <a:ext uri="{FF2B5EF4-FFF2-40B4-BE49-F238E27FC236}">
              <a16:creationId xmlns:a16="http://schemas.microsoft.com/office/drawing/2014/main" id="{00000000-0008-0000-0100-000053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0" name="正方形/長方形 339">
          <a:extLst>
            <a:ext uri="{FF2B5EF4-FFF2-40B4-BE49-F238E27FC236}">
              <a16:creationId xmlns:a16="http://schemas.microsoft.com/office/drawing/2014/main" id="{00000000-0008-0000-0100-000054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1" name="正方形/長方形 340">
          <a:extLst>
            <a:ext uri="{FF2B5EF4-FFF2-40B4-BE49-F238E27FC236}">
              <a16:creationId xmlns:a16="http://schemas.microsoft.com/office/drawing/2014/main" id="{00000000-0008-0000-0100-000055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2" name="正方形/長方形 341">
          <a:extLst>
            <a:ext uri="{FF2B5EF4-FFF2-40B4-BE49-F238E27FC236}">
              <a16:creationId xmlns:a16="http://schemas.microsoft.com/office/drawing/2014/main" id="{00000000-0008-0000-0100-000056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3" name="正方形/長方形 342">
          <a:extLst>
            <a:ext uri="{FF2B5EF4-FFF2-40B4-BE49-F238E27FC236}">
              <a16:creationId xmlns:a16="http://schemas.microsoft.com/office/drawing/2014/main" id="{00000000-0008-0000-0100-000057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4" name="正方形/長方形 343">
          <a:extLst>
            <a:ext uri="{FF2B5EF4-FFF2-40B4-BE49-F238E27FC236}">
              <a16:creationId xmlns:a16="http://schemas.microsoft.com/office/drawing/2014/main" id="{00000000-0008-0000-0100-000058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5" name="正方形/長方形 344">
          <a:extLst>
            <a:ext uri="{FF2B5EF4-FFF2-40B4-BE49-F238E27FC236}">
              <a16:creationId xmlns:a16="http://schemas.microsoft.com/office/drawing/2014/main" id="{00000000-0008-0000-0100-000059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6" name="正方形/長方形 345">
          <a:extLst>
            <a:ext uri="{FF2B5EF4-FFF2-40B4-BE49-F238E27FC236}">
              <a16:creationId xmlns:a16="http://schemas.microsoft.com/office/drawing/2014/main" id="{00000000-0008-0000-0100-00005A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7" name="正方形/長方形 346">
          <a:extLst>
            <a:ext uri="{FF2B5EF4-FFF2-40B4-BE49-F238E27FC236}">
              <a16:creationId xmlns:a16="http://schemas.microsoft.com/office/drawing/2014/main" id="{00000000-0008-0000-0100-00005B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8" name="テキスト ボックス 347">
          <a:extLst>
            <a:ext uri="{FF2B5EF4-FFF2-40B4-BE49-F238E27FC236}">
              <a16:creationId xmlns:a16="http://schemas.microsoft.com/office/drawing/2014/main" id="{00000000-0008-0000-0100-00005C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9" name="直線コネクタ 348">
          <a:extLst>
            <a:ext uri="{FF2B5EF4-FFF2-40B4-BE49-F238E27FC236}">
              <a16:creationId xmlns:a16="http://schemas.microsoft.com/office/drawing/2014/main" id="{00000000-0008-0000-0100-00005D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50" name="テキスト ボックス 349">
          <a:extLst>
            <a:ext uri="{FF2B5EF4-FFF2-40B4-BE49-F238E27FC236}">
              <a16:creationId xmlns:a16="http://schemas.microsoft.com/office/drawing/2014/main" id="{00000000-0008-0000-0100-00005E010000}"/>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51" name="直線コネクタ 350">
          <a:extLst>
            <a:ext uri="{FF2B5EF4-FFF2-40B4-BE49-F238E27FC236}">
              <a16:creationId xmlns:a16="http://schemas.microsoft.com/office/drawing/2014/main" id="{00000000-0008-0000-0100-00005F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52" name="テキスト ボックス 351">
          <a:extLst>
            <a:ext uri="{FF2B5EF4-FFF2-40B4-BE49-F238E27FC236}">
              <a16:creationId xmlns:a16="http://schemas.microsoft.com/office/drawing/2014/main" id="{00000000-0008-0000-0100-000060010000}"/>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53" name="直線コネクタ 352">
          <a:extLst>
            <a:ext uri="{FF2B5EF4-FFF2-40B4-BE49-F238E27FC236}">
              <a16:creationId xmlns:a16="http://schemas.microsoft.com/office/drawing/2014/main" id="{00000000-0008-0000-0100-000061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54" name="テキスト ボックス 353">
          <a:extLst>
            <a:ext uri="{FF2B5EF4-FFF2-40B4-BE49-F238E27FC236}">
              <a16:creationId xmlns:a16="http://schemas.microsoft.com/office/drawing/2014/main" id="{00000000-0008-0000-0100-000062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55" name="直線コネクタ 354">
          <a:extLst>
            <a:ext uri="{FF2B5EF4-FFF2-40B4-BE49-F238E27FC236}">
              <a16:creationId xmlns:a16="http://schemas.microsoft.com/office/drawing/2014/main" id="{00000000-0008-0000-0100-000063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56" name="テキスト ボックス 355">
          <a:extLst>
            <a:ext uri="{FF2B5EF4-FFF2-40B4-BE49-F238E27FC236}">
              <a16:creationId xmlns:a16="http://schemas.microsoft.com/office/drawing/2014/main" id="{00000000-0008-0000-0100-000064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57" name="直線コネクタ 356">
          <a:extLst>
            <a:ext uri="{FF2B5EF4-FFF2-40B4-BE49-F238E27FC236}">
              <a16:creationId xmlns:a16="http://schemas.microsoft.com/office/drawing/2014/main" id="{00000000-0008-0000-0100-000065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58" name="テキスト ボックス 357">
          <a:extLst>
            <a:ext uri="{FF2B5EF4-FFF2-40B4-BE49-F238E27FC236}">
              <a16:creationId xmlns:a16="http://schemas.microsoft.com/office/drawing/2014/main" id="{00000000-0008-0000-0100-000066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59" name="直線コネクタ 358">
          <a:extLst>
            <a:ext uri="{FF2B5EF4-FFF2-40B4-BE49-F238E27FC236}">
              <a16:creationId xmlns:a16="http://schemas.microsoft.com/office/drawing/2014/main" id="{00000000-0008-0000-0100-000067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60" name="テキスト ボックス 359">
          <a:extLst>
            <a:ext uri="{FF2B5EF4-FFF2-40B4-BE49-F238E27FC236}">
              <a16:creationId xmlns:a16="http://schemas.microsoft.com/office/drawing/2014/main" id="{00000000-0008-0000-0100-000068010000}"/>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1" name="直線コネクタ 360">
          <a:extLst>
            <a:ext uri="{FF2B5EF4-FFF2-40B4-BE49-F238E27FC236}">
              <a16:creationId xmlns:a16="http://schemas.microsoft.com/office/drawing/2014/main" id="{00000000-0008-0000-0100-000069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2" name="テキスト ボックス 361">
          <a:extLst>
            <a:ext uri="{FF2B5EF4-FFF2-40B4-BE49-F238E27FC236}">
              <a16:creationId xmlns:a16="http://schemas.microsoft.com/office/drawing/2014/main" id="{00000000-0008-0000-0100-00006A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3" name="【認定こども園・幼稚園・保育所】&#10;有形固定資産減価償却率グラフ枠">
          <a:extLst>
            <a:ext uri="{FF2B5EF4-FFF2-40B4-BE49-F238E27FC236}">
              <a16:creationId xmlns:a16="http://schemas.microsoft.com/office/drawing/2014/main" id="{00000000-0008-0000-0100-00006B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104775</xdr:rowOff>
    </xdr:from>
    <xdr:to>
      <xdr:col>85</xdr:col>
      <xdr:colOff>126364</xdr:colOff>
      <xdr:row>42</xdr:row>
      <xdr:rowOff>20955</xdr:rowOff>
    </xdr:to>
    <xdr:cxnSp macro="">
      <xdr:nvCxnSpPr>
        <xdr:cNvPr id="364" name="直線コネクタ 363">
          <a:extLst>
            <a:ext uri="{FF2B5EF4-FFF2-40B4-BE49-F238E27FC236}">
              <a16:creationId xmlns:a16="http://schemas.microsoft.com/office/drawing/2014/main" id="{00000000-0008-0000-0100-00006C010000}"/>
            </a:ext>
          </a:extLst>
        </xdr:cNvPr>
        <xdr:cNvCxnSpPr/>
      </xdr:nvCxnSpPr>
      <xdr:spPr>
        <a:xfrm flipV="1">
          <a:off x="16318864" y="5934075"/>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24782</xdr:rowOff>
    </xdr:from>
    <xdr:ext cx="405111" cy="259045"/>
    <xdr:sp macro="" textlink="">
      <xdr:nvSpPr>
        <xdr:cNvPr id="365" name="【認定こども園・幼稚園・保育所】&#10;有形固定資産減価償却率最小値テキスト">
          <a:extLst>
            <a:ext uri="{FF2B5EF4-FFF2-40B4-BE49-F238E27FC236}">
              <a16:creationId xmlns:a16="http://schemas.microsoft.com/office/drawing/2014/main" id="{00000000-0008-0000-0100-00006D010000}"/>
            </a:ext>
          </a:extLst>
        </xdr:cNvPr>
        <xdr:cNvSpPr txBox="1"/>
      </xdr:nvSpPr>
      <xdr:spPr>
        <a:xfrm>
          <a:off x="16357600" y="722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20955</xdr:rowOff>
    </xdr:from>
    <xdr:to>
      <xdr:col>86</xdr:col>
      <xdr:colOff>25400</xdr:colOff>
      <xdr:row>42</xdr:row>
      <xdr:rowOff>20955</xdr:rowOff>
    </xdr:to>
    <xdr:cxnSp macro="">
      <xdr:nvCxnSpPr>
        <xdr:cNvPr id="366" name="直線コネクタ 365">
          <a:extLst>
            <a:ext uri="{FF2B5EF4-FFF2-40B4-BE49-F238E27FC236}">
              <a16:creationId xmlns:a16="http://schemas.microsoft.com/office/drawing/2014/main" id="{00000000-0008-0000-0100-00006E010000}"/>
            </a:ext>
          </a:extLst>
        </xdr:cNvPr>
        <xdr:cNvCxnSpPr/>
      </xdr:nvCxnSpPr>
      <xdr:spPr>
        <a:xfrm>
          <a:off x="16230600" y="7221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51452</xdr:rowOff>
    </xdr:from>
    <xdr:ext cx="405111" cy="259045"/>
    <xdr:sp macro="" textlink="">
      <xdr:nvSpPr>
        <xdr:cNvPr id="367" name="【認定こども園・幼稚園・保育所】&#10;有形固定資産減価償却率最大値テキスト">
          <a:extLst>
            <a:ext uri="{FF2B5EF4-FFF2-40B4-BE49-F238E27FC236}">
              <a16:creationId xmlns:a16="http://schemas.microsoft.com/office/drawing/2014/main" id="{00000000-0008-0000-0100-00006F010000}"/>
            </a:ext>
          </a:extLst>
        </xdr:cNvPr>
        <xdr:cNvSpPr txBox="1"/>
      </xdr:nvSpPr>
      <xdr:spPr>
        <a:xfrm>
          <a:off x="16357600" y="5709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104775</xdr:rowOff>
    </xdr:from>
    <xdr:to>
      <xdr:col>86</xdr:col>
      <xdr:colOff>25400</xdr:colOff>
      <xdr:row>34</xdr:row>
      <xdr:rowOff>104775</xdr:rowOff>
    </xdr:to>
    <xdr:cxnSp macro="">
      <xdr:nvCxnSpPr>
        <xdr:cNvPr id="368" name="直線コネクタ 367">
          <a:extLst>
            <a:ext uri="{FF2B5EF4-FFF2-40B4-BE49-F238E27FC236}">
              <a16:creationId xmlns:a16="http://schemas.microsoft.com/office/drawing/2014/main" id="{00000000-0008-0000-0100-000070010000}"/>
            </a:ext>
          </a:extLst>
        </xdr:cNvPr>
        <xdr:cNvCxnSpPr/>
      </xdr:nvCxnSpPr>
      <xdr:spPr>
        <a:xfrm>
          <a:off x="16230600" y="5934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129557</xdr:rowOff>
    </xdr:from>
    <xdr:ext cx="405111" cy="259045"/>
    <xdr:sp macro="" textlink="">
      <xdr:nvSpPr>
        <xdr:cNvPr id="369" name="【認定こども園・幼稚園・保育所】&#10;有形固定資産減価償却率平均値テキスト">
          <a:extLst>
            <a:ext uri="{FF2B5EF4-FFF2-40B4-BE49-F238E27FC236}">
              <a16:creationId xmlns:a16="http://schemas.microsoft.com/office/drawing/2014/main" id="{00000000-0008-0000-0100-000071010000}"/>
            </a:ext>
          </a:extLst>
        </xdr:cNvPr>
        <xdr:cNvSpPr txBox="1"/>
      </xdr:nvSpPr>
      <xdr:spPr>
        <a:xfrm>
          <a:off x="16357600" y="647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151130</xdr:rowOff>
    </xdr:from>
    <xdr:to>
      <xdr:col>85</xdr:col>
      <xdr:colOff>177800</xdr:colOff>
      <xdr:row>38</xdr:row>
      <xdr:rowOff>81280</xdr:rowOff>
    </xdr:to>
    <xdr:sp macro="" textlink="">
      <xdr:nvSpPr>
        <xdr:cNvPr id="370" name="フローチャート: 判断 369">
          <a:extLst>
            <a:ext uri="{FF2B5EF4-FFF2-40B4-BE49-F238E27FC236}">
              <a16:creationId xmlns:a16="http://schemas.microsoft.com/office/drawing/2014/main" id="{00000000-0008-0000-0100-000072010000}"/>
            </a:ext>
          </a:extLst>
        </xdr:cNvPr>
        <xdr:cNvSpPr/>
      </xdr:nvSpPr>
      <xdr:spPr>
        <a:xfrm>
          <a:off x="16268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4445</xdr:rowOff>
    </xdr:from>
    <xdr:to>
      <xdr:col>81</xdr:col>
      <xdr:colOff>101600</xdr:colOff>
      <xdr:row>38</xdr:row>
      <xdr:rowOff>106045</xdr:rowOff>
    </xdr:to>
    <xdr:sp macro="" textlink="">
      <xdr:nvSpPr>
        <xdr:cNvPr id="371" name="フローチャート: 判断 370">
          <a:extLst>
            <a:ext uri="{FF2B5EF4-FFF2-40B4-BE49-F238E27FC236}">
              <a16:creationId xmlns:a16="http://schemas.microsoft.com/office/drawing/2014/main" id="{00000000-0008-0000-0100-000073010000}"/>
            </a:ext>
          </a:extLst>
        </xdr:cNvPr>
        <xdr:cNvSpPr/>
      </xdr:nvSpPr>
      <xdr:spPr>
        <a:xfrm>
          <a:off x="15430500" y="65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158750</xdr:rowOff>
    </xdr:from>
    <xdr:to>
      <xdr:col>76</xdr:col>
      <xdr:colOff>165100</xdr:colOff>
      <xdr:row>38</xdr:row>
      <xdr:rowOff>88900</xdr:rowOff>
    </xdr:to>
    <xdr:sp macro="" textlink="">
      <xdr:nvSpPr>
        <xdr:cNvPr id="372" name="フローチャート: 判断 371">
          <a:extLst>
            <a:ext uri="{FF2B5EF4-FFF2-40B4-BE49-F238E27FC236}">
              <a16:creationId xmlns:a16="http://schemas.microsoft.com/office/drawing/2014/main" id="{00000000-0008-0000-0100-000074010000}"/>
            </a:ext>
          </a:extLst>
        </xdr:cNvPr>
        <xdr:cNvSpPr/>
      </xdr:nvSpPr>
      <xdr:spPr>
        <a:xfrm>
          <a:off x="14541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153035</xdr:rowOff>
    </xdr:from>
    <xdr:to>
      <xdr:col>72</xdr:col>
      <xdr:colOff>38100</xdr:colOff>
      <xdr:row>38</xdr:row>
      <xdr:rowOff>83185</xdr:rowOff>
    </xdr:to>
    <xdr:sp macro="" textlink="">
      <xdr:nvSpPr>
        <xdr:cNvPr id="373" name="フローチャート: 判断 372">
          <a:extLst>
            <a:ext uri="{FF2B5EF4-FFF2-40B4-BE49-F238E27FC236}">
              <a16:creationId xmlns:a16="http://schemas.microsoft.com/office/drawing/2014/main" id="{00000000-0008-0000-0100-000075010000}"/>
            </a:ext>
          </a:extLst>
        </xdr:cNvPr>
        <xdr:cNvSpPr/>
      </xdr:nvSpPr>
      <xdr:spPr>
        <a:xfrm>
          <a:off x="136525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4" name="テキスト ボックス 373">
          <a:extLst>
            <a:ext uri="{FF2B5EF4-FFF2-40B4-BE49-F238E27FC236}">
              <a16:creationId xmlns:a16="http://schemas.microsoft.com/office/drawing/2014/main" id="{00000000-0008-0000-0100-000076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5" name="テキスト ボックス 374">
          <a:extLst>
            <a:ext uri="{FF2B5EF4-FFF2-40B4-BE49-F238E27FC236}">
              <a16:creationId xmlns:a16="http://schemas.microsoft.com/office/drawing/2014/main" id="{00000000-0008-0000-0100-000077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6" name="テキスト ボックス 375">
          <a:extLst>
            <a:ext uri="{FF2B5EF4-FFF2-40B4-BE49-F238E27FC236}">
              <a16:creationId xmlns:a16="http://schemas.microsoft.com/office/drawing/2014/main" id="{00000000-0008-0000-0100-000078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7" name="テキスト ボックス 376">
          <a:extLst>
            <a:ext uri="{FF2B5EF4-FFF2-40B4-BE49-F238E27FC236}">
              <a16:creationId xmlns:a16="http://schemas.microsoft.com/office/drawing/2014/main" id="{00000000-0008-0000-0100-000079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8" name="テキスト ボックス 377">
          <a:extLst>
            <a:ext uri="{FF2B5EF4-FFF2-40B4-BE49-F238E27FC236}">
              <a16:creationId xmlns:a16="http://schemas.microsoft.com/office/drawing/2014/main" id="{00000000-0008-0000-0100-00007A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38735</xdr:rowOff>
    </xdr:from>
    <xdr:to>
      <xdr:col>81</xdr:col>
      <xdr:colOff>101600</xdr:colOff>
      <xdr:row>40</xdr:row>
      <xdr:rowOff>140335</xdr:rowOff>
    </xdr:to>
    <xdr:sp macro="" textlink="">
      <xdr:nvSpPr>
        <xdr:cNvPr id="379" name="楕円 378">
          <a:extLst>
            <a:ext uri="{FF2B5EF4-FFF2-40B4-BE49-F238E27FC236}">
              <a16:creationId xmlns:a16="http://schemas.microsoft.com/office/drawing/2014/main" id="{00000000-0008-0000-0100-00007B010000}"/>
            </a:ext>
          </a:extLst>
        </xdr:cNvPr>
        <xdr:cNvSpPr/>
      </xdr:nvSpPr>
      <xdr:spPr>
        <a:xfrm>
          <a:off x="15430500" y="689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78740</xdr:rowOff>
    </xdr:from>
    <xdr:to>
      <xdr:col>76</xdr:col>
      <xdr:colOff>165100</xdr:colOff>
      <xdr:row>37</xdr:row>
      <xdr:rowOff>8890</xdr:rowOff>
    </xdr:to>
    <xdr:sp macro="" textlink="">
      <xdr:nvSpPr>
        <xdr:cNvPr id="380" name="楕円 379">
          <a:extLst>
            <a:ext uri="{FF2B5EF4-FFF2-40B4-BE49-F238E27FC236}">
              <a16:creationId xmlns:a16="http://schemas.microsoft.com/office/drawing/2014/main" id="{00000000-0008-0000-0100-00007C010000}"/>
            </a:ext>
          </a:extLst>
        </xdr:cNvPr>
        <xdr:cNvSpPr/>
      </xdr:nvSpPr>
      <xdr:spPr>
        <a:xfrm>
          <a:off x="14541500" y="625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129540</xdr:rowOff>
    </xdr:from>
    <xdr:to>
      <xdr:col>81</xdr:col>
      <xdr:colOff>50800</xdr:colOff>
      <xdr:row>40</xdr:row>
      <xdr:rowOff>89535</xdr:rowOff>
    </xdr:to>
    <xdr:cxnSp macro="">
      <xdr:nvCxnSpPr>
        <xdr:cNvPr id="381" name="直線コネクタ 380">
          <a:extLst>
            <a:ext uri="{FF2B5EF4-FFF2-40B4-BE49-F238E27FC236}">
              <a16:creationId xmlns:a16="http://schemas.microsoft.com/office/drawing/2014/main" id="{00000000-0008-0000-0100-00007D010000}"/>
            </a:ext>
          </a:extLst>
        </xdr:cNvPr>
        <xdr:cNvCxnSpPr/>
      </xdr:nvCxnSpPr>
      <xdr:spPr>
        <a:xfrm>
          <a:off x="14592300" y="6301740"/>
          <a:ext cx="889000" cy="645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71120</xdr:rowOff>
    </xdr:from>
    <xdr:to>
      <xdr:col>72</xdr:col>
      <xdr:colOff>38100</xdr:colOff>
      <xdr:row>37</xdr:row>
      <xdr:rowOff>1270</xdr:rowOff>
    </xdr:to>
    <xdr:sp macro="" textlink="">
      <xdr:nvSpPr>
        <xdr:cNvPr id="382" name="楕円 381">
          <a:extLst>
            <a:ext uri="{FF2B5EF4-FFF2-40B4-BE49-F238E27FC236}">
              <a16:creationId xmlns:a16="http://schemas.microsoft.com/office/drawing/2014/main" id="{00000000-0008-0000-0100-00007E010000}"/>
            </a:ext>
          </a:extLst>
        </xdr:cNvPr>
        <xdr:cNvSpPr/>
      </xdr:nvSpPr>
      <xdr:spPr>
        <a:xfrm>
          <a:off x="136525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121920</xdr:rowOff>
    </xdr:from>
    <xdr:to>
      <xdr:col>76</xdr:col>
      <xdr:colOff>114300</xdr:colOff>
      <xdr:row>36</xdr:row>
      <xdr:rowOff>129540</xdr:rowOff>
    </xdr:to>
    <xdr:cxnSp macro="">
      <xdr:nvCxnSpPr>
        <xdr:cNvPr id="383" name="直線コネクタ 382">
          <a:extLst>
            <a:ext uri="{FF2B5EF4-FFF2-40B4-BE49-F238E27FC236}">
              <a16:creationId xmlns:a16="http://schemas.microsoft.com/office/drawing/2014/main" id="{00000000-0008-0000-0100-00007F010000}"/>
            </a:ext>
          </a:extLst>
        </xdr:cNvPr>
        <xdr:cNvCxnSpPr/>
      </xdr:nvCxnSpPr>
      <xdr:spPr>
        <a:xfrm>
          <a:off x="13703300" y="62941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122572</xdr:rowOff>
    </xdr:from>
    <xdr:ext cx="405111" cy="259045"/>
    <xdr:sp macro="" textlink="">
      <xdr:nvSpPr>
        <xdr:cNvPr id="384" name="n_1aveValue【認定こども園・幼稚園・保育所】&#10;有形固定資産減価償却率">
          <a:extLst>
            <a:ext uri="{FF2B5EF4-FFF2-40B4-BE49-F238E27FC236}">
              <a16:creationId xmlns:a16="http://schemas.microsoft.com/office/drawing/2014/main" id="{00000000-0008-0000-0100-000080010000}"/>
            </a:ext>
          </a:extLst>
        </xdr:cNvPr>
        <xdr:cNvSpPr txBox="1"/>
      </xdr:nvSpPr>
      <xdr:spPr>
        <a:xfrm>
          <a:off x="15266044" y="629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80027</xdr:rowOff>
    </xdr:from>
    <xdr:ext cx="405111" cy="259045"/>
    <xdr:sp macro="" textlink="">
      <xdr:nvSpPr>
        <xdr:cNvPr id="385" name="n_2aveValue【認定こども園・幼稚園・保育所】&#10;有形固定資産減価償却率">
          <a:extLst>
            <a:ext uri="{FF2B5EF4-FFF2-40B4-BE49-F238E27FC236}">
              <a16:creationId xmlns:a16="http://schemas.microsoft.com/office/drawing/2014/main" id="{00000000-0008-0000-0100-000081010000}"/>
            </a:ext>
          </a:extLst>
        </xdr:cNvPr>
        <xdr:cNvSpPr txBox="1"/>
      </xdr:nvSpPr>
      <xdr:spPr>
        <a:xfrm>
          <a:off x="14389744" y="659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74312</xdr:rowOff>
    </xdr:from>
    <xdr:ext cx="405111" cy="259045"/>
    <xdr:sp macro="" textlink="">
      <xdr:nvSpPr>
        <xdr:cNvPr id="386" name="n_3aveValue【認定こども園・幼稚園・保育所】&#10;有形固定資産減価償却率">
          <a:extLst>
            <a:ext uri="{FF2B5EF4-FFF2-40B4-BE49-F238E27FC236}">
              <a16:creationId xmlns:a16="http://schemas.microsoft.com/office/drawing/2014/main" id="{00000000-0008-0000-0100-000082010000}"/>
            </a:ext>
          </a:extLst>
        </xdr:cNvPr>
        <xdr:cNvSpPr txBox="1"/>
      </xdr:nvSpPr>
      <xdr:spPr>
        <a:xfrm>
          <a:off x="13500744" y="658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131462</xdr:rowOff>
    </xdr:from>
    <xdr:ext cx="405111" cy="259045"/>
    <xdr:sp macro="" textlink="">
      <xdr:nvSpPr>
        <xdr:cNvPr id="387" name="n_1mainValue【認定こども園・幼稚園・保育所】&#10;有形固定資産減価償却率">
          <a:extLst>
            <a:ext uri="{FF2B5EF4-FFF2-40B4-BE49-F238E27FC236}">
              <a16:creationId xmlns:a16="http://schemas.microsoft.com/office/drawing/2014/main" id="{00000000-0008-0000-0100-000083010000}"/>
            </a:ext>
          </a:extLst>
        </xdr:cNvPr>
        <xdr:cNvSpPr txBox="1"/>
      </xdr:nvSpPr>
      <xdr:spPr>
        <a:xfrm>
          <a:off x="15266044" y="6989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25417</xdr:rowOff>
    </xdr:from>
    <xdr:ext cx="405111" cy="259045"/>
    <xdr:sp macro="" textlink="">
      <xdr:nvSpPr>
        <xdr:cNvPr id="388" name="n_2mainValue【認定こども園・幼稚園・保育所】&#10;有形固定資産減価償却率">
          <a:extLst>
            <a:ext uri="{FF2B5EF4-FFF2-40B4-BE49-F238E27FC236}">
              <a16:creationId xmlns:a16="http://schemas.microsoft.com/office/drawing/2014/main" id="{00000000-0008-0000-0100-000084010000}"/>
            </a:ext>
          </a:extLst>
        </xdr:cNvPr>
        <xdr:cNvSpPr txBox="1"/>
      </xdr:nvSpPr>
      <xdr:spPr>
        <a:xfrm>
          <a:off x="14389744" y="602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17797</xdr:rowOff>
    </xdr:from>
    <xdr:ext cx="405111" cy="259045"/>
    <xdr:sp macro="" textlink="">
      <xdr:nvSpPr>
        <xdr:cNvPr id="389" name="n_3mainValue【認定こども園・幼稚園・保育所】&#10;有形固定資産減価償却率">
          <a:extLst>
            <a:ext uri="{FF2B5EF4-FFF2-40B4-BE49-F238E27FC236}">
              <a16:creationId xmlns:a16="http://schemas.microsoft.com/office/drawing/2014/main" id="{00000000-0008-0000-0100-000085010000}"/>
            </a:ext>
          </a:extLst>
        </xdr:cNvPr>
        <xdr:cNvSpPr txBox="1"/>
      </xdr:nvSpPr>
      <xdr:spPr>
        <a:xfrm>
          <a:off x="13500744" y="601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0" name="正方形/長方形 389">
          <a:extLst>
            <a:ext uri="{FF2B5EF4-FFF2-40B4-BE49-F238E27FC236}">
              <a16:creationId xmlns:a16="http://schemas.microsoft.com/office/drawing/2014/main" id="{00000000-0008-0000-0100-000086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1" name="正方形/長方形 390">
          <a:extLst>
            <a:ext uri="{FF2B5EF4-FFF2-40B4-BE49-F238E27FC236}">
              <a16:creationId xmlns:a16="http://schemas.microsoft.com/office/drawing/2014/main" id="{00000000-0008-0000-0100-000087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2" name="正方形/長方形 391">
          <a:extLst>
            <a:ext uri="{FF2B5EF4-FFF2-40B4-BE49-F238E27FC236}">
              <a16:creationId xmlns:a16="http://schemas.microsoft.com/office/drawing/2014/main" id="{00000000-0008-0000-0100-000088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3" name="正方形/長方形 392">
          <a:extLst>
            <a:ext uri="{FF2B5EF4-FFF2-40B4-BE49-F238E27FC236}">
              <a16:creationId xmlns:a16="http://schemas.microsoft.com/office/drawing/2014/main" id="{00000000-0008-0000-0100-000089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4" name="正方形/長方形 393">
          <a:extLst>
            <a:ext uri="{FF2B5EF4-FFF2-40B4-BE49-F238E27FC236}">
              <a16:creationId xmlns:a16="http://schemas.microsoft.com/office/drawing/2014/main" id="{00000000-0008-0000-0100-00008A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5" name="正方形/長方形 394">
          <a:extLst>
            <a:ext uri="{FF2B5EF4-FFF2-40B4-BE49-F238E27FC236}">
              <a16:creationId xmlns:a16="http://schemas.microsoft.com/office/drawing/2014/main" id="{00000000-0008-0000-0100-00008B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6" name="正方形/長方形 395">
          <a:extLst>
            <a:ext uri="{FF2B5EF4-FFF2-40B4-BE49-F238E27FC236}">
              <a16:creationId xmlns:a16="http://schemas.microsoft.com/office/drawing/2014/main" id="{00000000-0008-0000-0100-00008C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7" name="正方形/長方形 396">
          <a:extLst>
            <a:ext uri="{FF2B5EF4-FFF2-40B4-BE49-F238E27FC236}">
              <a16:creationId xmlns:a16="http://schemas.microsoft.com/office/drawing/2014/main" id="{00000000-0008-0000-0100-00008D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8" name="テキスト ボックス 397">
          <a:extLst>
            <a:ext uri="{FF2B5EF4-FFF2-40B4-BE49-F238E27FC236}">
              <a16:creationId xmlns:a16="http://schemas.microsoft.com/office/drawing/2014/main" id="{00000000-0008-0000-0100-00008E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9" name="直線コネクタ 398">
          <a:extLst>
            <a:ext uri="{FF2B5EF4-FFF2-40B4-BE49-F238E27FC236}">
              <a16:creationId xmlns:a16="http://schemas.microsoft.com/office/drawing/2014/main" id="{00000000-0008-0000-0100-00008F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00" name="直線コネクタ 399">
          <a:extLst>
            <a:ext uri="{FF2B5EF4-FFF2-40B4-BE49-F238E27FC236}">
              <a16:creationId xmlns:a16="http://schemas.microsoft.com/office/drawing/2014/main" id="{00000000-0008-0000-0100-000090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01" name="テキスト ボックス 400">
          <a:extLst>
            <a:ext uri="{FF2B5EF4-FFF2-40B4-BE49-F238E27FC236}">
              <a16:creationId xmlns:a16="http://schemas.microsoft.com/office/drawing/2014/main" id="{00000000-0008-0000-0100-000091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02" name="直線コネクタ 401">
          <a:extLst>
            <a:ext uri="{FF2B5EF4-FFF2-40B4-BE49-F238E27FC236}">
              <a16:creationId xmlns:a16="http://schemas.microsoft.com/office/drawing/2014/main" id="{00000000-0008-0000-0100-000092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03" name="テキスト ボックス 402">
          <a:extLst>
            <a:ext uri="{FF2B5EF4-FFF2-40B4-BE49-F238E27FC236}">
              <a16:creationId xmlns:a16="http://schemas.microsoft.com/office/drawing/2014/main" id="{00000000-0008-0000-0100-000093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04" name="直線コネクタ 403">
          <a:extLst>
            <a:ext uri="{FF2B5EF4-FFF2-40B4-BE49-F238E27FC236}">
              <a16:creationId xmlns:a16="http://schemas.microsoft.com/office/drawing/2014/main" id="{00000000-0008-0000-0100-000094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05" name="テキスト ボックス 404">
          <a:extLst>
            <a:ext uri="{FF2B5EF4-FFF2-40B4-BE49-F238E27FC236}">
              <a16:creationId xmlns:a16="http://schemas.microsoft.com/office/drawing/2014/main" id="{00000000-0008-0000-0100-000095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06" name="直線コネクタ 405">
          <a:extLst>
            <a:ext uri="{FF2B5EF4-FFF2-40B4-BE49-F238E27FC236}">
              <a16:creationId xmlns:a16="http://schemas.microsoft.com/office/drawing/2014/main" id="{00000000-0008-0000-0100-000096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07" name="テキスト ボックス 406">
          <a:extLst>
            <a:ext uri="{FF2B5EF4-FFF2-40B4-BE49-F238E27FC236}">
              <a16:creationId xmlns:a16="http://schemas.microsoft.com/office/drawing/2014/main" id="{00000000-0008-0000-0100-000097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8" name="直線コネクタ 407">
          <a:extLst>
            <a:ext uri="{FF2B5EF4-FFF2-40B4-BE49-F238E27FC236}">
              <a16:creationId xmlns:a16="http://schemas.microsoft.com/office/drawing/2014/main" id="{00000000-0008-0000-0100-000098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9" name="テキスト ボックス 408">
          <a:extLst>
            <a:ext uri="{FF2B5EF4-FFF2-40B4-BE49-F238E27FC236}">
              <a16:creationId xmlns:a16="http://schemas.microsoft.com/office/drawing/2014/main" id="{00000000-0008-0000-0100-000099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0" name="【認定こども園・幼稚園・保育所】&#10;一人当たり面積グラフ枠">
          <a:extLst>
            <a:ext uri="{FF2B5EF4-FFF2-40B4-BE49-F238E27FC236}">
              <a16:creationId xmlns:a16="http://schemas.microsoft.com/office/drawing/2014/main" id="{00000000-0008-0000-0100-00009A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117348</xdr:rowOff>
    </xdr:from>
    <xdr:to>
      <xdr:col>116</xdr:col>
      <xdr:colOff>62864</xdr:colOff>
      <xdr:row>41</xdr:row>
      <xdr:rowOff>115062</xdr:rowOff>
    </xdr:to>
    <xdr:cxnSp macro="">
      <xdr:nvCxnSpPr>
        <xdr:cNvPr id="411" name="直線コネクタ 410">
          <a:extLst>
            <a:ext uri="{FF2B5EF4-FFF2-40B4-BE49-F238E27FC236}">
              <a16:creationId xmlns:a16="http://schemas.microsoft.com/office/drawing/2014/main" id="{00000000-0008-0000-0100-00009B010000}"/>
            </a:ext>
          </a:extLst>
        </xdr:cNvPr>
        <xdr:cNvCxnSpPr/>
      </xdr:nvCxnSpPr>
      <xdr:spPr>
        <a:xfrm flipV="1">
          <a:off x="22160864" y="5946648"/>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12" name="【認定こども園・幼稚園・保育所】&#10;一人当たり面積最小値テキスト">
          <a:extLst>
            <a:ext uri="{FF2B5EF4-FFF2-40B4-BE49-F238E27FC236}">
              <a16:creationId xmlns:a16="http://schemas.microsoft.com/office/drawing/2014/main" id="{00000000-0008-0000-0100-00009C010000}"/>
            </a:ext>
          </a:extLst>
        </xdr:cNvPr>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13" name="直線コネクタ 412">
          <a:extLst>
            <a:ext uri="{FF2B5EF4-FFF2-40B4-BE49-F238E27FC236}">
              <a16:creationId xmlns:a16="http://schemas.microsoft.com/office/drawing/2014/main" id="{00000000-0008-0000-0100-00009D010000}"/>
            </a:ext>
          </a:extLst>
        </xdr:cNvPr>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64025</xdr:rowOff>
    </xdr:from>
    <xdr:ext cx="469744" cy="259045"/>
    <xdr:sp macro="" textlink="">
      <xdr:nvSpPr>
        <xdr:cNvPr id="414" name="【認定こども園・幼稚園・保育所】&#10;一人当たり面積最大値テキスト">
          <a:extLst>
            <a:ext uri="{FF2B5EF4-FFF2-40B4-BE49-F238E27FC236}">
              <a16:creationId xmlns:a16="http://schemas.microsoft.com/office/drawing/2014/main" id="{00000000-0008-0000-0100-00009E010000}"/>
            </a:ext>
          </a:extLst>
        </xdr:cNvPr>
        <xdr:cNvSpPr txBox="1"/>
      </xdr:nvSpPr>
      <xdr:spPr>
        <a:xfrm>
          <a:off x="22199600" y="572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117348</xdr:rowOff>
    </xdr:from>
    <xdr:to>
      <xdr:col>116</xdr:col>
      <xdr:colOff>152400</xdr:colOff>
      <xdr:row>34</xdr:row>
      <xdr:rowOff>117348</xdr:rowOff>
    </xdr:to>
    <xdr:cxnSp macro="">
      <xdr:nvCxnSpPr>
        <xdr:cNvPr id="415" name="直線コネクタ 414">
          <a:extLst>
            <a:ext uri="{FF2B5EF4-FFF2-40B4-BE49-F238E27FC236}">
              <a16:creationId xmlns:a16="http://schemas.microsoft.com/office/drawing/2014/main" id="{00000000-0008-0000-0100-00009F010000}"/>
            </a:ext>
          </a:extLst>
        </xdr:cNvPr>
        <xdr:cNvCxnSpPr/>
      </xdr:nvCxnSpPr>
      <xdr:spPr>
        <a:xfrm>
          <a:off x="22072600" y="594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111269</xdr:rowOff>
    </xdr:from>
    <xdr:ext cx="469744" cy="259045"/>
    <xdr:sp macro="" textlink="">
      <xdr:nvSpPr>
        <xdr:cNvPr id="416" name="【認定こども園・幼稚園・保育所】&#10;一人当たり面積平均値テキスト">
          <a:extLst>
            <a:ext uri="{FF2B5EF4-FFF2-40B4-BE49-F238E27FC236}">
              <a16:creationId xmlns:a16="http://schemas.microsoft.com/office/drawing/2014/main" id="{00000000-0008-0000-0100-0000A0010000}"/>
            </a:ext>
          </a:extLst>
        </xdr:cNvPr>
        <xdr:cNvSpPr txBox="1"/>
      </xdr:nvSpPr>
      <xdr:spPr>
        <a:xfrm>
          <a:off x="22199600" y="67978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132842</xdr:rowOff>
    </xdr:from>
    <xdr:to>
      <xdr:col>116</xdr:col>
      <xdr:colOff>114300</xdr:colOff>
      <xdr:row>40</xdr:row>
      <xdr:rowOff>62992</xdr:rowOff>
    </xdr:to>
    <xdr:sp macro="" textlink="">
      <xdr:nvSpPr>
        <xdr:cNvPr id="417" name="フローチャート: 判断 416">
          <a:extLst>
            <a:ext uri="{FF2B5EF4-FFF2-40B4-BE49-F238E27FC236}">
              <a16:creationId xmlns:a16="http://schemas.microsoft.com/office/drawing/2014/main" id="{00000000-0008-0000-0100-0000A1010000}"/>
            </a:ext>
          </a:extLst>
        </xdr:cNvPr>
        <xdr:cNvSpPr/>
      </xdr:nvSpPr>
      <xdr:spPr>
        <a:xfrm>
          <a:off x="221107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36</xdr:row>
      <xdr:rowOff>66548</xdr:rowOff>
    </xdr:from>
    <xdr:to>
      <xdr:col>112</xdr:col>
      <xdr:colOff>38100</xdr:colOff>
      <xdr:row>36</xdr:row>
      <xdr:rowOff>168148</xdr:rowOff>
    </xdr:to>
    <xdr:sp macro="" textlink="">
      <xdr:nvSpPr>
        <xdr:cNvPr id="418" name="フローチャート: 判断 417">
          <a:extLst>
            <a:ext uri="{FF2B5EF4-FFF2-40B4-BE49-F238E27FC236}">
              <a16:creationId xmlns:a16="http://schemas.microsoft.com/office/drawing/2014/main" id="{00000000-0008-0000-0100-0000A2010000}"/>
            </a:ext>
          </a:extLst>
        </xdr:cNvPr>
        <xdr:cNvSpPr/>
      </xdr:nvSpPr>
      <xdr:spPr>
        <a:xfrm>
          <a:off x="21272500" y="623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132842</xdr:rowOff>
    </xdr:from>
    <xdr:to>
      <xdr:col>107</xdr:col>
      <xdr:colOff>101600</xdr:colOff>
      <xdr:row>40</xdr:row>
      <xdr:rowOff>62992</xdr:rowOff>
    </xdr:to>
    <xdr:sp macro="" textlink="">
      <xdr:nvSpPr>
        <xdr:cNvPr id="419" name="フローチャート: 判断 418">
          <a:extLst>
            <a:ext uri="{FF2B5EF4-FFF2-40B4-BE49-F238E27FC236}">
              <a16:creationId xmlns:a16="http://schemas.microsoft.com/office/drawing/2014/main" id="{00000000-0008-0000-0100-0000A3010000}"/>
            </a:ext>
          </a:extLst>
        </xdr:cNvPr>
        <xdr:cNvSpPr/>
      </xdr:nvSpPr>
      <xdr:spPr>
        <a:xfrm>
          <a:off x="20383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105410</xdr:rowOff>
    </xdr:from>
    <xdr:to>
      <xdr:col>102</xdr:col>
      <xdr:colOff>165100</xdr:colOff>
      <xdr:row>40</xdr:row>
      <xdr:rowOff>35560</xdr:rowOff>
    </xdr:to>
    <xdr:sp macro="" textlink="">
      <xdr:nvSpPr>
        <xdr:cNvPr id="420" name="フローチャート: 判断 419">
          <a:extLst>
            <a:ext uri="{FF2B5EF4-FFF2-40B4-BE49-F238E27FC236}">
              <a16:creationId xmlns:a16="http://schemas.microsoft.com/office/drawing/2014/main" id="{00000000-0008-0000-0100-0000A4010000}"/>
            </a:ext>
          </a:extLst>
        </xdr:cNvPr>
        <xdr:cNvSpPr/>
      </xdr:nvSpPr>
      <xdr:spPr>
        <a:xfrm>
          <a:off x="19494500" y="679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1" name="テキスト ボックス 420">
          <a:extLst>
            <a:ext uri="{FF2B5EF4-FFF2-40B4-BE49-F238E27FC236}">
              <a16:creationId xmlns:a16="http://schemas.microsoft.com/office/drawing/2014/main" id="{00000000-0008-0000-0100-0000A5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2" name="テキスト ボックス 421">
          <a:extLst>
            <a:ext uri="{FF2B5EF4-FFF2-40B4-BE49-F238E27FC236}">
              <a16:creationId xmlns:a16="http://schemas.microsoft.com/office/drawing/2014/main" id="{00000000-0008-0000-0100-0000A6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3" name="テキスト ボックス 422">
          <a:extLst>
            <a:ext uri="{FF2B5EF4-FFF2-40B4-BE49-F238E27FC236}">
              <a16:creationId xmlns:a16="http://schemas.microsoft.com/office/drawing/2014/main" id="{00000000-0008-0000-0100-0000A7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24" name="テキスト ボックス 423">
          <a:extLst>
            <a:ext uri="{FF2B5EF4-FFF2-40B4-BE49-F238E27FC236}">
              <a16:creationId xmlns:a16="http://schemas.microsoft.com/office/drawing/2014/main" id="{00000000-0008-0000-0100-0000A8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id="{00000000-0008-0000-0100-0000A9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20828</xdr:rowOff>
    </xdr:from>
    <xdr:to>
      <xdr:col>112</xdr:col>
      <xdr:colOff>38100</xdr:colOff>
      <xdr:row>40</xdr:row>
      <xdr:rowOff>122428</xdr:rowOff>
    </xdr:to>
    <xdr:sp macro="" textlink="">
      <xdr:nvSpPr>
        <xdr:cNvPr id="426" name="楕円 425">
          <a:extLst>
            <a:ext uri="{FF2B5EF4-FFF2-40B4-BE49-F238E27FC236}">
              <a16:creationId xmlns:a16="http://schemas.microsoft.com/office/drawing/2014/main" id="{00000000-0008-0000-0100-0000AA010000}"/>
            </a:ext>
          </a:extLst>
        </xdr:cNvPr>
        <xdr:cNvSpPr/>
      </xdr:nvSpPr>
      <xdr:spPr>
        <a:xfrm>
          <a:off x="21272500" y="687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50546</xdr:rowOff>
    </xdr:from>
    <xdr:to>
      <xdr:col>107</xdr:col>
      <xdr:colOff>101600</xdr:colOff>
      <xdr:row>39</xdr:row>
      <xdr:rowOff>152146</xdr:rowOff>
    </xdr:to>
    <xdr:sp macro="" textlink="">
      <xdr:nvSpPr>
        <xdr:cNvPr id="427" name="楕円 426">
          <a:extLst>
            <a:ext uri="{FF2B5EF4-FFF2-40B4-BE49-F238E27FC236}">
              <a16:creationId xmlns:a16="http://schemas.microsoft.com/office/drawing/2014/main" id="{00000000-0008-0000-0100-0000AB010000}"/>
            </a:ext>
          </a:extLst>
        </xdr:cNvPr>
        <xdr:cNvSpPr/>
      </xdr:nvSpPr>
      <xdr:spPr>
        <a:xfrm>
          <a:off x="20383500" y="673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101346</xdr:rowOff>
    </xdr:from>
    <xdr:to>
      <xdr:col>111</xdr:col>
      <xdr:colOff>177800</xdr:colOff>
      <xdr:row>40</xdr:row>
      <xdr:rowOff>71628</xdr:rowOff>
    </xdr:to>
    <xdr:cxnSp macro="">
      <xdr:nvCxnSpPr>
        <xdr:cNvPr id="428" name="直線コネクタ 427">
          <a:extLst>
            <a:ext uri="{FF2B5EF4-FFF2-40B4-BE49-F238E27FC236}">
              <a16:creationId xmlns:a16="http://schemas.microsoft.com/office/drawing/2014/main" id="{00000000-0008-0000-0100-0000AC010000}"/>
            </a:ext>
          </a:extLst>
        </xdr:cNvPr>
        <xdr:cNvCxnSpPr/>
      </xdr:nvCxnSpPr>
      <xdr:spPr>
        <a:xfrm>
          <a:off x="20434300" y="6787896"/>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23114</xdr:rowOff>
    </xdr:from>
    <xdr:to>
      <xdr:col>102</xdr:col>
      <xdr:colOff>165100</xdr:colOff>
      <xdr:row>39</xdr:row>
      <xdr:rowOff>124714</xdr:rowOff>
    </xdr:to>
    <xdr:sp macro="" textlink="">
      <xdr:nvSpPr>
        <xdr:cNvPr id="429" name="楕円 428">
          <a:extLst>
            <a:ext uri="{FF2B5EF4-FFF2-40B4-BE49-F238E27FC236}">
              <a16:creationId xmlns:a16="http://schemas.microsoft.com/office/drawing/2014/main" id="{00000000-0008-0000-0100-0000AD010000}"/>
            </a:ext>
          </a:extLst>
        </xdr:cNvPr>
        <xdr:cNvSpPr/>
      </xdr:nvSpPr>
      <xdr:spPr>
        <a:xfrm>
          <a:off x="19494500" y="6709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73914</xdr:rowOff>
    </xdr:from>
    <xdr:to>
      <xdr:col>107</xdr:col>
      <xdr:colOff>50800</xdr:colOff>
      <xdr:row>39</xdr:row>
      <xdr:rowOff>101346</xdr:rowOff>
    </xdr:to>
    <xdr:cxnSp macro="">
      <xdr:nvCxnSpPr>
        <xdr:cNvPr id="430" name="直線コネクタ 429">
          <a:extLst>
            <a:ext uri="{FF2B5EF4-FFF2-40B4-BE49-F238E27FC236}">
              <a16:creationId xmlns:a16="http://schemas.microsoft.com/office/drawing/2014/main" id="{00000000-0008-0000-0100-0000AE010000}"/>
            </a:ext>
          </a:extLst>
        </xdr:cNvPr>
        <xdr:cNvCxnSpPr/>
      </xdr:nvCxnSpPr>
      <xdr:spPr>
        <a:xfrm>
          <a:off x="19545300" y="676046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35</xdr:row>
      <xdr:rowOff>13225</xdr:rowOff>
    </xdr:from>
    <xdr:ext cx="469744" cy="259045"/>
    <xdr:sp macro="" textlink="">
      <xdr:nvSpPr>
        <xdr:cNvPr id="431" name="n_1aveValue【認定こども園・幼稚園・保育所】&#10;一人当たり面積">
          <a:extLst>
            <a:ext uri="{FF2B5EF4-FFF2-40B4-BE49-F238E27FC236}">
              <a16:creationId xmlns:a16="http://schemas.microsoft.com/office/drawing/2014/main" id="{00000000-0008-0000-0100-0000AF010000}"/>
            </a:ext>
          </a:extLst>
        </xdr:cNvPr>
        <xdr:cNvSpPr txBox="1"/>
      </xdr:nvSpPr>
      <xdr:spPr>
        <a:xfrm>
          <a:off x="21075727" y="601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54119</xdr:rowOff>
    </xdr:from>
    <xdr:ext cx="469744" cy="259045"/>
    <xdr:sp macro="" textlink="">
      <xdr:nvSpPr>
        <xdr:cNvPr id="432" name="n_2aveValue【認定こども園・幼稚園・保育所】&#10;一人当たり面積">
          <a:extLst>
            <a:ext uri="{FF2B5EF4-FFF2-40B4-BE49-F238E27FC236}">
              <a16:creationId xmlns:a16="http://schemas.microsoft.com/office/drawing/2014/main" id="{00000000-0008-0000-0100-0000B0010000}"/>
            </a:ext>
          </a:extLst>
        </xdr:cNvPr>
        <xdr:cNvSpPr txBox="1"/>
      </xdr:nvSpPr>
      <xdr:spPr>
        <a:xfrm>
          <a:off x="20199427" y="691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26687</xdr:rowOff>
    </xdr:from>
    <xdr:ext cx="469744" cy="259045"/>
    <xdr:sp macro="" textlink="">
      <xdr:nvSpPr>
        <xdr:cNvPr id="433" name="n_3aveValue【認定こども園・幼稚園・保育所】&#10;一人当たり面積">
          <a:extLst>
            <a:ext uri="{FF2B5EF4-FFF2-40B4-BE49-F238E27FC236}">
              <a16:creationId xmlns:a16="http://schemas.microsoft.com/office/drawing/2014/main" id="{00000000-0008-0000-0100-0000B1010000}"/>
            </a:ext>
          </a:extLst>
        </xdr:cNvPr>
        <xdr:cNvSpPr txBox="1"/>
      </xdr:nvSpPr>
      <xdr:spPr>
        <a:xfrm>
          <a:off x="19310427"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113555</xdr:rowOff>
    </xdr:from>
    <xdr:ext cx="469744" cy="259045"/>
    <xdr:sp macro="" textlink="">
      <xdr:nvSpPr>
        <xdr:cNvPr id="434" name="n_1mainValue【認定こども園・幼稚園・保育所】&#10;一人当たり面積">
          <a:extLst>
            <a:ext uri="{FF2B5EF4-FFF2-40B4-BE49-F238E27FC236}">
              <a16:creationId xmlns:a16="http://schemas.microsoft.com/office/drawing/2014/main" id="{00000000-0008-0000-0100-0000B2010000}"/>
            </a:ext>
          </a:extLst>
        </xdr:cNvPr>
        <xdr:cNvSpPr txBox="1"/>
      </xdr:nvSpPr>
      <xdr:spPr>
        <a:xfrm>
          <a:off x="21075727" y="697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168673</xdr:rowOff>
    </xdr:from>
    <xdr:ext cx="469744" cy="259045"/>
    <xdr:sp macro="" textlink="">
      <xdr:nvSpPr>
        <xdr:cNvPr id="435" name="n_2mainValue【認定こども園・幼稚園・保育所】&#10;一人当たり面積">
          <a:extLst>
            <a:ext uri="{FF2B5EF4-FFF2-40B4-BE49-F238E27FC236}">
              <a16:creationId xmlns:a16="http://schemas.microsoft.com/office/drawing/2014/main" id="{00000000-0008-0000-0100-0000B3010000}"/>
            </a:ext>
          </a:extLst>
        </xdr:cNvPr>
        <xdr:cNvSpPr txBox="1"/>
      </xdr:nvSpPr>
      <xdr:spPr>
        <a:xfrm>
          <a:off x="20199427" y="651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141241</xdr:rowOff>
    </xdr:from>
    <xdr:ext cx="469744" cy="259045"/>
    <xdr:sp macro="" textlink="">
      <xdr:nvSpPr>
        <xdr:cNvPr id="436" name="n_3mainValue【認定こども園・幼稚園・保育所】&#10;一人当たり面積">
          <a:extLst>
            <a:ext uri="{FF2B5EF4-FFF2-40B4-BE49-F238E27FC236}">
              <a16:creationId xmlns:a16="http://schemas.microsoft.com/office/drawing/2014/main" id="{00000000-0008-0000-0100-0000B4010000}"/>
            </a:ext>
          </a:extLst>
        </xdr:cNvPr>
        <xdr:cNvSpPr txBox="1"/>
      </xdr:nvSpPr>
      <xdr:spPr>
        <a:xfrm>
          <a:off x="193104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7" name="正方形/長方形 436">
          <a:extLst>
            <a:ext uri="{FF2B5EF4-FFF2-40B4-BE49-F238E27FC236}">
              <a16:creationId xmlns:a16="http://schemas.microsoft.com/office/drawing/2014/main" id="{00000000-0008-0000-0100-0000B5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8" name="正方形/長方形 437">
          <a:extLst>
            <a:ext uri="{FF2B5EF4-FFF2-40B4-BE49-F238E27FC236}">
              <a16:creationId xmlns:a16="http://schemas.microsoft.com/office/drawing/2014/main" id="{00000000-0008-0000-0100-0000B6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9" name="正方形/長方形 438">
          <a:extLst>
            <a:ext uri="{FF2B5EF4-FFF2-40B4-BE49-F238E27FC236}">
              <a16:creationId xmlns:a16="http://schemas.microsoft.com/office/drawing/2014/main" id="{00000000-0008-0000-0100-0000B7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0" name="正方形/長方形 439">
          <a:extLst>
            <a:ext uri="{FF2B5EF4-FFF2-40B4-BE49-F238E27FC236}">
              <a16:creationId xmlns:a16="http://schemas.microsoft.com/office/drawing/2014/main" id="{00000000-0008-0000-0100-0000B8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1" name="正方形/長方形 440">
          <a:extLst>
            <a:ext uri="{FF2B5EF4-FFF2-40B4-BE49-F238E27FC236}">
              <a16:creationId xmlns:a16="http://schemas.microsoft.com/office/drawing/2014/main" id="{00000000-0008-0000-0100-0000B9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2" name="正方形/長方形 441">
          <a:extLst>
            <a:ext uri="{FF2B5EF4-FFF2-40B4-BE49-F238E27FC236}">
              <a16:creationId xmlns:a16="http://schemas.microsoft.com/office/drawing/2014/main" id="{00000000-0008-0000-0100-0000BA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3" name="正方形/長方形 442">
          <a:extLst>
            <a:ext uri="{FF2B5EF4-FFF2-40B4-BE49-F238E27FC236}">
              <a16:creationId xmlns:a16="http://schemas.microsoft.com/office/drawing/2014/main" id="{00000000-0008-0000-0100-0000BB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4" name="正方形/長方形 443">
          <a:extLst>
            <a:ext uri="{FF2B5EF4-FFF2-40B4-BE49-F238E27FC236}">
              <a16:creationId xmlns:a16="http://schemas.microsoft.com/office/drawing/2014/main" id="{00000000-0008-0000-0100-0000BC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45" name="テキスト ボックス 444">
          <a:extLst>
            <a:ext uri="{FF2B5EF4-FFF2-40B4-BE49-F238E27FC236}">
              <a16:creationId xmlns:a16="http://schemas.microsoft.com/office/drawing/2014/main" id="{00000000-0008-0000-0100-0000BD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46" name="直線コネクタ 445">
          <a:extLst>
            <a:ext uri="{FF2B5EF4-FFF2-40B4-BE49-F238E27FC236}">
              <a16:creationId xmlns:a16="http://schemas.microsoft.com/office/drawing/2014/main" id="{00000000-0008-0000-0100-0000BE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47" name="テキスト ボックス 446">
          <a:extLst>
            <a:ext uri="{FF2B5EF4-FFF2-40B4-BE49-F238E27FC236}">
              <a16:creationId xmlns:a16="http://schemas.microsoft.com/office/drawing/2014/main" id="{00000000-0008-0000-0100-0000BF010000}"/>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48" name="直線コネクタ 447">
          <a:extLst>
            <a:ext uri="{FF2B5EF4-FFF2-40B4-BE49-F238E27FC236}">
              <a16:creationId xmlns:a16="http://schemas.microsoft.com/office/drawing/2014/main" id="{00000000-0008-0000-0100-0000C0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49" name="テキスト ボックス 448">
          <a:extLst>
            <a:ext uri="{FF2B5EF4-FFF2-40B4-BE49-F238E27FC236}">
              <a16:creationId xmlns:a16="http://schemas.microsoft.com/office/drawing/2014/main" id="{00000000-0008-0000-0100-0000C101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50" name="直線コネクタ 449">
          <a:extLst>
            <a:ext uri="{FF2B5EF4-FFF2-40B4-BE49-F238E27FC236}">
              <a16:creationId xmlns:a16="http://schemas.microsoft.com/office/drawing/2014/main" id="{00000000-0008-0000-0100-0000C2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51" name="テキスト ボックス 450">
          <a:extLst>
            <a:ext uri="{FF2B5EF4-FFF2-40B4-BE49-F238E27FC236}">
              <a16:creationId xmlns:a16="http://schemas.microsoft.com/office/drawing/2014/main" id="{00000000-0008-0000-0100-0000C3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52" name="直線コネクタ 451">
          <a:extLst>
            <a:ext uri="{FF2B5EF4-FFF2-40B4-BE49-F238E27FC236}">
              <a16:creationId xmlns:a16="http://schemas.microsoft.com/office/drawing/2014/main" id="{00000000-0008-0000-0100-0000C4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53" name="テキスト ボックス 452">
          <a:extLst>
            <a:ext uri="{FF2B5EF4-FFF2-40B4-BE49-F238E27FC236}">
              <a16:creationId xmlns:a16="http://schemas.microsoft.com/office/drawing/2014/main" id="{00000000-0008-0000-0100-0000C5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54" name="直線コネクタ 453">
          <a:extLst>
            <a:ext uri="{FF2B5EF4-FFF2-40B4-BE49-F238E27FC236}">
              <a16:creationId xmlns:a16="http://schemas.microsoft.com/office/drawing/2014/main" id="{00000000-0008-0000-0100-0000C6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55" name="テキスト ボックス 454">
          <a:extLst>
            <a:ext uri="{FF2B5EF4-FFF2-40B4-BE49-F238E27FC236}">
              <a16:creationId xmlns:a16="http://schemas.microsoft.com/office/drawing/2014/main" id="{00000000-0008-0000-0100-0000C7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56" name="直線コネクタ 455">
          <a:extLst>
            <a:ext uri="{FF2B5EF4-FFF2-40B4-BE49-F238E27FC236}">
              <a16:creationId xmlns:a16="http://schemas.microsoft.com/office/drawing/2014/main" id="{00000000-0008-0000-0100-0000C8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57" name="テキスト ボックス 456">
          <a:extLst>
            <a:ext uri="{FF2B5EF4-FFF2-40B4-BE49-F238E27FC236}">
              <a16:creationId xmlns:a16="http://schemas.microsoft.com/office/drawing/2014/main" id="{00000000-0008-0000-0100-0000C901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8" name="直線コネクタ 457">
          <a:extLst>
            <a:ext uri="{FF2B5EF4-FFF2-40B4-BE49-F238E27FC236}">
              <a16:creationId xmlns:a16="http://schemas.microsoft.com/office/drawing/2014/main" id="{00000000-0008-0000-0100-0000CA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59" name="テキスト ボックス 458">
          <a:extLst>
            <a:ext uri="{FF2B5EF4-FFF2-40B4-BE49-F238E27FC236}">
              <a16:creationId xmlns:a16="http://schemas.microsoft.com/office/drawing/2014/main" id="{00000000-0008-0000-0100-0000CB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0" name="【学校施設】&#10;有形固定資産減価償却率グラフ枠">
          <a:extLst>
            <a:ext uri="{FF2B5EF4-FFF2-40B4-BE49-F238E27FC236}">
              <a16:creationId xmlns:a16="http://schemas.microsoft.com/office/drawing/2014/main" id="{00000000-0008-0000-0100-0000CC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15240</xdr:rowOff>
    </xdr:from>
    <xdr:to>
      <xdr:col>85</xdr:col>
      <xdr:colOff>126364</xdr:colOff>
      <xdr:row>64</xdr:row>
      <xdr:rowOff>167640</xdr:rowOff>
    </xdr:to>
    <xdr:cxnSp macro="">
      <xdr:nvCxnSpPr>
        <xdr:cNvPr id="461" name="直線コネクタ 460">
          <a:extLst>
            <a:ext uri="{FF2B5EF4-FFF2-40B4-BE49-F238E27FC236}">
              <a16:creationId xmlns:a16="http://schemas.microsoft.com/office/drawing/2014/main" id="{00000000-0008-0000-0100-0000CD010000}"/>
            </a:ext>
          </a:extLst>
        </xdr:cNvPr>
        <xdr:cNvCxnSpPr/>
      </xdr:nvCxnSpPr>
      <xdr:spPr>
        <a:xfrm flipV="1">
          <a:off x="16318864" y="978789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65</xdr:row>
      <xdr:rowOff>17</xdr:rowOff>
    </xdr:from>
    <xdr:ext cx="405111" cy="259045"/>
    <xdr:sp macro="" textlink="">
      <xdr:nvSpPr>
        <xdr:cNvPr id="462" name="【学校施設】&#10;有形固定資産減価償却率最小値テキスト">
          <a:extLst>
            <a:ext uri="{FF2B5EF4-FFF2-40B4-BE49-F238E27FC236}">
              <a16:creationId xmlns:a16="http://schemas.microsoft.com/office/drawing/2014/main" id="{00000000-0008-0000-0100-0000CE010000}"/>
            </a:ext>
          </a:extLst>
        </xdr:cNvPr>
        <xdr:cNvSpPr txBox="1"/>
      </xdr:nvSpPr>
      <xdr:spPr>
        <a:xfrm>
          <a:off x="16357600" y="1114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167640</xdr:rowOff>
    </xdr:from>
    <xdr:to>
      <xdr:col>86</xdr:col>
      <xdr:colOff>25400</xdr:colOff>
      <xdr:row>64</xdr:row>
      <xdr:rowOff>167640</xdr:rowOff>
    </xdr:to>
    <xdr:cxnSp macro="">
      <xdr:nvCxnSpPr>
        <xdr:cNvPr id="463" name="直線コネクタ 462">
          <a:extLst>
            <a:ext uri="{FF2B5EF4-FFF2-40B4-BE49-F238E27FC236}">
              <a16:creationId xmlns:a16="http://schemas.microsoft.com/office/drawing/2014/main" id="{00000000-0008-0000-0100-0000CF010000}"/>
            </a:ext>
          </a:extLst>
        </xdr:cNvPr>
        <xdr:cNvCxnSpPr/>
      </xdr:nvCxnSpPr>
      <xdr:spPr>
        <a:xfrm>
          <a:off x="16230600" y="1114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133367</xdr:rowOff>
    </xdr:from>
    <xdr:ext cx="405111" cy="259045"/>
    <xdr:sp macro="" textlink="">
      <xdr:nvSpPr>
        <xdr:cNvPr id="464" name="【学校施設】&#10;有形固定資産減価償却率最大値テキスト">
          <a:extLst>
            <a:ext uri="{FF2B5EF4-FFF2-40B4-BE49-F238E27FC236}">
              <a16:creationId xmlns:a16="http://schemas.microsoft.com/office/drawing/2014/main" id="{00000000-0008-0000-0100-0000D0010000}"/>
            </a:ext>
          </a:extLst>
        </xdr:cNvPr>
        <xdr:cNvSpPr txBox="1"/>
      </xdr:nvSpPr>
      <xdr:spPr>
        <a:xfrm>
          <a:off x="16357600" y="9563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15240</xdr:rowOff>
    </xdr:from>
    <xdr:to>
      <xdr:col>86</xdr:col>
      <xdr:colOff>25400</xdr:colOff>
      <xdr:row>57</xdr:row>
      <xdr:rowOff>15240</xdr:rowOff>
    </xdr:to>
    <xdr:cxnSp macro="">
      <xdr:nvCxnSpPr>
        <xdr:cNvPr id="465" name="直線コネクタ 464">
          <a:extLst>
            <a:ext uri="{FF2B5EF4-FFF2-40B4-BE49-F238E27FC236}">
              <a16:creationId xmlns:a16="http://schemas.microsoft.com/office/drawing/2014/main" id="{00000000-0008-0000-0100-0000D1010000}"/>
            </a:ext>
          </a:extLst>
        </xdr:cNvPr>
        <xdr:cNvCxnSpPr/>
      </xdr:nvCxnSpPr>
      <xdr:spPr>
        <a:xfrm>
          <a:off x="16230600" y="9787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3827</xdr:rowOff>
    </xdr:from>
    <xdr:ext cx="405111" cy="259045"/>
    <xdr:sp macro="" textlink="">
      <xdr:nvSpPr>
        <xdr:cNvPr id="466" name="【学校施設】&#10;有形固定資産減価償却率平均値テキスト">
          <a:extLst>
            <a:ext uri="{FF2B5EF4-FFF2-40B4-BE49-F238E27FC236}">
              <a16:creationId xmlns:a16="http://schemas.microsoft.com/office/drawing/2014/main" id="{00000000-0008-0000-0100-0000D2010000}"/>
            </a:ext>
          </a:extLst>
        </xdr:cNvPr>
        <xdr:cNvSpPr txBox="1"/>
      </xdr:nvSpPr>
      <xdr:spPr>
        <a:xfrm>
          <a:off x="16357600" y="1029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25400</xdr:rowOff>
    </xdr:from>
    <xdr:to>
      <xdr:col>85</xdr:col>
      <xdr:colOff>177800</xdr:colOff>
      <xdr:row>60</xdr:row>
      <xdr:rowOff>127000</xdr:rowOff>
    </xdr:to>
    <xdr:sp macro="" textlink="">
      <xdr:nvSpPr>
        <xdr:cNvPr id="467" name="フローチャート: 判断 466">
          <a:extLst>
            <a:ext uri="{FF2B5EF4-FFF2-40B4-BE49-F238E27FC236}">
              <a16:creationId xmlns:a16="http://schemas.microsoft.com/office/drawing/2014/main" id="{00000000-0008-0000-0100-0000D3010000}"/>
            </a:ext>
          </a:extLst>
        </xdr:cNvPr>
        <xdr:cNvSpPr/>
      </xdr:nvSpPr>
      <xdr:spPr>
        <a:xfrm>
          <a:off x="16268700" y="1031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55880</xdr:rowOff>
    </xdr:from>
    <xdr:to>
      <xdr:col>81</xdr:col>
      <xdr:colOff>101600</xdr:colOff>
      <xdr:row>60</xdr:row>
      <xdr:rowOff>157480</xdr:rowOff>
    </xdr:to>
    <xdr:sp macro="" textlink="">
      <xdr:nvSpPr>
        <xdr:cNvPr id="468" name="フローチャート: 判断 467">
          <a:extLst>
            <a:ext uri="{FF2B5EF4-FFF2-40B4-BE49-F238E27FC236}">
              <a16:creationId xmlns:a16="http://schemas.microsoft.com/office/drawing/2014/main" id="{00000000-0008-0000-0100-0000D4010000}"/>
            </a:ext>
          </a:extLst>
        </xdr:cNvPr>
        <xdr:cNvSpPr/>
      </xdr:nvSpPr>
      <xdr:spPr>
        <a:xfrm>
          <a:off x="15430500" y="1034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82550</xdr:rowOff>
    </xdr:from>
    <xdr:to>
      <xdr:col>76</xdr:col>
      <xdr:colOff>165100</xdr:colOff>
      <xdr:row>61</xdr:row>
      <xdr:rowOff>12700</xdr:rowOff>
    </xdr:to>
    <xdr:sp macro="" textlink="">
      <xdr:nvSpPr>
        <xdr:cNvPr id="469" name="フローチャート: 判断 468">
          <a:extLst>
            <a:ext uri="{FF2B5EF4-FFF2-40B4-BE49-F238E27FC236}">
              <a16:creationId xmlns:a16="http://schemas.microsoft.com/office/drawing/2014/main" id="{00000000-0008-0000-0100-0000D5010000}"/>
            </a:ext>
          </a:extLst>
        </xdr:cNvPr>
        <xdr:cNvSpPr/>
      </xdr:nvSpPr>
      <xdr:spPr>
        <a:xfrm>
          <a:off x="14541500" y="1036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166370</xdr:rowOff>
    </xdr:from>
    <xdr:to>
      <xdr:col>72</xdr:col>
      <xdr:colOff>38100</xdr:colOff>
      <xdr:row>62</xdr:row>
      <xdr:rowOff>96520</xdr:rowOff>
    </xdr:to>
    <xdr:sp macro="" textlink="">
      <xdr:nvSpPr>
        <xdr:cNvPr id="470" name="フローチャート: 判断 469">
          <a:extLst>
            <a:ext uri="{FF2B5EF4-FFF2-40B4-BE49-F238E27FC236}">
              <a16:creationId xmlns:a16="http://schemas.microsoft.com/office/drawing/2014/main" id="{00000000-0008-0000-0100-0000D6010000}"/>
            </a:ext>
          </a:extLst>
        </xdr:cNvPr>
        <xdr:cNvSpPr/>
      </xdr:nvSpPr>
      <xdr:spPr>
        <a:xfrm>
          <a:off x="13652500" y="1062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1" name="テキスト ボックス 470">
          <a:extLst>
            <a:ext uri="{FF2B5EF4-FFF2-40B4-BE49-F238E27FC236}">
              <a16:creationId xmlns:a16="http://schemas.microsoft.com/office/drawing/2014/main" id="{00000000-0008-0000-0100-0000D7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2" name="テキスト ボックス 471">
          <a:extLst>
            <a:ext uri="{FF2B5EF4-FFF2-40B4-BE49-F238E27FC236}">
              <a16:creationId xmlns:a16="http://schemas.microsoft.com/office/drawing/2014/main" id="{00000000-0008-0000-0100-0000D8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3" name="テキスト ボックス 472">
          <a:extLst>
            <a:ext uri="{FF2B5EF4-FFF2-40B4-BE49-F238E27FC236}">
              <a16:creationId xmlns:a16="http://schemas.microsoft.com/office/drawing/2014/main" id="{00000000-0008-0000-0100-0000D9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74" name="テキスト ボックス 473">
          <a:extLst>
            <a:ext uri="{FF2B5EF4-FFF2-40B4-BE49-F238E27FC236}">
              <a16:creationId xmlns:a16="http://schemas.microsoft.com/office/drawing/2014/main" id="{00000000-0008-0000-0100-0000DA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75" name="テキスト ボックス 474">
          <a:extLst>
            <a:ext uri="{FF2B5EF4-FFF2-40B4-BE49-F238E27FC236}">
              <a16:creationId xmlns:a16="http://schemas.microsoft.com/office/drawing/2014/main" id="{00000000-0008-0000-0100-0000DB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67310</xdr:rowOff>
    </xdr:from>
    <xdr:to>
      <xdr:col>81</xdr:col>
      <xdr:colOff>101600</xdr:colOff>
      <xdr:row>60</xdr:row>
      <xdr:rowOff>168910</xdr:rowOff>
    </xdr:to>
    <xdr:sp macro="" textlink="">
      <xdr:nvSpPr>
        <xdr:cNvPr id="476" name="楕円 475">
          <a:extLst>
            <a:ext uri="{FF2B5EF4-FFF2-40B4-BE49-F238E27FC236}">
              <a16:creationId xmlns:a16="http://schemas.microsoft.com/office/drawing/2014/main" id="{00000000-0008-0000-0100-0000DC010000}"/>
            </a:ext>
          </a:extLst>
        </xdr:cNvPr>
        <xdr:cNvSpPr/>
      </xdr:nvSpPr>
      <xdr:spPr>
        <a:xfrm>
          <a:off x="15430500" y="1035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44450</xdr:rowOff>
    </xdr:from>
    <xdr:to>
      <xdr:col>76</xdr:col>
      <xdr:colOff>165100</xdr:colOff>
      <xdr:row>59</xdr:row>
      <xdr:rowOff>146050</xdr:rowOff>
    </xdr:to>
    <xdr:sp macro="" textlink="">
      <xdr:nvSpPr>
        <xdr:cNvPr id="477" name="楕円 476">
          <a:extLst>
            <a:ext uri="{FF2B5EF4-FFF2-40B4-BE49-F238E27FC236}">
              <a16:creationId xmlns:a16="http://schemas.microsoft.com/office/drawing/2014/main" id="{00000000-0008-0000-0100-0000DD010000}"/>
            </a:ext>
          </a:extLst>
        </xdr:cNvPr>
        <xdr:cNvSpPr/>
      </xdr:nvSpPr>
      <xdr:spPr>
        <a:xfrm>
          <a:off x="145415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95250</xdr:rowOff>
    </xdr:from>
    <xdr:to>
      <xdr:col>81</xdr:col>
      <xdr:colOff>50800</xdr:colOff>
      <xdr:row>60</xdr:row>
      <xdr:rowOff>118110</xdr:rowOff>
    </xdr:to>
    <xdr:cxnSp macro="">
      <xdr:nvCxnSpPr>
        <xdr:cNvPr id="478" name="直線コネクタ 477">
          <a:extLst>
            <a:ext uri="{FF2B5EF4-FFF2-40B4-BE49-F238E27FC236}">
              <a16:creationId xmlns:a16="http://schemas.microsoft.com/office/drawing/2014/main" id="{00000000-0008-0000-0100-0000DE010000}"/>
            </a:ext>
          </a:extLst>
        </xdr:cNvPr>
        <xdr:cNvCxnSpPr/>
      </xdr:nvCxnSpPr>
      <xdr:spPr>
        <a:xfrm>
          <a:off x="14592300" y="10210800"/>
          <a:ext cx="889000" cy="19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93980</xdr:rowOff>
    </xdr:from>
    <xdr:to>
      <xdr:col>72</xdr:col>
      <xdr:colOff>38100</xdr:colOff>
      <xdr:row>57</xdr:row>
      <xdr:rowOff>24130</xdr:rowOff>
    </xdr:to>
    <xdr:sp macro="" textlink="">
      <xdr:nvSpPr>
        <xdr:cNvPr id="479" name="楕円 478">
          <a:extLst>
            <a:ext uri="{FF2B5EF4-FFF2-40B4-BE49-F238E27FC236}">
              <a16:creationId xmlns:a16="http://schemas.microsoft.com/office/drawing/2014/main" id="{00000000-0008-0000-0100-0000DF010000}"/>
            </a:ext>
          </a:extLst>
        </xdr:cNvPr>
        <xdr:cNvSpPr/>
      </xdr:nvSpPr>
      <xdr:spPr>
        <a:xfrm>
          <a:off x="13652500" y="969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144780</xdr:rowOff>
    </xdr:from>
    <xdr:to>
      <xdr:col>76</xdr:col>
      <xdr:colOff>114300</xdr:colOff>
      <xdr:row>59</xdr:row>
      <xdr:rowOff>95250</xdr:rowOff>
    </xdr:to>
    <xdr:cxnSp macro="">
      <xdr:nvCxnSpPr>
        <xdr:cNvPr id="480" name="直線コネクタ 479">
          <a:extLst>
            <a:ext uri="{FF2B5EF4-FFF2-40B4-BE49-F238E27FC236}">
              <a16:creationId xmlns:a16="http://schemas.microsoft.com/office/drawing/2014/main" id="{00000000-0008-0000-0100-0000E0010000}"/>
            </a:ext>
          </a:extLst>
        </xdr:cNvPr>
        <xdr:cNvCxnSpPr/>
      </xdr:nvCxnSpPr>
      <xdr:spPr>
        <a:xfrm>
          <a:off x="13703300" y="9745980"/>
          <a:ext cx="889000" cy="464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2557</xdr:rowOff>
    </xdr:from>
    <xdr:ext cx="405111" cy="259045"/>
    <xdr:sp macro="" textlink="">
      <xdr:nvSpPr>
        <xdr:cNvPr id="481" name="n_1aveValue【学校施設】&#10;有形固定資産減価償却率">
          <a:extLst>
            <a:ext uri="{FF2B5EF4-FFF2-40B4-BE49-F238E27FC236}">
              <a16:creationId xmlns:a16="http://schemas.microsoft.com/office/drawing/2014/main" id="{00000000-0008-0000-0100-0000E1010000}"/>
            </a:ext>
          </a:extLst>
        </xdr:cNvPr>
        <xdr:cNvSpPr txBox="1"/>
      </xdr:nvSpPr>
      <xdr:spPr>
        <a:xfrm>
          <a:off x="15266044" y="1011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3827</xdr:rowOff>
    </xdr:from>
    <xdr:ext cx="405111" cy="259045"/>
    <xdr:sp macro="" textlink="">
      <xdr:nvSpPr>
        <xdr:cNvPr id="482" name="n_2aveValue【学校施設】&#10;有形固定資産減価償却率">
          <a:extLst>
            <a:ext uri="{FF2B5EF4-FFF2-40B4-BE49-F238E27FC236}">
              <a16:creationId xmlns:a16="http://schemas.microsoft.com/office/drawing/2014/main" id="{00000000-0008-0000-0100-0000E2010000}"/>
            </a:ext>
          </a:extLst>
        </xdr:cNvPr>
        <xdr:cNvSpPr txBox="1"/>
      </xdr:nvSpPr>
      <xdr:spPr>
        <a:xfrm>
          <a:off x="14389744" y="1046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87647</xdr:rowOff>
    </xdr:from>
    <xdr:ext cx="405111" cy="259045"/>
    <xdr:sp macro="" textlink="">
      <xdr:nvSpPr>
        <xdr:cNvPr id="483" name="n_3aveValue【学校施設】&#10;有形固定資産減価償却率">
          <a:extLst>
            <a:ext uri="{FF2B5EF4-FFF2-40B4-BE49-F238E27FC236}">
              <a16:creationId xmlns:a16="http://schemas.microsoft.com/office/drawing/2014/main" id="{00000000-0008-0000-0100-0000E3010000}"/>
            </a:ext>
          </a:extLst>
        </xdr:cNvPr>
        <xdr:cNvSpPr txBox="1"/>
      </xdr:nvSpPr>
      <xdr:spPr>
        <a:xfrm>
          <a:off x="13500744" y="1071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160037</xdr:rowOff>
    </xdr:from>
    <xdr:ext cx="405111" cy="259045"/>
    <xdr:sp macro="" textlink="">
      <xdr:nvSpPr>
        <xdr:cNvPr id="484" name="n_1mainValue【学校施設】&#10;有形固定資産減価償却率">
          <a:extLst>
            <a:ext uri="{FF2B5EF4-FFF2-40B4-BE49-F238E27FC236}">
              <a16:creationId xmlns:a16="http://schemas.microsoft.com/office/drawing/2014/main" id="{00000000-0008-0000-0100-0000E4010000}"/>
            </a:ext>
          </a:extLst>
        </xdr:cNvPr>
        <xdr:cNvSpPr txBox="1"/>
      </xdr:nvSpPr>
      <xdr:spPr>
        <a:xfrm>
          <a:off x="15266044" y="1044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162577</xdr:rowOff>
    </xdr:from>
    <xdr:ext cx="405111" cy="259045"/>
    <xdr:sp macro="" textlink="">
      <xdr:nvSpPr>
        <xdr:cNvPr id="485" name="n_2mainValue【学校施設】&#10;有形固定資産減価償却率">
          <a:extLst>
            <a:ext uri="{FF2B5EF4-FFF2-40B4-BE49-F238E27FC236}">
              <a16:creationId xmlns:a16="http://schemas.microsoft.com/office/drawing/2014/main" id="{00000000-0008-0000-0100-0000E5010000}"/>
            </a:ext>
          </a:extLst>
        </xdr:cNvPr>
        <xdr:cNvSpPr txBox="1"/>
      </xdr:nvSpPr>
      <xdr:spPr>
        <a:xfrm>
          <a:off x="14389744" y="993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40657</xdr:rowOff>
    </xdr:from>
    <xdr:ext cx="405111" cy="259045"/>
    <xdr:sp macro="" textlink="">
      <xdr:nvSpPr>
        <xdr:cNvPr id="486" name="n_3mainValue【学校施設】&#10;有形固定資産減価償却率">
          <a:extLst>
            <a:ext uri="{FF2B5EF4-FFF2-40B4-BE49-F238E27FC236}">
              <a16:creationId xmlns:a16="http://schemas.microsoft.com/office/drawing/2014/main" id="{00000000-0008-0000-0100-0000E6010000}"/>
            </a:ext>
          </a:extLst>
        </xdr:cNvPr>
        <xdr:cNvSpPr txBox="1"/>
      </xdr:nvSpPr>
      <xdr:spPr>
        <a:xfrm>
          <a:off x="13500744" y="947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87" name="正方形/長方形 486">
          <a:extLst>
            <a:ext uri="{FF2B5EF4-FFF2-40B4-BE49-F238E27FC236}">
              <a16:creationId xmlns:a16="http://schemas.microsoft.com/office/drawing/2014/main" id="{00000000-0008-0000-0100-0000E7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8" name="正方形/長方形 487">
          <a:extLst>
            <a:ext uri="{FF2B5EF4-FFF2-40B4-BE49-F238E27FC236}">
              <a16:creationId xmlns:a16="http://schemas.microsoft.com/office/drawing/2014/main" id="{00000000-0008-0000-0100-0000E8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9" name="正方形/長方形 488">
          <a:extLst>
            <a:ext uri="{FF2B5EF4-FFF2-40B4-BE49-F238E27FC236}">
              <a16:creationId xmlns:a16="http://schemas.microsoft.com/office/drawing/2014/main" id="{00000000-0008-0000-0100-0000E9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0" name="正方形/長方形 489">
          <a:extLst>
            <a:ext uri="{FF2B5EF4-FFF2-40B4-BE49-F238E27FC236}">
              <a16:creationId xmlns:a16="http://schemas.microsoft.com/office/drawing/2014/main" id="{00000000-0008-0000-0100-0000EA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1" name="正方形/長方形 490">
          <a:extLst>
            <a:ext uri="{FF2B5EF4-FFF2-40B4-BE49-F238E27FC236}">
              <a16:creationId xmlns:a16="http://schemas.microsoft.com/office/drawing/2014/main" id="{00000000-0008-0000-0100-0000EB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2" name="正方形/長方形 491">
          <a:extLst>
            <a:ext uri="{FF2B5EF4-FFF2-40B4-BE49-F238E27FC236}">
              <a16:creationId xmlns:a16="http://schemas.microsoft.com/office/drawing/2014/main" id="{00000000-0008-0000-0100-0000EC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3" name="正方形/長方形 492">
          <a:extLst>
            <a:ext uri="{FF2B5EF4-FFF2-40B4-BE49-F238E27FC236}">
              <a16:creationId xmlns:a16="http://schemas.microsoft.com/office/drawing/2014/main" id="{00000000-0008-0000-0100-0000ED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4" name="正方形/長方形 493">
          <a:extLst>
            <a:ext uri="{FF2B5EF4-FFF2-40B4-BE49-F238E27FC236}">
              <a16:creationId xmlns:a16="http://schemas.microsoft.com/office/drawing/2014/main" id="{00000000-0008-0000-0100-0000EE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5" name="テキスト ボックス 494">
          <a:extLst>
            <a:ext uri="{FF2B5EF4-FFF2-40B4-BE49-F238E27FC236}">
              <a16:creationId xmlns:a16="http://schemas.microsoft.com/office/drawing/2014/main" id="{00000000-0008-0000-0100-0000EF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96" name="直線コネクタ 495">
          <a:extLst>
            <a:ext uri="{FF2B5EF4-FFF2-40B4-BE49-F238E27FC236}">
              <a16:creationId xmlns:a16="http://schemas.microsoft.com/office/drawing/2014/main" id="{00000000-0008-0000-0100-0000F0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97" name="テキスト ボックス 496">
          <a:extLst>
            <a:ext uri="{FF2B5EF4-FFF2-40B4-BE49-F238E27FC236}">
              <a16:creationId xmlns:a16="http://schemas.microsoft.com/office/drawing/2014/main" id="{00000000-0008-0000-0100-0000F101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98" name="直線コネクタ 497">
          <a:extLst>
            <a:ext uri="{FF2B5EF4-FFF2-40B4-BE49-F238E27FC236}">
              <a16:creationId xmlns:a16="http://schemas.microsoft.com/office/drawing/2014/main" id="{00000000-0008-0000-0100-0000F201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99" name="テキスト ボックス 498">
          <a:extLst>
            <a:ext uri="{FF2B5EF4-FFF2-40B4-BE49-F238E27FC236}">
              <a16:creationId xmlns:a16="http://schemas.microsoft.com/office/drawing/2014/main" id="{00000000-0008-0000-0100-0000F301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00" name="直線コネクタ 499">
          <a:extLst>
            <a:ext uri="{FF2B5EF4-FFF2-40B4-BE49-F238E27FC236}">
              <a16:creationId xmlns:a16="http://schemas.microsoft.com/office/drawing/2014/main" id="{00000000-0008-0000-0100-0000F401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01" name="テキスト ボックス 500">
          <a:extLst>
            <a:ext uri="{FF2B5EF4-FFF2-40B4-BE49-F238E27FC236}">
              <a16:creationId xmlns:a16="http://schemas.microsoft.com/office/drawing/2014/main" id="{00000000-0008-0000-0100-0000F501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02" name="直線コネクタ 501">
          <a:extLst>
            <a:ext uri="{FF2B5EF4-FFF2-40B4-BE49-F238E27FC236}">
              <a16:creationId xmlns:a16="http://schemas.microsoft.com/office/drawing/2014/main" id="{00000000-0008-0000-0100-0000F601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03" name="テキスト ボックス 502">
          <a:extLst>
            <a:ext uri="{FF2B5EF4-FFF2-40B4-BE49-F238E27FC236}">
              <a16:creationId xmlns:a16="http://schemas.microsoft.com/office/drawing/2014/main" id="{00000000-0008-0000-0100-0000F701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04" name="直線コネクタ 503">
          <a:extLst>
            <a:ext uri="{FF2B5EF4-FFF2-40B4-BE49-F238E27FC236}">
              <a16:creationId xmlns:a16="http://schemas.microsoft.com/office/drawing/2014/main" id="{00000000-0008-0000-0100-0000F801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05" name="テキスト ボックス 504">
          <a:extLst>
            <a:ext uri="{FF2B5EF4-FFF2-40B4-BE49-F238E27FC236}">
              <a16:creationId xmlns:a16="http://schemas.microsoft.com/office/drawing/2014/main" id="{00000000-0008-0000-0100-0000F901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06" name="直線コネクタ 505">
          <a:extLst>
            <a:ext uri="{FF2B5EF4-FFF2-40B4-BE49-F238E27FC236}">
              <a16:creationId xmlns:a16="http://schemas.microsoft.com/office/drawing/2014/main" id="{00000000-0008-0000-0100-0000FA01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07" name="テキスト ボックス 506">
          <a:extLst>
            <a:ext uri="{FF2B5EF4-FFF2-40B4-BE49-F238E27FC236}">
              <a16:creationId xmlns:a16="http://schemas.microsoft.com/office/drawing/2014/main" id="{00000000-0008-0000-0100-0000FB01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08" name="直線コネクタ 507">
          <a:extLst>
            <a:ext uri="{FF2B5EF4-FFF2-40B4-BE49-F238E27FC236}">
              <a16:creationId xmlns:a16="http://schemas.microsoft.com/office/drawing/2014/main" id="{00000000-0008-0000-0100-0000FC01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09" name="テキスト ボックス 508">
          <a:extLst>
            <a:ext uri="{FF2B5EF4-FFF2-40B4-BE49-F238E27FC236}">
              <a16:creationId xmlns:a16="http://schemas.microsoft.com/office/drawing/2014/main" id="{00000000-0008-0000-0100-0000FD01000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0" name="直線コネクタ 509">
          <a:extLst>
            <a:ext uri="{FF2B5EF4-FFF2-40B4-BE49-F238E27FC236}">
              <a16:creationId xmlns:a16="http://schemas.microsoft.com/office/drawing/2014/main" id="{00000000-0008-0000-0100-0000FE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1" name="テキスト ボックス 510">
          <a:extLst>
            <a:ext uri="{FF2B5EF4-FFF2-40B4-BE49-F238E27FC236}">
              <a16:creationId xmlns:a16="http://schemas.microsoft.com/office/drawing/2014/main" id="{00000000-0008-0000-0100-0000FF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2" name="【学校施設】&#10;一人当たり面積グラフ枠">
          <a:extLst>
            <a:ext uri="{FF2B5EF4-FFF2-40B4-BE49-F238E27FC236}">
              <a16:creationId xmlns:a16="http://schemas.microsoft.com/office/drawing/2014/main" id="{00000000-0008-0000-0100-000000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2177</xdr:rowOff>
    </xdr:from>
    <xdr:to>
      <xdr:col>116</xdr:col>
      <xdr:colOff>62864</xdr:colOff>
      <xdr:row>64</xdr:row>
      <xdr:rowOff>23949</xdr:rowOff>
    </xdr:to>
    <xdr:cxnSp macro="">
      <xdr:nvCxnSpPr>
        <xdr:cNvPr id="513" name="直線コネクタ 512">
          <a:extLst>
            <a:ext uri="{FF2B5EF4-FFF2-40B4-BE49-F238E27FC236}">
              <a16:creationId xmlns:a16="http://schemas.microsoft.com/office/drawing/2014/main" id="{00000000-0008-0000-0100-000001020000}"/>
            </a:ext>
          </a:extLst>
        </xdr:cNvPr>
        <xdr:cNvCxnSpPr/>
      </xdr:nvCxnSpPr>
      <xdr:spPr>
        <a:xfrm flipV="1">
          <a:off x="22160864" y="9603377"/>
          <a:ext cx="0" cy="1393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27776</xdr:rowOff>
    </xdr:from>
    <xdr:ext cx="469744" cy="259045"/>
    <xdr:sp macro="" textlink="">
      <xdr:nvSpPr>
        <xdr:cNvPr id="514" name="【学校施設】&#10;一人当たり面積最小値テキスト">
          <a:extLst>
            <a:ext uri="{FF2B5EF4-FFF2-40B4-BE49-F238E27FC236}">
              <a16:creationId xmlns:a16="http://schemas.microsoft.com/office/drawing/2014/main" id="{00000000-0008-0000-0100-000002020000}"/>
            </a:ext>
          </a:extLst>
        </xdr:cNvPr>
        <xdr:cNvSpPr txBox="1"/>
      </xdr:nvSpPr>
      <xdr:spPr>
        <a:xfrm>
          <a:off x="22199600" y="11000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0.698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23949</xdr:rowOff>
    </xdr:from>
    <xdr:to>
      <xdr:col>116</xdr:col>
      <xdr:colOff>152400</xdr:colOff>
      <xdr:row>64</xdr:row>
      <xdr:rowOff>23949</xdr:rowOff>
    </xdr:to>
    <xdr:cxnSp macro="">
      <xdr:nvCxnSpPr>
        <xdr:cNvPr id="515" name="直線コネクタ 514">
          <a:extLst>
            <a:ext uri="{FF2B5EF4-FFF2-40B4-BE49-F238E27FC236}">
              <a16:creationId xmlns:a16="http://schemas.microsoft.com/office/drawing/2014/main" id="{00000000-0008-0000-0100-000003020000}"/>
            </a:ext>
          </a:extLst>
        </xdr:cNvPr>
        <xdr:cNvCxnSpPr/>
      </xdr:nvCxnSpPr>
      <xdr:spPr>
        <a:xfrm>
          <a:off x="22072600" y="10996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120304</xdr:rowOff>
    </xdr:from>
    <xdr:ext cx="469744" cy="259045"/>
    <xdr:sp macro="" textlink="">
      <xdr:nvSpPr>
        <xdr:cNvPr id="516" name="【学校施設】&#10;一人当たり面積最大値テキスト">
          <a:extLst>
            <a:ext uri="{FF2B5EF4-FFF2-40B4-BE49-F238E27FC236}">
              <a16:creationId xmlns:a16="http://schemas.microsoft.com/office/drawing/2014/main" id="{00000000-0008-0000-0100-000004020000}"/>
            </a:ext>
          </a:extLst>
        </xdr:cNvPr>
        <xdr:cNvSpPr txBox="1"/>
      </xdr:nvSpPr>
      <xdr:spPr>
        <a:xfrm>
          <a:off x="22199600" y="9378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2177</xdr:rowOff>
    </xdr:from>
    <xdr:to>
      <xdr:col>116</xdr:col>
      <xdr:colOff>152400</xdr:colOff>
      <xdr:row>56</xdr:row>
      <xdr:rowOff>2177</xdr:rowOff>
    </xdr:to>
    <xdr:cxnSp macro="">
      <xdr:nvCxnSpPr>
        <xdr:cNvPr id="517" name="直線コネクタ 516">
          <a:extLst>
            <a:ext uri="{FF2B5EF4-FFF2-40B4-BE49-F238E27FC236}">
              <a16:creationId xmlns:a16="http://schemas.microsoft.com/office/drawing/2014/main" id="{00000000-0008-0000-0100-000005020000}"/>
            </a:ext>
          </a:extLst>
        </xdr:cNvPr>
        <xdr:cNvCxnSpPr/>
      </xdr:nvCxnSpPr>
      <xdr:spPr>
        <a:xfrm>
          <a:off x="22072600" y="9603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169834</xdr:rowOff>
    </xdr:from>
    <xdr:ext cx="469744" cy="259045"/>
    <xdr:sp macro="" textlink="">
      <xdr:nvSpPr>
        <xdr:cNvPr id="518" name="【学校施設】&#10;一人当たり面積平均値テキスト">
          <a:extLst>
            <a:ext uri="{FF2B5EF4-FFF2-40B4-BE49-F238E27FC236}">
              <a16:creationId xmlns:a16="http://schemas.microsoft.com/office/drawing/2014/main" id="{00000000-0008-0000-0100-000006020000}"/>
            </a:ext>
          </a:extLst>
        </xdr:cNvPr>
        <xdr:cNvSpPr txBox="1"/>
      </xdr:nvSpPr>
      <xdr:spPr>
        <a:xfrm>
          <a:off x="22199600" y="102853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19957</xdr:rowOff>
    </xdr:from>
    <xdr:to>
      <xdr:col>116</xdr:col>
      <xdr:colOff>114300</xdr:colOff>
      <xdr:row>60</xdr:row>
      <xdr:rowOff>121557</xdr:rowOff>
    </xdr:to>
    <xdr:sp macro="" textlink="">
      <xdr:nvSpPr>
        <xdr:cNvPr id="519" name="フローチャート: 判断 518">
          <a:extLst>
            <a:ext uri="{FF2B5EF4-FFF2-40B4-BE49-F238E27FC236}">
              <a16:creationId xmlns:a16="http://schemas.microsoft.com/office/drawing/2014/main" id="{00000000-0008-0000-0100-000007020000}"/>
            </a:ext>
          </a:extLst>
        </xdr:cNvPr>
        <xdr:cNvSpPr/>
      </xdr:nvSpPr>
      <xdr:spPr>
        <a:xfrm>
          <a:off x="22110700" y="10306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58</xdr:row>
      <xdr:rowOff>116840</xdr:rowOff>
    </xdr:from>
    <xdr:to>
      <xdr:col>112</xdr:col>
      <xdr:colOff>38100</xdr:colOff>
      <xdr:row>59</xdr:row>
      <xdr:rowOff>46990</xdr:rowOff>
    </xdr:to>
    <xdr:sp macro="" textlink="">
      <xdr:nvSpPr>
        <xdr:cNvPr id="520" name="フローチャート: 判断 519">
          <a:extLst>
            <a:ext uri="{FF2B5EF4-FFF2-40B4-BE49-F238E27FC236}">
              <a16:creationId xmlns:a16="http://schemas.microsoft.com/office/drawing/2014/main" id="{00000000-0008-0000-0100-000008020000}"/>
            </a:ext>
          </a:extLst>
        </xdr:cNvPr>
        <xdr:cNvSpPr/>
      </xdr:nvSpPr>
      <xdr:spPr>
        <a:xfrm>
          <a:off x="21272500" y="1006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17780</xdr:rowOff>
    </xdr:from>
    <xdr:to>
      <xdr:col>107</xdr:col>
      <xdr:colOff>101600</xdr:colOff>
      <xdr:row>60</xdr:row>
      <xdr:rowOff>119380</xdr:rowOff>
    </xdr:to>
    <xdr:sp macro="" textlink="">
      <xdr:nvSpPr>
        <xdr:cNvPr id="521" name="フローチャート: 判断 520">
          <a:extLst>
            <a:ext uri="{FF2B5EF4-FFF2-40B4-BE49-F238E27FC236}">
              <a16:creationId xmlns:a16="http://schemas.microsoft.com/office/drawing/2014/main" id="{00000000-0008-0000-0100-000009020000}"/>
            </a:ext>
          </a:extLst>
        </xdr:cNvPr>
        <xdr:cNvSpPr/>
      </xdr:nvSpPr>
      <xdr:spPr>
        <a:xfrm>
          <a:off x="20383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107587</xdr:rowOff>
    </xdr:from>
    <xdr:to>
      <xdr:col>102</xdr:col>
      <xdr:colOff>165100</xdr:colOff>
      <xdr:row>60</xdr:row>
      <xdr:rowOff>37737</xdr:rowOff>
    </xdr:to>
    <xdr:sp macro="" textlink="">
      <xdr:nvSpPr>
        <xdr:cNvPr id="522" name="フローチャート: 判断 521">
          <a:extLst>
            <a:ext uri="{FF2B5EF4-FFF2-40B4-BE49-F238E27FC236}">
              <a16:creationId xmlns:a16="http://schemas.microsoft.com/office/drawing/2014/main" id="{00000000-0008-0000-0100-00000A020000}"/>
            </a:ext>
          </a:extLst>
        </xdr:cNvPr>
        <xdr:cNvSpPr/>
      </xdr:nvSpPr>
      <xdr:spPr>
        <a:xfrm>
          <a:off x="19494500" y="1022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3" name="テキスト ボックス 522">
          <a:extLst>
            <a:ext uri="{FF2B5EF4-FFF2-40B4-BE49-F238E27FC236}">
              <a16:creationId xmlns:a16="http://schemas.microsoft.com/office/drawing/2014/main" id="{00000000-0008-0000-0100-00000B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4" name="テキスト ボックス 523">
          <a:extLst>
            <a:ext uri="{FF2B5EF4-FFF2-40B4-BE49-F238E27FC236}">
              <a16:creationId xmlns:a16="http://schemas.microsoft.com/office/drawing/2014/main" id="{00000000-0008-0000-0100-00000C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5" name="テキスト ボックス 524">
          <a:extLst>
            <a:ext uri="{FF2B5EF4-FFF2-40B4-BE49-F238E27FC236}">
              <a16:creationId xmlns:a16="http://schemas.microsoft.com/office/drawing/2014/main" id="{00000000-0008-0000-0100-00000D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6" name="テキスト ボックス 525">
          <a:extLst>
            <a:ext uri="{FF2B5EF4-FFF2-40B4-BE49-F238E27FC236}">
              <a16:creationId xmlns:a16="http://schemas.microsoft.com/office/drawing/2014/main" id="{00000000-0008-0000-0100-00000E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7" name="テキスト ボックス 526">
          <a:extLst>
            <a:ext uri="{FF2B5EF4-FFF2-40B4-BE49-F238E27FC236}">
              <a16:creationId xmlns:a16="http://schemas.microsoft.com/office/drawing/2014/main" id="{00000000-0008-0000-0100-00000F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68943</xdr:rowOff>
    </xdr:from>
    <xdr:to>
      <xdr:col>112</xdr:col>
      <xdr:colOff>38100</xdr:colOff>
      <xdr:row>60</xdr:row>
      <xdr:rowOff>170543</xdr:rowOff>
    </xdr:to>
    <xdr:sp macro="" textlink="">
      <xdr:nvSpPr>
        <xdr:cNvPr id="528" name="楕円 527">
          <a:extLst>
            <a:ext uri="{FF2B5EF4-FFF2-40B4-BE49-F238E27FC236}">
              <a16:creationId xmlns:a16="http://schemas.microsoft.com/office/drawing/2014/main" id="{00000000-0008-0000-0100-000010020000}"/>
            </a:ext>
          </a:extLst>
        </xdr:cNvPr>
        <xdr:cNvSpPr/>
      </xdr:nvSpPr>
      <xdr:spPr>
        <a:xfrm>
          <a:off x="21272500" y="10355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115751</xdr:rowOff>
    </xdr:from>
    <xdr:to>
      <xdr:col>107</xdr:col>
      <xdr:colOff>101600</xdr:colOff>
      <xdr:row>61</xdr:row>
      <xdr:rowOff>45901</xdr:rowOff>
    </xdr:to>
    <xdr:sp macro="" textlink="">
      <xdr:nvSpPr>
        <xdr:cNvPr id="529" name="楕円 528">
          <a:extLst>
            <a:ext uri="{FF2B5EF4-FFF2-40B4-BE49-F238E27FC236}">
              <a16:creationId xmlns:a16="http://schemas.microsoft.com/office/drawing/2014/main" id="{00000000-0008-0000-0100-000011020000}"/>
            </a:ext>
          </a:extLst>
        </xdr:cNvPr>
        <xdr:cNvSpPr/>
      </xdr:nvSpPr>
      <xdr:spPr>
        <a:xfrm>
          <a:off x="20383500" y="1040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119743</xdr:rowOff>
    </xdr:from>
    <xdr:to>
      <xdr:col>111</xdr:col>
      <xdr:colOff>177800</xdr:colOff>
      <xdr:row>60</xdr:row>
      <xdr:rowOff>166551</xdr:rowOff>
    </xdr:to>
    <xdr:cxnSp macro="">
      <xdr:nvCxnSpPr>
        <xdr:cNvPr id="530" name="直線コネクタ 529">
          <a:extLst>
            <a:ext uri="{FF2B5EF4-FFF2-40B4-BE49-F238E27FC236}">
              <a16:creationId xmlns:a16="http://schemas.microsoft.com/office/drawing/2014/main" id="{00000000-0008-0000-0100-000012020000}"/>
            </a:ext>
          </a:extLst>
        </xdr:cNvPr>
        <xdr:cNvCxnSpPr/>
      </xdr:nvCxnSpPr>
      <xdr:spPr>
        <a:xfrm flipV="1">
          <a:off x="20434300" y="10406743"/>
          <a:ext cx="889000" cy="46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93980</xdr:rowOff>
    </xdr:from>
    <xdr:to>
      <xdr:col>102</xdr:col>
      <xdr:colOff>165100</xdr:colOff>
      <xdr:row>61</xdr:row>
      <xdr:rowOff>24130</xdr:rowOff>
    </xdr:to>
    <xdr:sp macro="" textlink="">
      <xdr:nvSpPr>
        <xdr:cNvPr id="531" name="楕円 530">
          <a:extLst>
            <a:ext uri="{FF2B5EF4-FFF2-40B4-BE49-F238E27FC236}">
              <a16:creationId xmlns:a16="http://schemas.microsoft.com/office/drawing/2014/main" id="{00000000-0008-0000-0100-000013020000}"/>
            </a:ext>
          </a:extLst>
        </xdr:cNvPr>
        <xdr:cNvSpPr/>
      </xdr:nvSpPr>
      <xdr:spPr>
        <a:xfrm>
          <a:off x="19494500" y="1038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144780</xdr:rowOff>
    </xdr:from>
    <xdr:to>
      <xdr:col>107</xdr:col>
      <xdr:colOff>50800</xdr:colOff>
      <xdr:row>60</xdr:row>
      <xdr:rowOff>166551</xdr:rowOff>
    </xdr:to>
    <xdr:cxnSp macro="">
      <xdr:nvCxnSpPr>
        <xdr:cNvPr id="532" name="直線コネクタ 531">
          <a:extLst>
            <a:ext uri="{FF2B5EF4-FFF2-40B4-BE49-F238E27FC236}">
              <a16:creationId xmlns:a16="http://schemas.microsoft.com/office/drawing/2014/main" id="{00000000-0008-0000-0100-000014020000}"/>
            </a:ext>
          </a:extLst>
        </xdr:cNvPr>
        <xdr:cNvCxnSpPr/>
      </xdr:nvCxnSpPr>
      <xdr:spPr>
        <a:xfrm>
          <a:off x="19545300" y="10431780"/>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57</xdr:row>
      <xdr:rowOff>63517</xdr:rowOff>
    </xdr:from>
    <xdr:ext cx="469744" cy="259045"/>
    <xdr:sp macro="" textlink="">
      <xdr:nvSpPr>
        <xdr:cNvPr id="533" name="n_1aveValue【学校施設】&#10;一人当たり面積">
          <a:extLst>
            <a:ext uri="{FF2B5EF4-FFF2-40B4-BE49-F238E27FC236}">
              <a16:creationId xmlns:a16="http://schemas.microsoft.com/office/drawing/2014/main" id="{00000000-0008-0000-0100-000015020000}"/>
            </a:ext>
          </a:extLst>
        </xdr:cNvPr>
        <xdr:cNvSpPr txBox="1"/>
      </xdr:nvSpPr>
      <xdr:spPr>
        <a:xfrm>
          <a:off x="21075727" y="983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135907</xdr:rowOff>
    </xdr:from>
    <xdr:ext cx="469744" cy="259045"/>
    <xdr:sp macro="" textlink="">
      <xdr:nvSpPr>
        <xdr:cNvPr id="534" name="n_2aveValue【学校施設】&#10;一人当たり面積">
          <a:extLst>
            <a:ext uri="{FF2B5EF4-FFF2-40B4-BE49-F238E27FC236}">
              <a16:creationId xmlns:a16="http://schemas.microsoft.com/office/drawing/2014/main" id="{00000000-0008-0000-0100-000016020000}"/>
            </a:ext>
          </a:extLst>
        </xdr:cNvPr>
        <xdr:cNvSpPr txBox="1"/>
      </xdr:nvSpPr>
      <xdr:spPr>
        <a:xfrm>
          <a:off x="20199427" y="1008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54264</xdr:rowOff>
    </xdr:from>
    <xdr:ext cx="469744" cy="259045"/>
    <xdr:sp macro="" textlink="">
      <xdr:nvSpPr>
        <xdr:cNvPr id="535" name="n_3aveValue【学校施設】&#10;一人当たり面積">
          <a:extLst>
            <a:ext uri="{FF2B5EF4-FFF2-40B4-BE49-F238E27FC236}">
              <a16:creationId xmlns:a16="http://schemas.microsoft.com/office/drawing/2014/main" id="{00000000-0008-0000-0100-000017020000}"/>
            </a:ext>
          </a:extLst>
        </xdr:cNvPr>
        <xdr:cNvSpPr txBox="1"/>
      </xdr:nvSpPr>
      <xdr:spPr>
        <a:xfrm>
          <a:off x="19310427" y="9998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161670</xdr:rowOff>
    </xdr:from>
    <xdr:ext cx="469744" cy="259045"/>
    <xdr:sp macro="" textlink="">
      <xdr:nvSpPr>
        <xdr:cNvPr id="536" name="n_1mainValue【学校施設】&#10;一人当たり面積">
          <a:extLst>
            <a:ext uri="{FF2B5EF4-FFF2-40B4-BE49-F238E27FC236}">
              <a16:creationId xmlns:a16="http://schemas.microsoft.com/office/drawing/2014/main" id="{00000000-0008-0000-0100-000018020000}"/>
            </a:ext>
          </a:extLst>
        </xdr:cNvPr>
        <xdr:cNvSpPr txBox="1"/>
      </xdr:nvSpPr>
      <xdr:spPr>
        <a:xfrm>
          <a:off x="21075727" y="10448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37028</xdr:rowOff>
    </xdr:from>
    <xdr:ext cx="469744" cy="259045"/>
    <xdr:sp macro="" textlink="">
      <xdr:nvSpPr>
        <xdr:cNvPr id="537" name="n_2mainValue【学校施設】&#10;一人当たり面積">
          <a:extLst>
            <a:ext uri="{FF2B5EF4-FFF2-40B4-BE49-F238E27FC236}">
              <a16:creationId xmlns:a16="http://schemas.microsoft.com/office/drawing/2014/main" id="{00000000-0008-0000-0100-000019020000}"/>
            </a:ext>
          </a:extLst>
        </xdr:cNvPr>
        <xdr:cNvSpPr txBox="1"/>
      </xdr:nvSpPr>
      <xdr:spPr>
        <a:xfrm>
          <a:off x="20199427" y="10495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15257</xdr:rowOff>
    </xdr:from>
    <xdr:ext cx="469744" cy="259045"/>
    <xdr:sp macro="" textlink="">
      <xdr:nvSpPr>
        <xdr:cNvPr id="538" name="n_3mainValue【学校施設】&#10;一人当たり面積">
          <a:extLst>
            <a:ext uri="{FF2B5EF4-FFF2-40B4-BE49-F238E27FC236}">
              <a16:creationId xmlns:a16="http://schemas.microsoft.com/office/drawing/2014/main" id="{00000000-0008-0000-0100-00001A020000}"/>
            </a:ext>
          </a:extLst>
        </xdr:cNvPr>
        <xdr:cNvSpPr txBox="1"/>
      </xdr:nvSpPr>
      <xdr:spPr>
        <a:xfrm>
          <a:off x="19310427" y="1047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9" name="正方形/長方形 538">
          <a:extLst>
            <a:ext uri="{FF2B5EF4-FFF2-40B4-BE49-F238E27FC236}">
              <a16:creationId xmlns:a16="http://schemas.microsoft.com/office/drawing/2014/main" id="{00000000-0008-0000-0100-00001B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0" name="正方形/長方形 539">
          <a:extLst>
            <a:ext uri="{FF2B5EF4-FFF2-40B4-BE49-F238E27FC236}">
              <a16:creationId xmlns:a16="http://schemas.microsoft.com/office/drawing/2014/main" id="{00000000-0008-0000-0100-00001C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1" name="正方形/長方形 540">
          <a:extLst>
            <a:ext uri="{FF2B5EF4-FFF2-40B4-BE49-F238E27FC236}">
              <a16:creationId xmlns:a16="http://schemas.microsoft.com/office/drawing/2014/main" id="{00000000-0008-0000-0100-00001D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2" name="正方形/長方形 541">
          <a:extLst>
            <a:ext uri="{FF2B5EF4-FFF2-40B4-BE49-F238E27FC236}">
              <a16:creationId xmlns:a16="http://schemas.microsoft.com/office/drawing/2014/main" id="{00000000-0008-0000-0100-00001E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3" name="正方形/長方形 542">
          <a:extLst>
            <a:ext uri="{FF2B5EF4-FFF2-40B4-BE49-F238E27FC236}">
              <a16:creationId xmlns:a16="http://schemas.microsoft.com/office/drawing/2014/main" id="{00000000-0008-0000-0100-00001F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4" name="正方形/長方形 543">
          <a:extLst>
            <a:ext uri="{FF2B5EF4-FFF2-40B4-BE49-F238E27FC236}">
              <a16:creationId xmlns:a16="http://schemas.microsoft.com/office/drawing/2014/main" id="{00000000-0008-0000-0100-000020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5" name="正方形/長方形 544">
          <a:extLst>
            <a:ext uri="{FF2B5EF4-FFF2-40B4-BE49-F238E27FC236}">
              <a16:creationId xmlns:a16="http://schemas.microsoft.com/office/drawing/2014/main" id="{00000000-0008-0000-0100-000021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6" name="正方形/長方形 545">
          <a:extLst>
            <a:ext uri="{FF2B5EF4-FFF2-40B4-BE49-F238E27FC236}">
              <a16:creationId xmlns:a16="http://schemas.microsoft.com/office/drawing/2014/main" id="{00000000-0008-0000-0100-000022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47" name="テキスト ボックス 546">
          <a:extLst>
            <a:ext uri="{FF2B5EF4-FFF2-40B4-BE49-F238E27FC236}">
              <a16:creationId xmlns:a16="http://schemas.microsoft.com/office/drawing/2014/main" id="{00000000-0008-0000-0100-000023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48" name="直線コネクタ 547">
          <a:extLst>
            <a:ext uri="{FF2B5EF4-FFF2-40B4-BE49-F238E27FC236}">
              <a16:creationId xmlns:a16="http://schemas.microsoft.com/office/drawing/2014/main" id="{00000000-0008-0000-0100-000024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49" name="直線コネクタ 548">
          <a:extLst>
            <a:ext uri="{FF2B5EF4-FFF2-40B4-BE49-F238E27FC236}">
              <a16:creationId xmlns:a16="http://schemas.microsoft.com/office/drawing/2014/main" id="{00000000-0008-0000-0100-000025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50" name="テキスト ボックス 549">
          <a:extLst>
            <a:ext uri="{FF2B5EF4-FFF2-40B4-BE49-F238E27FC236}">
              <a16:creationId xmlns:a16="http://schemas.microsoft.com/office/drawing/2014/main" id="{00000000-0008-0000-0100-00002602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51" name="直線コネクタ 550">
          <a:extLst>
            <a:ext uri="{FF2B5EF4-FFF2-40B4-BE49-F238E27FC236}">
              <a16:creationId xmlns:a16="http://schemas.microsoft.com/office/drawing/2014/main" id="{00000000-0008-0000-0100-000027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52" name="テキスト ボックス 551">
          <a:extLst>
            <a:ext uri="{FF2B5EF4-FFF2-40B4-BE49-F238E27FC236}">
              <a16:creationId xmlns:a16="http://schemas.microsoft.com/office/drawing/2014/main" id="{00000000-0008-0000-0100-000028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53" name="直線コネクタ 552">
          <a:extLst>
            <a:ext uri="{FF2B5EF4-FFF2-40B4-BE49-F238E27FC236}">
              <a16:creationId xmlns:a16="http://schemas.microsoft.com/office/drawing/2014/main" id="{00000000-0008-0000-0100-000029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54" name="テキスト ボックス 553">
          <a:extLst>
            <a:ext uri="{FF2B5EF4-FFF2-40B4-BE49-F238E27FC236}">
              <a16:creationId xmlns:a16="http://schemas.microsoft.com/office/drawing/2014/main" id="{00000000-0008-0000-0100-00002A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55" name="直線コネクタ 554">
          <a:extLst>
            <a:ext uri="{FF2B5EF4-FFF2-40B4-BE49-F238E27FC236}">
              <a16:creationId xmlns:a16="http://schemas.microsoft.com/office/drawing/2014/main" id="{00000000-0008-0000-0100-00002B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56" name="テキスト ボックス 555">
          <a:extLst>
            <a:ext uri="{FF2B5EF4-FFF2-40B4-BE49-F238E27FC236}">
              <a16:creationId xmlns:a16="http://schemas.microsoft.com/office/drawing/2014/main" id="{00000000-0008-0000-0100-00002C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57" name="直線コネクタ 556">
          <a:extLst>
            <a:ext uri="{FF2B5EF4-FFF2-40B4-BE49-F238E27FC236}">
              <a16:creationId xmlns:a16="http://schemas.microsoft.com/office/drawing/2014/main" id="{00000000-0008-0000-0100-00002D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58" name="テキスト ボックス 557">
          <a:extLst>
            <a:ext uri="{FF2B5EF4-FFF2-40B4-BE49-F238E27FC236}">
              <a16:creationId xmlns:a16="http://schemas.microsoft.com/office/drawing/2014/main" id="{00000000-0008-0000-0100-00002E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59" name="直線コネクタ 558">
          <a:extLst>
            <a:ext uri="{FF2B5EF4-FFF2-40B4-BE49-F238E27FC236}">
              <a16:creationId xmlns:a16="http://schemas.microsoft.com/office/drawing/2014/main" id="{00000000-0008-0000-0100-00002F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60" name="テキスト ボックス 559">
          <a:extLst>
            <a:ext uri="{FF2B5EF4-FFF2-40B4-BE49-F238E27FC236}">
              <a16:creationId xmlns:a16="http://schemas.microsoft.com/office/drawing/2014/main" id="{00000000-0008-0000-0100-00003002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61" name="直線コネクタ 560">
          <a:extLst>
            <a:ext uri="{FF2B5EF4-FFF2-40B4-BE49-F238E27FC236}">
              <a16:creationId xmlns:a16="http://schemas.microsoft.com/office/drawing/2014/main" id="{00000000-0008-0000-0100-000031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62" name="テキスト ボックス 561">
          <a:extLst>
            <a:ext uri="{FF2B5EF4-FFF2-40B4-BE49-F238E27FC236}">
              <a16:creationId xmlns:a16="http://schemas.microsoft.com/office/drawing/2014/main" id="{00000000-0008-0000-0100-000032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63" name="【児童館】&#10;有形固定資産減価償却率グラフ枠">
          <a:extLst>
            <a:ext uri="{FF2B5EF4-FFF2-40B4-BE49-F238E27FC236}">
              <a16:creationId xmlns:a16="http://schemas.microsoft.com/office/drawing/2014/main" id="{00000000-0008-0000-0100-000033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85</xdr:row>
      <xdr:rowOff>129539</xdr:rowOff>
    </xdr:to>
    <xdr:cxnSp macro="">
      <xdr:nvCxnSpPr>
        <xdr:cNvPr id="564" name="直線コネクタ 563">
          <a:extLst>
            <a:ext uri="{FF2B5EF4-FFF2-40B4-BE49-F238E27FC236}">
              <a16:creationId xmlns:a16="http://schemas.microsoft.com/office/drawing/2014/main" id="{00000000-0008-0000-0100-000034020000}"/>
            </a:ext>
          </a:extLst>
        </xdr:cNvPr>
        <xdr:cNvCxnSpPr/>
      </xdr:nvCxnSpPr>
      <xdr:spPr>
        <a:xfrm flipV="1">
          <a:off x="16318864" y="13280571"/>
          <a:ext cx="0" cy="1422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133366</xdr:rowOff>
    </xdr:from>
    <xdr:ext cx="405111" cy="259045"/>
    <xdr:sp macro="" textlink="">
      <xdr:nvSpPr>
        <xdr:cNvPr id="565" name="【児童館】&#10;有形固定資産減価償却率最小値テキスト">
          <a:extLst>
            <a:ext uri="{FF2B5EF4-FFF2-40B4-BE49-F238E27FC236}">
              <a16:creationId xmlns:a16="http://schemas.microsoft.com/office/drawing/2014/main" id="{00000000-0008-0000-0100-000035020000}"/>
            </a:ext>
          </a:extLst>
        </xdr:cNvPr>
        <xdr:cNvSpPr txBox="1"/>
      </xdr:nvSpPr>
      <xdr:spPr>
        <a:xfrm>
          <a:off x="16357600" y="1470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129539</xdr:rowOff>
    </xdr:from>
    <xdr:to>
      <xdr:col>86</xdr:col>
      <xdr:colOff>25400</xdr:colOff>
      <xdr:row>85</xdr:row>
      <xdr:rowOff>129539</xdr:rowOff>
    </xdr:to>
    <xdr:cxnSp macro="">
      <xdr:nvCxnSpPr>
        <xdr:cNvPr id="566" name="直線コネクタ 565">
          <a:extLst>
            <a:ext uri="{FF2B5EF4-FFF2-40B4-BE49-F238E27FC236}">
              <a16:creationId xmlns:a16="http://schemas.microsoft.com/office/drawing/2014/main" id="{00000000-0008-0000-0100-000036020000}"/>
            </a:ext>
          </a:extLst>
        </xdr:cNvPr>
        <xdr:cNvCxnSpPr/>
      </xdr:nvCxnSpPr>
      <xdr:spPr>
        <a:xfrm>
          <a:off x="16230600" y="1470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67" name="【児童館】&#10;有形固定資産減価償却率最大値テキスト">
          <a:extLst>
            <a:ext uri="{FF2B5EF4-FFF2-40B4-BE49-F238E27FC236}">
              <a16:creationId xmlns:a16="http://schemas.microsoft.com/office/drawing/2014/main" id="{00000000-0008-0000-0100-000037020000}"/>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68" name="直線コネクタ 567">
          <a:extLst>
            <a:ext uri="{FF2B5EF4-FFF2-40B4-BE49-F238E27FC236}">
              <a16:creationId xmlns:a16="http://schemas.microsoft.com/office/drawing/2014/main" id="{00000000-0008-0000-0100-000038020000}"/>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78395</xdr:rowOff>
    </xdr:from>
    <xdr:ext cx="405111" cy="259045"/>
    <xdr:sp macro="" textlink="">
      <xdr:nvSpPr>
        <xdr:cNvPr id="569" name="【児童館】&#10;有形固定資産減価償却率平均値テキスト">
          <a:extLst>
            <a:ext uri="{FF2B5EF4-FFF2-40B4-BE49-F238E27FC236}">
              <a16:creationId xmlns:a16="http://schemas.microsoft.com/office/drawing/2014/main" id="{00000000-0008-0000-0100-000039020000}"/>
            </a:ext>
          </a:extLst>
        </xdr:cNvPr>
        <xdr:cNvSpPr txBox="1"/>
      </xdr:nvSpPr>
      <xdr:spPr>
        <a:xfrm>
          <a:off x="16357600" y="139658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99968</xdr:rowOff>
    </xdr:from>
    <xdr:to>
      <xdr:col>85</xdr:col>
      <xdr:colOff>177800</xdr:colOff>
      <xdr:row>82</xdr:row>
      <xdr:rowOff>30118</xdr:rowOff>
    </xdr:to>
    <xdr:sp macro="" textlink="">
      <xdr:nvSpPr>
        <xdr:cNvPr id="570" name="フローチャート: 判断 569">
          <a:extLst>
            <a:ext uri="{FF2B5EF4-FFF2-40B4-BE49-F238E27FC236}">
              <a16:creationId xmlns:a16="http://schemas.microsoft.com/office/drawing/2014/main" id="{00000000-0008-0000-0100-00003A020000}"/>
            </a:ext>
          </a:extLst>
        </xdr:cNvPr>
        <xdr:cNvSpPr/>
      </xdr:nvSpPr>
      <xdr:spPr>
        <a:xfrm>
          <a:off x="16268700" y="13987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106499</xdr:rowOff>
    </xdr:from>
    <xdr:to>
      <xdr:col>81</xdr:col>
      <xdr:colOff>101600</xdr:colOff>
      <xdr:row>82</xdr:row>
      <xdr:rowOff>36649</xdr:rowOff>
    </xdr:to>
    <xdr:sp macro="" textlink="">
      <xdr:nvSpPr>
        <xdr:cNvPr id="571" name="フローチャート: 判断 570">
          <a:extLst>
            <a:ext uri="{FF2B5EF4-FFF2-40B4-BE49-F238E27FC236}">
              <a16:creationId xmlns:a16="http://schemas.microsoft.com/office/drawing/2014/main" id="{00000000-0008-0000-0100-00003B020000}"/>
            </a:ext>
          </a:extLst>
        </xdr:cNvPr>
        <xdr:cNvSpPr/>
      </xdr:nvSpPr>
      <xdr:spPr>
        <a:xfrm>
          <a:off x="15430500" y="1399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93436</xdr:rowOff>
    </xdr:from>
    <xdr:to>
      <xdr:col>76</xdr:col>
      <xdr:colOff>165100</xdr:colOff>
      <xdr:row>82</xdr:row>
      <xdr:rowOff>23586</xdr:rowOff>
    </xdr:to>
    <xdr:sp macro="" textlink="">
      <xdr:nvSpPr>
        <xdr:cNvPr id="572" name="フローチャート: 判断 571">
          <a:extLst>
            <a:ext uri="{FF2B5EF4-FFF2-40B4-BE49-F238E27FC236}">
              <a16:creationId xmlns:a16="http://schemas.microsoft.com/office/drawing/2014/main" id="{00000000-0008-0000-0100-00003C020000}"/>
            </a:ext>
          </a:extLst>
        </xdr:cNvPr>
        <xdr:cNvSpPr/>
      </xdr:nvSpPr>
      <xdr:spPr>
        <a:xfrm>
          <a:off x="14541500" y="1398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140788</xdr:rowOff>
    </xdr:from>
    <xdr:to>
      <xdr:col>72</xdr:col>
      <xdr:colOff>38100</xdr:colOff>
      <xdr:row>82</xdr:row>
      <xdr:rowOff>70938</xdr:rowOff>
    </xdr:to>
    <xdr:sp macro="" textlink="">
      <xdr:nvSpPr>
        <xdr:cNvPr id="573" name="フローチャート: 判断 572">
          <a:extLst>
            <a:ext uri="{FF2B5EF4-FFF2-40B4-BE49-F238E27FC236}">
              <a16:creationId xmlns:a16="http://schemas.microsoft.com/office/drawing/2014/main" id="{00000000-0008-0000-0100-00003D020000}"/>
            </a:ext>
          </a:extLst>
        </xdr:cNvPr>
        <xdr:cNvSpPr/>
      </xdr:nvSpPr>
      <xdr:spPr>
        <a:xfrm>
          <a:off x="13652500" y="1402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74" name="テキスト ボックス 573">
          <a:extLst>
            <a:ext uri="{FF2B5EF4-FFF2-40B4-BE49-F238E27FC236}">
              <a16:creationId xmlns:a16="http://schemas.microsoft.com/office/drawing/2014/main" id="{00000000-0008-0000-0100-00003E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75" name="テキスト ボックス 574">
          <a:extLst>
            <a:ext uri="{FF2B5EF4-FFF2-40B4-BE49-F238E27FC236}">
              <a16:creationId xmlns:a16="http://schemas.microsoft.com/office/drawing/2014/main" id="{00000000-0008-0000-0100-00003F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76" name="テキスト ボックス 575">
          <a:extLst>
            <a:ext uri="{FF2B5EF4-FFF2-40B4-BE49-F238E27FC236}">
              <a16:creationId xmlns:a16="http://schemas.microsoft.com/office/drawing/2014/main" id="{00000000-0008-0000-0100-000040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77" name="テキスト ボックス 576">
          <a:extLst>
            <a:ext uri="{FF2B5EF4-FFF2-40B4-BE49-F238E27FC236}">
              <a16:creationId xmlns:a16="http://schemas.microsoft.com/office/drawing/2014/main" id="{00000000-0008-0000-0100-000041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78" name="テキスト ボックス 577">
          <a:extLst>
            <a:ext uri="{FF2B5EF4-FFF2-40B4-BE49-F238E27FC236}">
              <a16:creationId xmlns:a16="http://schemas.microsoft.com/office/drawing/2014/main" id="{00000000-0008-0000-0100-000042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29755</xdr:rowOff>
    </xdr:from>
    <xdr:to>
      <xdr:col>81</xdr:col>
      <xdr:colOff>101600</xdr:colOff>
      <xdr:row>80</xdr:row>
      <xdr:rowOff>131355</xdr:rowOff>
    </xdr:to>
    <xdr:sp macro="" textlink="">
      <xdr:nvSpPr>
        <xdr:cNvPr id="579" name="楕円 578">
          <a:extLst>
            <a:ext uri="{FF2B5EF4-FFF2-40B4-BE49-F238E27FC236}">
              <a16:creationId xmlns:a16="http://schemas.microsoft.com/office/drawing/2014/main" id="{00000000-0008-0000-0100-000043020000}"/>
            </a:ext>
          </a:extLst>
        </xdr:cNvPr>
        <xdr:cNvSpPr/>
      </xdr:nvSpPr>
      <xdr:spPr>
        <a:xfrm>
          <a:off x="15430500" y="1374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62412</xdr:rowOff>
    </xdr:from>
    <xdr:to>
      <xdr:col>76</xdr:col>
      <xdr:colOff>165100</xdr:colOff>
      <xdr:row>80</xdr:row>
      <xdr:rowOff>164012</xdr:rowOff>
    </xdr:to>
    <xdr:sp macro="" textlink="">
      <xdr:nvSpPr>
        <xdr:cNvPr id="580" name="楕円 579">
          <a:extLst>
            <a:ext uri="{FF2B5EF4-FFF2-40B4-BE49-F238E27FC236}">
              <a16:creationId xmlns:a16="http://schemas.microsoft.com/office/drawing/2014/main" id="{00000000-0008-0000-0100-000044020000}"/>
            </a:ext>
          </a:extLst>
        </xdr:cNvPr>
        <xdr:cNvSpPr/>
      </xdr:nvSpPr>
      <xdr:spPr>
        <a:xfrm>
          <a:off x="14541500" y="1377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80555</xdr:rowOff>
    </xdr:from>
    <xdr:to>
      <xdr:col>81</xdr:col>
      <xdr:colOff>50800</xdr:colOff>
      <xdr:row>80</xdr:row>
      <xdr:rowOff>113212</xdr:rowOff>
    </xdr:to>
    <xdr:cxnSp macro="">
      <xdr:nvCxnSpPr>
        <xdr:cNvPr id="581" name="直線コネクタ 580">
          <a:extLst>
            <a:ext uri="{FF2B5EF4-FFF2-40B4-BE49-F238E27FC236}">
              <a16:creationId xmlns:a16="http://schemas.microsoft.com/office/drawing/2014/main" id="{00000000-0008-0000-0100-000045020000}"/>
            </a:ext>
          </a:extLst>
        </xdr:cNvPr>
        <xdr:cNvCxnSpPr/>
      </xdr:nvCxnSpPr>
      <xdr:spPr>
        <a:xfrm flipV="1">
          <a:off x="14592300" y="1379655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95069</xdr:rowOff>
    </xdr:from>
    <xdr:to>
      <xdr:col>72</xdr:col>
      <xdr:colOff>38100</xdr:colOff>
      <xdr:row>81</xdr:row>
      <xdr:rowOff>25219</xdr:rowOff>
    </xdr:to>
    <xdr:sp macro="" textlink="">
      <xdr:nvSpPr>
        <xdr:cNvPr id="582" name="楕円 581">
          <a:extLst>
            <a:ext uri="{FF2B5EF4-FFF2-40B4-BE49-F238E27FC236}">
              <a16:creationId xmlns:a16="http://schemas.microsoft.com/office/drawing/2014/main" id="{00000000-0008-0000-0100-000046020000}"/>
            </a:ext>
          </a:extLst>
        </xdr:cNvPr>
        <xdr:cNvSpPr/>
      </xdr:nvSpPr>
      <xdr:spPr>
        <a:xfrm>
          <a:off x="13652500" y="1381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113212</xdr:rowOff>
    </xdr:from>
    <xdr:to>
      <xdr:col>76</xdr:col>
      <xdr:colOff>114300</xdr:colOff>
      <xdr:row>80</xdr:row>
      <xdr:rowOff>145869</xdr:rowOff>
    </xdr:to>
    <xdr:cxnSp macro="">
      <xdr:nvCxnSpPr>
        <xdr:cNvPr id="583" name="直線コネクタ 582">
          <a:extLst>
            <a:ext uri="{FF2B5EF4-FFF2-40B4-BE49-F238E27FC236}">
              <a16:creationId xmlns:a16="http://schemas.microsoft.com/office/drawing/2014/main" id="{00000000-0008-0000-0100-000047020000}"/>
            </a:ext>
          </a:extLst>
        </xdr:cNvPr>
        <xdr:cNvCxnSpPr/>
      </xdr:nvCxnSpPr>
      <xdr:spPr>
        <a:xfrm flipV="1">
          <a:off x="13703300" y="1382921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27776</xdr:rowOff>
    </xdr:from>
    <xdr:ext cx="405111" cy="259045"/>
    <xdr:sp macro="" textlink="">
      <xdr:nvSpPr>
        <xdr:cNvPr id="584" name="n_1aveValue【児童館】&#10;有形固定資産減価償却率">
          <a:extLst>
            <a:ext uri="{FF2B5EF4-FFF2-40B4-BE49-F238E27FC236}">
              <a16:creationId xmlns:a16="http://schemas.microsoft.com/office/drawing/2014/main" id="{00000000-0008-0000-0100-000048020000}"/>
            </a:ext>
          </a:extLst>
        </xdr:cNvPr>
        <xdr:cNvSpPr txBox="1"/>
      </xdr:nvSpPr>
      <xdr:spPr>
        <a:xfrm>
          <a:off x="15266044" y="1408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14713</xdr:rowOff>
    </xdr:from>
    <xdr:ext cx="405111" cy="259045"/>
    <xdr:sp macro="" textlink="">
      <xdr:nvSpPr>
        <xdr:cNvPr id="585" name="n_2aveValue【児童館】&#10;有形固定資産減価償却率">
          <a:extLst>
            <a:ext uri="{FF2B5EF4-FFF2-40B4-BE49-F238E27FC236}">
              <a16:creationId xmlns:a16="http://schemas.microsoft.com/office/drawing/2014/main" id="{00000000-0008-0000-0100-000049020000}"/>
            </a:ext>
          </a:extLst>
        </xdr:cNvPr>
        <xdr:cNvSpPr txBox="1"/>
      </xdr:nvSpPr>
      <xdr:spPr>
        <a:xfrm>
          <a:off x="14389744" y="1407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62065</xdr:rowOff>
    </xdr:from>
    <xdr:ext cx="405111" cy="259045"/>
    <xdr:sp macro="" textlink="">
      <xdr:nvSpPr>
        <xdr:cNvPr id="586" name="n_3aveValue【児童館】&#10;有形固定資産減価償却率">
          <a:extLst>
            <a:ext uri="{FF2B5EF4-FFF2-40B4-BE49-F238E27FC236}">
              <a16:creationId xmlns:a16="http://schemas.microsoft.com/office/drawing/2014/main" id="{00000000-0008-0000-0100-00004A020000}"/>
            </a:ext>
          </a:extLst>
        </xdr:cNvPr>
        <xdr:cNvSpPr txBox="1"/>
      </xdr:nvSpPr>
      <xdr:spPr>
        <a:xfrm>
          <a:off x="13500744" y="14120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147882</xdr:rowOff>
    </xdr:from>
    <xdr:ext cx="405111" cy="259045"/>
    <xdr:sp macro="" textlink="">
      <xdr:nvSpPr>
        <xdr:cNvPr id="587" name="n_1mainValue【児童館】&#10;有形固定資産減価償却率">
          <a:extLst>
            <a:ext uri="{FF2B5EF4-FFF2-40B4-BE49-F238E27FC236}">
              <a16:creationId xmlns:a16="http://schemas.microsoft.com/office/drawing/2014/main" id="{00000000-0008-0000-0100-00004B020000}"/>
            </a:ext>
          </a:extLst>
        </xdr:cNvPr>
        <xdr:cNvSpPr txBox="1"/>
      </xdr:nvSpPr>
      <xdr:spPr>
        <a:xfrm>
          <a:off x="15266044" y="13520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9089</xdr:rowOff>
    </xdr:from>
    <xdr:ext cx="405111" cy="259045"/>
    <xdr:sp macro="" textlink="">
      <xdr:nvSpPr>
        <xdr:cNvPr id="588" name="n_2mainValue【児童館】&#10;有形固定資産減価償却率">
          <a:extLst>
            <a:ext uri="{FF2B5EF4-FFF2-40B4-BE49-F238E27FC236}">
              <a16:creationId xmlns:a16="http://schemas.microsoft.com/office/drawing/2014/main" id="{00000000-0008-0000-0100-00004C020000}"/>
            </a:ext>
          </a:extLst>
        </xdr:cNvPr>
        <xdr:cNvSpPr txBox="1"/>
      </xdr:nvSpPr>
      <xdr:spPr>
        <a:xfrm>
          <a:off x="14389744" y="13553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41746</xdr:rowOff>
    </xdr:from>
    <xdr:ext cx="405111" cy="259045"/>
    <xdr:sp macro="" textlink="">
      <xdr:nvSpPr>
        <xdr:cNvPr id="589" name="n_3mainValue【児童館】&#10;有形固定資産減価償却率">
          <a:extLst>
            <a:ext uri="{FF2B5EF4-FFF2-40B4-BE49-F238E27FC236}">
              <a16:creationId xmlns:a16="http://schemas.microsoft.com/office/drawing/2014/main" id="{00000000-0008-0000-0100-00004D020000}"/>
            </a:ext>
          </a:extLst>
        </xdr:cNvPr>
        <xdr:cNvSpPr txBox="1"/>
      </xdr:nvSpPr>
      <xdr:spPr>
        <a:xfrm>
          <a:off x="13500744" y="13586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0" name="正方形/長方形 589">
          <a:extLst>
            <a:ext uri="{FF2B5EF4-FFF2-40B4-BE49-F238E27FC236}">
              <a16:creationId xmlns:a16="http://schemas.microsoft.com/office/drawing/2014/main" id="{00000000-0008-0000-0100-00004E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1" name="正方形/長方形 590">
          <a:extLst>
            <a:ext uri="{FF2B5EF4-FFF2-40B4-BE49-F238E27FC236}">
              <a16:creationId xmlns:a16="http://schemas.microsoft.com/office/drawing/2014/main" id="{00000000-0008-0000-0100-00004F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2" name="正方形/長方形 591">
          <a:extLst>
            <a:ext uri="{FF2B5EF4-FFF2-40B4-BE49-F238E27FC236}">
              <a16:creationId xmlns:a16="http://schemas.microsoft.com/office/drawing/2014/main" id="{00000000-0008-0000-0100-000050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3" name="正方形/長方形 592">
          <a:extLst>
            <a:ext uri="{FF2B5EF4-FFF2-40B4-BE49-F238E27FC236}">
              <a16:creationId xmlns:a16="http://schemas.microsoft.com/office/drawing/2014/main" id="{00000000-0008-0000-0100-000051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4" name="正方形/長方形 593">
          <a:extLst>
            <a:ext uri="{FF2B5EF4-FFF2-40B4-BE49-F238E27FC236}">
              <a16:creationId xmlns:a16="http://schemas.microsoft.com/office/drawing/2014/main" id="{00000000-0008-0000-0100-000052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5" name="正方形/長方形 594">
          <a:extLst>
            <a:ext uri="{FF2B5EF4-FFF2-40B4-BE49-F238E27FC236}">
              <a16:creationId xmlns:a16="http://schemas.microsoft.com/office/drawing/2014/main" id="{00000000-0008-0000-0100-000053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6" name="正方形/長方形 595">
          <a:extLst>
            <a:ext uri="{FF2B5EF4-FFF2-40B4-BE49-F238E27FC236}">
              <a16:creationId xmlns:a16="http://schemas.microsoft.com/office/drawing/2014/main" id="{00000000-0008-0000-0100-000054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7" name="正方形/長方形 596">
          <a:extLst>
            <a:ext uri="{FF2B5EF4-FFF2-40B4-BE49-F238E27FC236}">
              <a16:creationId xmlns:a16="http://schemas.microsoft.com/office/drawing/2014/main" id="{00000000-0008-0000-0100-000055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8" name="テキスト ボックス 597">
          <a:extLst>
            <a:ext uri="{FF2B5EF4-FFF2-40B4-BE49-F238E27FC236}">
              <a16:creationId xmlns:a16="http://schemas.microsoft.com/office/drawing/2014/main" id="{00000000-0008-0000-0100-000056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9" name="直線コネクタ 598">
          <a:extLst>
            <a:ext uri="{FF2B5EF4-FFF2-40B4-BE49-F238E27FC236}">
              <a16:creationId xmlns:a16="http://schemas.microsoft.com/office/drawing/2014/main" id="{00000000-0008-0000-0100-000057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00" name="直線コネクタ 599">
          <a:extLst>
            <a:ext uri="{FF2B5EF4-FFF2-40B4-BE49-F238E27FC236}">
              <a16:creationId xmlns:a16="http://schemas.microsoft.com/office/drawing/2014/main" id="{00000000-0008-0000-0100-000058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01" name="テキスト ボックス 600">
          <a:extLst>
            <a:ext uri="{FF2B5EF4-FFF2-40B4-BE49-F238E27FC236}">
              <a16:creationId xmlns:a16="http://schemas.microsoft.com/office/drawing/2014/main" id="{00000000-0008-0000-0100-000059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02" name="直線コネクタ 601">
          <a:extLst>
            <a:ext uri="{FF2B5EF4-FFF2-40B4-BE49-F238E27FC236}">
              <a16:creationId xmlns:a16="http://schemas.microsoft.com/office/drawing/2014/main" id="{00000000-0008-0000-0100-00005A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03" name="テキスト ボックス 602">
          <a:extLst>
            <a:ext uri="{FF2B5EF4-FFF2-40B4-BE49-F238E27FC236}">
              <a16:creationId xmlns:a16="http://schemas.microsoft.com/office/drawing/2014/main" id="{00000000-0008-0000-0100-00005B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04" name="直線コネクタ 603">
          <a:extLst>
            <a:ext uri="{FF2B5EF4-FFF2-40B4-BE49-F238E27FC236}">
              <a16:creationId xmlns:a16="http://schemas.microsoft.com/office/drawing/2014/main" id="{00000000-0008-0000-0100-00005C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05" name="テキスト ボックス 604">
          <a:extLst>
            <a:ext uri="{FF2B5EF4-FFF2-40B4-BE49-F238E27FC236}">
              <a16:creationId xmlns:a16="http://schemas.microsoft.com/office/drawing/2014/main" id="{00000000-0008-0000-0100-00005D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06" name="直線コネクタ 605">
          <a:extLst>
            <a:ext uri="{FF2B5EF4-FFF2-40B4-BE49-F238E27FC236}">
              <a16:creationId xmlns:a16="http://schemas.microsoft.com/office/drawing/2014/main" id="{00000000-0008-0000-0100-00005E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07" name="テキスト ボックス 606">
          <a:extLst>
            <a:ext uri="{FF2B5EF4-FFF2-40B4-BE49-F238E27FC236}">
              <a16:creationId xmlns:a16="http://schemas.microsoft.com/office/drawing/2014/main" id="{00000000-0008-0000-0100-00005F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08" name="直線コネクタ 607">
          <a:extLst>
            <a:ext uri="{FF2B5EF4-FFF2-40B4-BE49-F238E27FC236}">
              <a16:creationId xmlns:a16="http://schemas.microsoft.com/office/drawing/2014/main" id="{00000000-0008-0000-0100-000060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09" name="テキスト ボックス 608">
          <a:extLst>
            <a:ext uri="{FF2B5EF4-FFF2-40B4-BE49-F238E27FC236}">
              <a16:creationId xmlns:a16="http://schemas.microsoft.com/office/drawing/2014/main" id="{00000000-0008-0000-0100-000061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0" name="直線コネクタ 609">
          <a:extLst>
            <a:ext uri="{FF2B5EF4-FFF2-40B4-BE49-F238E27FC236}">
              <a16:creationId xmlns:a16="http://schemas.microsoft.com/office/drawing/2014/main" id="{00000000-0008-0000-0100-000062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11" name="テキスト ボックス 610">
          <a:extLst>
            <a:ext uri="{FF2B5EF4-FFF2-40B4-BE49-F238E27FC236}">
              <a16:creationId xmlns:a16="http://schemas.microsoft.com/office/drawing/2014/main" id="{00000000-0008-0000-0100-000063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12" name="【児童館】&#10;一人当たり面積グラフ枠">
          <a:extLst>
            <a:ext uri="{FF2B5EF4-FFF2-40B4-BE49-F238E27FC236}">
              <a16:creationId xmlns:a16="http://schemas.microsoft.com/office/drawing/2014/main" id="{00000000-0008-0000-0100-000064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19050</xdr:rowOff>
    </xdr:from>
    <xdr:to>
      <xdr:col>116</xdr:col>
      <xdr:colOff>62864</xdr:colOff>
      <xdr:row>86</xdr:row>
      <xdr:rowOff>0</xdr:rowOff>
    </xdr:to>
    <xdr:cxnSp macro="">
      <xdr:nvCxnSpPr>
        <xdr:cNvPr id="613" name="直線コネクタ 612">
          <a:extLst>
            <a:ext uri="{FF2B5EF4-FFF2-40B4-BE49-F238E27FC236}">
              <a16:creationId xmlns:a16="http://schemas.microsoft.com/office/drawing/2014/main" id="{00000000-0008-0000-0100-000065020000}"/>
            </a:ext>
          </a:extLst>
        </xdr:cNvPr>
        <xdr:cNvCxnSpPr/>
      </xdr:nvCxnSpPr>
      <xdr:spPr>
        <a:xfrm flipV="1">
          <a:off x="22160864" y="132207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3827</xdr:rowOff>
    </xdr:from>
    <xdr:ext cx="469744" cy="259045"/>
    <xdr:sp macro="" textlink="">
      <xdr:nvSpPr>
        <xdr:cNvPr id="614" name="【児童館】&#10;一人当たり面積最小値テキスト">
          <a:extLst>
            <a:ext uri="{FF2B5EF4-FFF2-40B4-BE49-F238E27FC236}">
              <a16:creationId xmlns:a16="http://schemas.microsoft.com/office/drawing/2014/main" id="{00000000-0008-0000-0100-000066020000}"/>
            </a:ext>
          </a:extLst>
        </xdr:cNvPr>
        <xdr:cNvSpPr txBox="1"/>
      </xdr:nvSpPr>
      <xdr:spPr>
        <a:xfrm>
          <a:off x="221996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0</xdr:rowOff>
    </xdr:from>
    <xdr:to>
      <xdr:col>116</xdr:col>
      <xdr:colOff>152400</xdr:colOff>
      <xdr:row>86</xdr:row>
      <xdr:rowOff>0</xdr:rowOff>
    </xdr:to>
    <xdr:cxnSp macro="">
      <xdr:nvCxnSpPr>
        <xdr:cNvPr id="615" name="直線コネクタ 614">
          <a:extLst>
            <a:ext uri="{FF2B5EF4-FFF2-40B4-BE49-F238E27FC236}">
              <a16:creationId xmlns:a16="http://schemas.microsoft.com/office/drawing/2014/main" id="{00000000-0008-0000-0100-000067020000}"/>
            </a:ext>
          </a:extLst>
        </xdr:cNvPr>
        <xdr:cNvCxnSpPr/>
      </xdr:nvCxnSpPr>
      <xdr:spPr>
        <a:xfrm>
          <a:off x="22072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137177</xdr:rowOff>
    </xdr:from>
    <xdr:ext cx="469744" cy="259045"/>
    <xdr:sp macro="" textlink="">
      <xdr:nvSpPr>
        <xdr:cNvPr id="616" name="【児童館】&#10;一人当たり面積最大値テキスト">
          <a:extLst>
            <a:ext uri="{FF2B5EF4-FFF2-40B4-BE49-F238E27FC236}">
              <a16:creationId xmlns:a16="http://schemas.microsoft.com/office/drawing/2014/main" id="{00000000-0008-0000-0100-000068020000}"/>
            </a:ext>
          </a:extLst>
        </xdr:cNvPr>
        <xdr:cNvSpPr txBox="1"/>
      </xdr:nvSpPr>
      <xdr:spPr>
        <a:xfrm>
          <a:off x="22199600" y="1299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19050</xdr:rowOff>
    </xdr:from>
    <xdr:to>
      <xdr:col>116</xdr:col>
      <xdr:colOff>152400</xdr:colOff>
      <xdr:row>77</xdr:row>
      <xdr:rowOff>19050</xdr:rowOff>
    </xdr:to>
    <xdr:cxnSp macro="">
      <xdr:nvCxnSpPr>
        <xdr:cNvPr id="617" name="直線コネクタ 616">
          <a:extLst>
            <a:ext uri="{FF2B5EF4-FFF2-40B4-BE49-F238E27FC236}">
              <a16:creationId xmlns:a16="http://schemas.microsoft.com/office/drawing/2014/main" id="{00000000-0008-0000-0100-000069020000}"/>
            </a:ext>
          </a:extLst>
        </xdr:cNvPr>
        <xdr:cNvCxnSpPr/>
      </xdr:nvCxnSpPr>
      <xdr:spPr>
        <a:xfrm>
          <a:off x="22072600" y="1322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80027</xdr:rowOff>
    </xdr:from>
    <xdr:ext cx="469744" cy="259045"/>
    <xdr:sp macro="" textlink="">
      <xdr:nvSpPr>
        <xdr:cNvPr id="618" name="【児童館】&#10;一人当たり面積平均値テキスト">
          <a:extLst>
            <a:ext uri="{FF2B5EF4-FFF2-40B4-BE49-F238E27FC236}">
              <a16:creationId xmlns:a16="http://schemas.microsoft.com/office/drawing/2014/main" id="{00000000-0008-0000-0100-00006A020000}"/>
            </a:ext>
          </a:extLst>
        </xdr:cNvPr>
        <xdr:cNvSpPr txBox="1"/>
      </xdr:nvSpPr>
      <xdr:spPr>
        <a:xfrm>
          <a:off x="22199600" y="1413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619" name="フローチャート: 判断 618">
          <a:extLst>
            <a:ext uri="{FF2B5EF4-FFF2-40B4-BE49-F238E27FC236}">
              <a16:creationId xmlns:a16="http://schemas.microsoft.com/office/drawing/2014/main" id="{00000000-0008-0000-0100-00006B020000}"/>
            </a:ext>
          </a:extLst>
        </xdr:cNvPr>
        <xdr:cNvSpPr/>
      </xdr:nvSpPr>
      <xdr:spPr>
        <a:xfrm>
          <a:off x="22110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79</xdr:row>
      <xdr:rowOff>158750</xdr:rowOff>
    </xdr:from>
    <xdr:to>
      <xdr:col>112</xdr:col>
      <xdr:colOff>38100</xdr:colOff>
      <xdr:row>80</xdr:row>
      <xdr:rowOff>88900</xdr:rowOff>
    </xdr:to>
    <xdr:sp macro="" textlink="">
      <xdr:nvSpPr>
        <xdr:cNvPr id="620" name="フローチャート: 判断 619">
          <a:extLst>
            <a:ext uri="{FF2B5EF4-FFF2-40B4-BE49-F238E27FC236}">
              <a16:creationId xmlns:a16="http://schemas.microsoft.com/office/drawing/2014/main" id="{00000000-0008-0000-0100-00006C020000}"/>
            </a:ext>
          </a:extLst>
        </xdr:cNvPr>
        <xdr:cNvSpPr/>
      </xdr:nvSpPr>
      <xdr:spPr>
        <a:xfrm>
          <a:off x="21272500" y="137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44450</xdr:rowOff>
    </xdr:from>
    <xdr:to>
      <xdr:col>107</xdr:col>
      <xdr:colOff>101600</xdr:colOff>
      <xdr:row>83</xdr:row>
      <xdr:rowOff>146050</xdr:rowOff>
    </xdr:to>
    <xdr:sp macro="" textlink="">
      <xdr:nvSpPr>
        <xdr:cNvPr id="621" name="フローチャート: 判断 620">
          <a:extLst>
            <a:ext uri="{FF2B5EF4-FFF2-40B4-BE49-F238E27FC236}">
              <a16:creationId xmlns:a16="http://schemas.microsoft.com/office/drawing/2014/main" id="{00000000-0008-0000-0100-00006D020000}"/>
            </a:ext>
          </a:extLst>
        </xdr:cNvPr>
        <xdr:cNvSpPr/>
      </xdr:nvSpPr>
      <xdr:spPr>
        <a:xfrm>
          <a:off x="20383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25400</xdr:rowOff>
    </xdr:from>
    <xdr:to>
      <xdr:col>102</xdr:col>
      <xdr:colOff>165100</xdr:colOff>
      <xdr:row>82</xdr:row>
      <xdr:rowOff>127000</xdr:rowOff>
    </xdr:to>
    <xdr:sp macro="" textlink="">
      <xdr:nvSpPr>
        <xdr:cNvPr id="622" name="フローチャート: 判断 621">
          <a:extLst>
            <a:ext uri="{FF2B5EF4-FFF2-40B4-BE49-F238E27FC236}">
              <a16:creationId xmlns:a16="http://schemas.microsoft.com/office/drawing/2014/main" id="{00000000-0008-0000-0100-00006E020000}"/>
            </a:ext>
          </a:extLst>
        </xdr:cNvPr>
        <xdr:cNvSpPr/>
      </xdr:nvSpPr>
      <xdr:spPr>
        <a:xfrm>
          <a:off x="19494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3" name="テキスト ボックス 622">
          <a:extLst>
            <a:ext uri="{FF2B5EF4-FFF2-40B4-BE49-F238E27FC236}">
              <a16:creationId xmlns:a16="http://schemas.microsoft.com/office/drawing/2014/main" id="{00000000-0008-0000-0100-00006F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4" name="テキスト ボックス 623">
          <a:extLst>
            <a:ext uri="{FF2B5EF4-FFF2-40B4-BE49-F238E27FC236}">
              <a16:creationId xmlns:a16="http://schemas.microsoft.com/office/drawing/2014/main" id="{00000000-0008-0000-0100-000070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5" name="テキスト ボックス 624">
          <a:extLst>
            <a:ext uri="{FF2B5EF4-FFF2-40B4-BE49-F238E27FC236}">
              <a16:creationId xmlns:a16="http://schemas.microsoft.com/office/drawing/2014/main" id="{00000000-0008-0000-0100-000071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6" name="テキスト ボックス 625">
          <a:extLst>
            <a:ext uri="{FF2B5EF4-FFF2-40B4-BE49-F238E27FC236}">
              <a16:creationId xmlns:a16="http://schemas.microsoft.com/office/drawing/2014/main" id="{00000000-0008-0000-0100-000072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7" name="テキスト ボックス 626">
          <a:extLst>
            <a:ext uri="{FF2B5EF4-FFF2-40B4-BE49-F238E27FC236}">
              <a16:creationId xmlns:a16="http://schemas.microsoft.com/office/drawing/2014/main" id="{00000000-0008-0000-0100-000073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44450</xdr:rowOff>
    </xdr:from>
    <xdr:to>
      <xdr:col>112</xdr:col>
      <xdr:colOff>38100</xdr:colOff>
      <xdr:row>85</xdr:row>
      <xdr:rowOff>146050</xdr:rowOff>
    </xdr:to>
    <xdr:sp macro="" textlink="">
      <xdr:nvSpPr>
        <xdr:cNvPr id="628" name="楕円 627">
          <a:extLst>
            <a:ext uri="{FF2B5EF4-FFF2-40B4-BE49-F238E27FC236}">
              <a16:creationId xmlns:a16="http://schemas.microsoft.com/office/drawing/2014/main" id="{00000000-0008-0000-0100-000074020000}"/>
            </a:ext>
          </a:extLst>
        </xdr:cNvPr>
        <xdr:cNvSpPr/>
      </xdr:nvSpPr>
      <xdr:spPr>
        <a:xfrm>
          <a:off x="21272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44450</xdr:rowOff>
    </xdr:from>
    <xdr:to>
      <xdr:col>107</xdr:col>
      <xdr:colOff>101600</xdr:colOff>
      <xdr:row>85</xdr:row>
      <xdr:rowOff>146050</xdr:rowOff>
    </xdr:to>
    <xdr:sp macro="" textlink="">
      <xdr:nvSpPr>
        <xdr:cNvPr id="629" name="楕円 628">
          <a:extLst>
            <a:ext uri="{FF2B5EF4-FFF2-40B4-BE49-F238E27FC236}">
              <a16:creationId xmlns:a16="http://schemas.microsoft.com/office/drawing/2014/main" id="{00000000-0008-0000-0100-000075020000}"/>
            </a:ext>
          </a:extLst>
        </xdr:cNvPr>
        <xdr:cNvSpPr/>
      </xdr:nvSpPr>
      <xdr:spPr>
        <a:xfrm>
          <a:off x="20383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95250</xdr:rowOff>
    </xdr:from>
    <xdr:to>
      <xdr:col>111</xdr:col>
      <xdr:colOff>177800</xdr:colOff>
      <xdr:row>85</xdr:row>
      <xdr:rowOff>95250</xdr:rowOff>
    </xdr:to>
    <xdr:cxnSp macro="">
      <xdr:nvCxnSpPr>
        <xdr:cNvPr id="630" name="直線コネクタ 629">
          <a:extLst>
            <a:ext uri="{FF2B5EF4-FFF2-40B4-BE49-F238E27FC236}">
              <a16:creationId xmlns:a16="http://schemas.microsoft.com/office/drawing/2014/main" id="{00000000-0008-0000-0100-000076020000}"/>
            </a:ext>
          </a:extLst>
        </xdr:cNvPr>
        <xdr:cNvCxnSpPr/>
      </xdr:nvCxnSpPr>
      <xdr:spPr>
        <a:xfrm>
          <a:off x="20434300" y="1466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44450</xdr:rowOff>
    </xdr:from>
    <xdr:to>
      <xdr:col>102</xdr:col>
      <xdr:colOff>165100</xdr:colOff>
      <xdr:row>85</xdr:row>
      <xdr:rowOff>146050</xdr:rowOff>
    </xdr:to>
    <xdr:sp macro="" textlink="">
      <xdr:nvSpPr>
        <xdr:cNvPr id="631" name="楕円 630">
          <a:extLst>
            <a:ext uri="{FF2B5EF4-FFF2-40B4-BE49-F238E27FC236}">
              <a16:creationId xmlns:a16="http://schemas.microsoft.com/office/drawing/2014/main" id="{00000000-0008-0000-0100-000077020000}"/>
            </a:ext>
          </a:extLst>
        </xdr:cNvPr>
        <xdr:cNvSpPr/>
      </xdr:nvSpPr>
      <xdr:spPr>
        <a:xfrm>
          <a:off x="19494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95250</xdr:rowOff>
    </xdr:from>
    <xdr:to>
      <xdr:col>107</xdr:col>
      <xdr:colOff>50800</xdr:colOff>
      <xdr:row>85</xdr:row>
      <xdr:rowOff>95250</xdr:rowOff>
    </xdr:to>
    <xdr:cxnSp macro="">
      <xdr:nvCxnSpPr>
        <xdr:cNvPr id="632" name="直線コネクタ 631">
          <a:extLst>
            <a:ext uri="{FF2B5EF4-FFF2-40B4-BE49-F238E27FC236}">
              <a16:creationId xmlns:a16="http://schemas.microsoft.com/office/drawing/2014/main" id="{00000000-0008-0000-0100-000078020000}"/>
            </a:ext>
          </a:extLst>
        </xdr:cNvPr>
        <xdr:cNvCxnSpPr/>
      </xdr:nvCxnSpPr>
      <xdr:spPr>
        <a:xfrm>
          <a:off x="19545300" y="1466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78</xdr:row>
      <xdr:rowOff>105427</xdr:rowOff>
    </xdr:from>
    <xdr:ext cx="469744" cy="259045"/>
    <xdr:sp macro="" textlink="">
      <xdr:nvSpPr>
        <xdr:cNvPr id="633" name="n_1aveValue【児童館】&#10;一人当たり面積">
          <a:extLst>
            <a:ext uri="{FF2B5EF4-FFF2-40B4-BE49-F238E27FC236}">
              <a16:creationId xmlns:a16="http://schemas.microsoft.com/office/drawing/2014/main" id="{00000000-0008-0000-0100-000079020000}"/>
            </a:ext>
          </a:extLst>
        </xdr:cNvPr>
        <xdr:cNvSpPr txBox="1"/>
      </xdr:nvSpPr>
      <xdr:spPr>
        <a:xfrm>
          <a:off x="21075727" y="1347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162577</xdr:rowOff>
    </xdr:from>
    <xdr:ext cx="469744" cy="259045"/>
    <xdr:sp macro="" textlink="">
      <xdr:nvSpPr>
        <xdr:cNvPr id="634" name="n_2aveValue【児童館】&#10;一人当たり面積">
          <a:extLst>
            <a:ext uri="{FF2B5EF4-FFF2-40B4-BE49-F238E27FC236}">
              <a16:creationId xmlns:a16="http://schemas.microsoft.com/office/drawing/2014/main" id="{00000000-0008-0000-0100-00007A020000}"/>
            </a:ext>
          </a:extLst>
        </xdr:cNvPr>
        <xdr:cNvSpPr txBox="1"/>
      </xdr:nvSpPr>
      <xdr:spPr>
        <a:xfrm>
          <a:off x="20199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143527</xdr:rowOff>
    </xdr:from>
    <xdr:ext cx="469744" cy="259045"/>
    <xdr:sp macro="" textlink="">
      <xdr:nvSpPr>
        <xdr:cNvPr id="635" name="n_3aveValue【児童館】&#10;一人当たり面積">
          <a:extLst>
            <a:ext uri="{FF2B5EF4-FFF2-40B4-BE49-F238E27FC236}">
              <a16:creationId xmlns:a16="http://schemas.microsoft.com/office/drawing/2014/main" id="{00000000-0008-0000-0100-00007B020000}"/>
            </a:ext>
          </a:extLst>
        </xdr:cNvPr>
        <xdr:cNvSpPr txBox="1"/>
      </xdr:nvSpPr>
      <xdr:spPr>
        <a:xfrm>
          <a:off x="19310427" y="1385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137177</xdr:rowOff>
    </xdr:from>
    <xdr:ext cx="469744" cy="259045"/>
    <xdr:sp macro="" textlink="">
      <xdr:nvSpPr>
        <xdr:cNvPr id="636" name="n_1mainValue【児童館】&#10;一人当たり面積">
          <a:extLst>
            <a:ext uri="{FF2B5EF4-FFF2-40B4-BE49-F238E27FC236}">
              <a16:creationId xmlns:a16="http://schemas.microsoft.com/office/drawing/2014/main" id="{00000000-0008-0000-0100-00007C020000}"/>
            </a:ext>
          </a:extLst>
        </xdr:cNvPr>
        <xdr:cNvSpPr txBox="1"/>
      </xdr:nvSpPr>
      <xdr:spPr>
        <a:xfrm>
          <a:off x="210757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137177</xdr:rowOff>
    </xdr:from>
    <xdr:ext cx="469744" cy="259045"/>
    <xdr:sp macro="" textlink="">
      <xdr:nvSpPr>
        <xdr:cNvPr id="637" name="n_2mainValue【児童館】&#10;一人当たり面積">
          <a:extLst>
            <a:ext uri="{FF2B5EF4-FFF2-40B4-BE49-F238E27FC236}">
              <a16:creationId xmlns:a16="http://schemas.microsoft.com/office/drawing/2014/main" id="{00000000-0008-0000-0100-00007D020000}"/>
            </a:ext>
          </a:extLst>
        </xdr:cNvPr>
        <xdr:cNvSpPr txBox="1"/>
      </xdr:nvSpPr>
      <xdr:spPr>
        <a:xfrm>
          <a:off x="20199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137177</xdr:rowOff>
    </xdr:from>
    <xdr:ext cx="469744" cy="259045"/>
    <xdr:sp macro="" textlink="">
      <xdr:nvSpPr>
        <xdr:cNvPr id="638" name="n_3mainValue【児童館】&#10;一人当たり面積">
          <a:extLst>
            <a:ext uri="{FF2B5EF4-FFF2-40B4-BE49-F238E27FC236}">
              <a16:creationId xmlns:a16="http://schemas.microsoft.com/office/drawing/2014/main" id="{00000000-0008-0000-0100-00007E020000}"/>
            </a:ext>
          </a:extLst>
        </xdr:cNvPr>
        <xdr:cNvSpPr txBox="1"/>
      </xdr:nvSpPr>
      <xdr:spPr>
        <a:xfrm>
          <a:off x="19310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9" name="正方形/長方形 638">
          <a:extLst>
            <a:ext uri="{FF2B5EF4-FFF2-40B4-BE49-F238E27FC236}">
              <a16:creationId xmlns:a16="http://schemas.microsoft.com/office/drawing/2014/main" id="{00000000-0008-0000-0100-00007F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0" name="正方形/長方形 639">
          <a:extLst>
            <a:ext uri="{FF2B5EF4-FFF2-40B4-BE49-F238E27FC236}">
              <a16:creationId xmlns:a16="http://schemas.microsoft.com/office/drawing/2014/main" id="{00000000-0008-0000-0100-000080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1" name="正方形/長方形 640">
          <a:extLst>
            <a:ext uri="{FF2B5EF4-FFF2-40B4-BE49-F238E27FC236}">
              <a16:creationId xmlns:a16="http://schemas.microsoft.com/office/drawing/2014/main" id="{00000000-0008-0000-0100-000081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2" name="正方形/長方形 641">
          <a:extLst>
            <a:ext uri="{FF2B5EF4-FFF2-40B4-BE49-F238E27FC236}">
              <a16:creationId xmlns:a16="http://schemas.microsoft.com/office/drawing/2014/main" id="{00000000-0008-0000-0100-000082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3" name="正方形/長方形 642">
          <a:extLst>
            <a:ext uri="{FF2B5EF4-FFF2-40B4-BE49-F238E27FC236}">
              <a16:creationId xmlns:a16="http://schemas.microsoft.com/office/drawing/2014/main" id="{00000000-0008-0000-0100-000083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4" name="正方形/長方形 643">
          <a:extLst>
            <a:ext uri="{FF2B5EF4-FFF2-40B4-BE49-F238E27FC236}">
              <a16:creationId xmlns:a16="http://schemas.microsoft.com/office/drawing/2014/main" id="{00000000-0008-0000-0100-000084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5" name="正方形/長方形 644">
          <a:extLst>
            <a:ext uri="{FF2B5EF4-FFF2-40B4-BE49-F238E27FC236}">
              <a16:creationId xmlns:a16="http://schemas.microsoft.com/office/drawing/2014/main" id="{00000000-0008-0000-0100-000085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6" name="正方形/長方形 645">
          <a:extLst>
            <a:ext uri="{FF2B5EF4-FFF2-40B4-BE49-F238E27FC236}">
              <a16:creationId xmlns:a16="http://schemas.microsoft.com/office/drawing/2014/main" id="{00000000-0008-0000-0100-000086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7" name="テキスト ボックス 646">
          <a:extLst>
            <a:ext uri="{FF2B5EF4-FFF2-40B4-BE49-F238E27FC236}">
              <a16:creationId xmlns:a16="http://schemas.microsoft.com/office/drawing/2014/main" id="{00000000-0008-0000-0100-000087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8" name="直線コネクタ 647">
          <a:extLst>
            <a:ext uri="{FF2B5EF4-FFF2-40B4-BE49-F238E27FC236}">
              <a16:creationId xmlns:a16="http://schemas.microsoft.com/office/drawing/2014/main" id="{00000000-0008-0000-0100-000088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49" name="テキスト ボックス 648">
          <a:extLst>
            <a:ext uri="{FF2B5EF4-FFF2-40B4-BE49-F238E27FC236}">
              <a16:creationId xmlns:a16="http://schemas.microsoft.com/office/drawing/2014/main" id="{00000000-0008-0000-0100-000089020000}"/>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50" name="直線コネクタ 649">
          <a:extLst>
            <a:ext uri="{FF2B5EF4-FFF2-40B4-BE49-F238E27FC236}">
              <a16:creationId xmlns:a16="http://schemas.microsoft.com/office/drawing/2014/main" id="{00000000-0008-0000-0100-00008A020000}"/>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51" name="テキスト ボックス 650">
          <a:extLst>
            <a:ext uri="{FF2B5EF4-FFF2-40B4-BE49-F238E27FC236}">
              <a16:creationId xmlns:a16="http://schemas.microsoft.com/office/drawing/2014/main" id="{00000000-0008-0000-0100-00008B020000}"/>
            </a:ext>
          </a:extLst>
        </xdr:cNvPr>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52" name="直線コネクタ 651">
          <a:extLst>
            <a:ext uri="{FF2B5EF4-FFF2-40B4-BE49-F238E27FC236}">
              <a16:creationId xmlns:a16="http://schemas.microsoft.com/office/drawing/2014/main" id="{00000000-0008-0000-0100-00008C020000}"/>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53" name="テキスト ボックス 652">
          <a:extLst>
            <a:ext uri="{FF2B5EF4-FFF2-40B4-BE49-F238E27FC236}">
              <a16:creationId xmlns:a16="http://schemas.microsoft.com/office/drawing/2014/main" id="{00000000-0008-0000-0100-00008D020000}"/>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54" name="直線コネクタ 653">
          <a:extLst>
            <a:ext uri="{FF2B5EF4-FFF2-40B4-BE49-F238E27FC236}">
              <a16:creationId xmlns:a16="http://schemas.microsoft.com/office/drawing/2014/main" id="{00000000-0008-0000-0100-00008E020000}"/>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55" name="テキスト ボックス 654">
          <a:extLst>
            <a:ext uri="{FF2B5EF4-FFF2-40B4-BE49-F238E27FC236}">
              <a16:creationId xmlns:a16="http://schemas.microsoft.com/office/drawing/2014/main" id="{00000000-0008-0000-0100-00008F020000}"/>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56" name="直線コネクタ 655">
          <a:extLst>
            <a:ext uri="{FF2B5EF4-FFF2-40B4-BE49-F238E27FC236}">
              <a16:creationId xmlns:a16="http://schemas.microsoft.com/office/drawing/2014/main" id="{00000000-0008-0000-0100-000090020000}"/>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657" name="テキスト ボックス 656">
          <a:extLst>
            <a:ext uri="{FF2B5EF4-FFF2-40B4-BE49-F238E27FC236}">
              <a16:creationId xmlns:a16="http://schemas.microsoft.com/office/drawing/2014/main" id="{00000000-0008-0000-0100-000091020000}"/>
            </a:ext>
          </a:extLst>
        </xdr:cNvPr>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8" name="直線コネクタ 657">
          <a:extLst>
            <a:ext uri="{FF2B5EF4-FFF2-40B4-BE49-F238E27FC236}">
              <a16:creationId xmlns:a16="http://schemas.microsoft.com/office/drawing/2014/main" id="{00000000-0008-0000-0100-000092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59" name="テキスト ボックス 658">
          <a:extLst>
            <a:ext uri="{FF2B5EF4-FFF2-40B4-BE49-F238E27FC236}">
              <a16:creationId xmlns:a16="http://schemas.microsoft.com/office/drawing/2014/main" id="{00000000-0008-0000-0100-000093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0" name="【公民館】&#10;有形固定資産減価償却率グラフ枠">
          <a:extLst>
            <a:ext uri="{FF2B5EF4-FFF2-40B4-BE49-F238E27FC236}">
              <a16:creationId xmlns:a16="http://schemas.microsoft.com/office/drawing/2014/main" id="{00000000-0008-0000-0100-000094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110489</xdr:rowOff>
    </xdr:from>
    <xdr:to>
      <xdr:col>85</xdr:col>
      <xdr:colOff>126364</xdr:colOff>
      <xdr:row>106</xdr:row>
      <xdr:rowOff>78487</xdr:rowOff>
    </xdr:to>
    <xdr:cxnSp macro="">
      <xdr:nvCxnSpPr>
        <xdr:cNvPr id="661" name="直線コネクタ 660">
          <a:extLst>
            <a:ext uri="{FF2B5EF4-FFF2-40B4-BE49-F238E27FC236}">
              <a16:creationId xmlns:a16="http://schemas.microsoft.com/office/drawing/2014/main" id="{00000000-0008-0000-0100-000095020000}"/>
            </a:ext>
          </a:extLst>
        </xdr:cNvPr>
        <xdr:cNvCxnSpPr/>
      </xdr:nvCxnSpPr>
      <xdr:spPr>
        <a:xfrm flipV="1">
          <a:off x="16318864" y="17084039"/>
          <a:ext cx="0" cy="1168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106</xdr:row>
      <xdr:rowOff>82314</xdr:rowOff>
    </xdr:from>
    <xdr:ext cx="405111" cy="259045"/>
    <xdr:sp macro="" textlink="">
      <xdr:nvSpPr>
        <xdr:cNvPr id="662" name="【公民館】&#10;有形固定資産減価償却率最小値テキスト">
          <a:extLst>
            <a:ext uri="{FF2B5EF4-FFF2-40B4-BE49-F238E27FC236}">
              <a16:creationId xmlns:a16="http://schemas.microsoft.com/office/drawing/2014/main" id="{00000000-0008-0000-0100-000096020000}"/>
            </a:ext>
          </a:extLst>
        </xdr:cNvPr>
        <xdr:cNvSpPr txBox="1"/>
      </xdr:nvSpPr>
      <xdr:spPr>
        <a:xfrm>
          <a:off x="16357600" y="18256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106</xdr:row>
      <xdr:rowOff>78487</xdr:rowOff>
    </xdr:from>
    <xdr:to>
      <xdr:col>86</xdr:col>
      <xdr:colOff>25400</xdr:colOff>
      <xdr:row>106</xdr:row>
      <xdr:rowOff>78487</xdr:rowOff>
    </xdr:to>
    <xdr:cxnSp macro="">
      <xdr:nvCxnSpPr>
        <xdr:cNvPr id="663" name="直線コネクタ 662">
          <a:extLst>
            <a:ext uri="{FF2B5EF4-FFF2-40B4-BE49-F238E27FC236}">
              <a16:creationId xmlns:a16="http://schemas.microsoft.com/office/drawing/2014/main" id="{00000000-0008-0000-0100-000097020000}"/>
            </a:ext>
          </a:extLst>
        </xdr:cNvPr>
        <xdr:cNvCxnSpPr/>
      </xdr:nvCxnSpPr>
      <xdr:spPr>
        <a:xfrm>
          <a:off x="16230600" y="18252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57166</xdr:rowOff>
    </xdr:from>
    <xdr:ext cx="405111" cy="259045"/>
    <xdr:sp macro="" textlink="">
      <xdr:nvSpPr>
        <xdr:cNvPr id="664" name="【公民館】&#10;有形固定資産減価償却率最大値テキスト">
          <a:extLst>
            <a:ext uri="{FF2B5EF4-FFF2-40B4-BE49-F238E27FC236}">
              <a16:creationId xmlns:a16="http://schemas.microsoft.com/office/drawing/2014/main" id="{00000000-0008-0000-0100-000098020000}"/>
            </a:ext>
          </a:extLst>
        </xdr:cNvPr>
        <xdr:cNvSpPr txBox="1"/>
      </xdr:nvSpPr>
      <xdr:spPr>
        <a:xfrm>
          <a:off x="16357600" y="16859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110489</xdr:rowOff>
    </xdr:from>
    <xdr:to>
      <xdr:col>86</xdr:col>
      <xdr:colOff>25400</xdr:colOff>
      <xdr:row>99</xdr:row>
      <xdr:rowOff>110489</xdr:rowOff>
    </xdr:to>
    <xdr:cxnSp macro="">
      <xdr:nvCxnSpPr>
        <xdr:cNvPr id="665" name="直線コネクタ 664">
          <a:extLst>
            <a:ext uri="{FF2B5EF4-FFF2-40B4-BE49-F238E27FC236}">
              <a16:creationId xmlns:a16="http://schemas.microsoft.com/office/drawing/2014/main" id="{00000000-0008-0000-0100-000099020000}"/>
            </a:ext>
          </a:extLst>
        </xdr:cNvPr>
        <xdr:cNvCxnSpPr/>
      </xdr:nvCxnSpPr>
      <xdr:spPr>
        <a:xfrm>
          <a:off x="16230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56405</xdr:rowOff>
    </xdr:from>
    <xdr:ext cx="405111" cy="259045"/>
    <xdr:sp macro="" textlink="">
      <xdr:nvSpPr>
        <xdr:cNvPr id="666" name="【公民館】&#10;有形固定資産減価償却率平均値テキスト">
          <a:extLst>
            <a:ext uri="{FF2B5EF4-FFF2-40B4-BE49-F238E27FC236}">
              <a16:creationId xmlns:a16="http://schemas.microsoft.com/office/drawing/2014/main" id="{00000000-0008-0000-0100-00009A020000}"/>
            </a:ext>
          </a:extLst>
        </xdr:cNvPr>
        <xdr:cNvSpPr txBox="1"/>
      </xdr:nvSpPr>
      <xdr:spPr>
        <a:xfrm>
          <a:off x="16357600" y="17715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77978</xdr:rowOff>
    </xdr:from>
    <xdr:to>
      <xdr:col>85</xdr:col>
      <xdr:colOff>177800</xdr:colOff>
      <xdr:row>104</xdr:row>
      <xdr:rowOff>8128</xdr:rowOff>
    </xdr:to>
    <xdr:sp macro="" textlink="">
      <xdr:nvSpPr>
        <xdr:cNvPr id="667" name="フローチャート: 判断 666">
          <a:extLst>
            <a:ext uri="{FF2B5EF4-FFF2-40B4-BE49-F238E27FC236}">
              <a16:creationId xmlns:a16="http://schemas.microsoft.com/office/drawing/2014/main" id="{00000000-0008-0000-0100-00009B020000}"/>
            </a:ext>
          </a:extLst>
        </xdr:cNvPr>
        <xdr:cNvSpPr/>
      </xdr:nvSpPr>
      <xdr:spPr>
        <a:xfrm>
          <a:off x="16268700" y="1773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55118</xdr:rowOff>
    </xdr:from>
    <xdr:to>
      <xdr:col>81</xdr:col>
      <xdr:colOff>101600</xdr:colOff>
      <xdr:row>103</xdr:row>
      <xdr:rowOff>156718</xdr:rowOff>
    </xdr:to>
    <xdr:sp macro="" textlink="">
      <xdr:nvSpPr>
        <xdr:cNvPr id="668" name="フローチャート: 判断 667">
          <a:extLst>
            <a:ext uri="{FF2B5EF4-FFF2-40B4-BE49-F238E27FC236}">
              <a16:creationId xmlns:a16="http://schemas.microsoft.com/office/drawing/2014/main" id="{00000000-0008-0000-0100-00009C020000}"/>
            </a:ext>
          </a:extLst>
        </xdr:cNvPr>
        <xdr:cNvSpPr/>
      </xdr:nvSpPr>
      <xdr:spPr>
        <a:xfrm>
          <a:off x="15430500" y="1771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84837</xdr:rowOff>
    </xdr:from>
    <xdr:to>
      <xdr:col>76</xdr:col>
      <xdr:colOff>165100</xdr:colOff>
      <xdr:row>104</xdr:row>
      <xdr:rowOff>14987</xdr:rowOff>
    </xdr:to>
    <xdr:sp macro="" textlink="">
      <xdr:nvSpPr>
        <xdr:cNvPr id="669" name="フローチャート: 判断 668">
          <a:extLst>
            <a:ext uri="{FF2B5EF4-FFF2-40B4-BE49-F238E27FC236}">
              <a16:creationId xmlns:a16="http://schemas.microsoft.com/office/drawing/2014/main" id="{00000000-0008-0000-0100-00009D020000}"/>
            </a:ext>
          </a:extLst>
        </xdr:cNvPr>
        <xdr:cNvSpPr/>
      </xdr:nvSpPr>
      <xdr:spPr>
        <a:xfrm>
          <a:off x="14541500" y="17744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100837</xdr:rowOff>
    </xdr:from>
    <xdr:to>
      <xdr:col>72</xdr:col>
      <xdr:colOff>38100</xdr:colOff>
      <xdr:row>104</xdr:row>
      <xdr:rowOff>30987</xdr:rowOff>
    </xdr:to>
    <xdr:sp macro="" textlink="">
      <xdr:nvSpPr>
        <xdr:cNvPr id="670" name="フローチャート: 判断 669">
          <a:extLst>
            <a:ext uri="{FF2B5EF4-FFF2-40B4-BE49-F238E27FC236}">
              <a16:creationId xmlns:a16="http://schemas.microsoft.com/office/drawing/2014/main" id="{00000000-0008-0000-0100-00009E020000}"/>
            </a:ext>
          </a:extLst>
        </xdr:cNvPr>
        <xdr:cNvSpPr/>
      </xdr:nvSpPr>
      <xdr:spPr>
        <a:xfrm>
          <a:off x="13652500" y="17760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1" name="テキスト ボックス 670">
          <a:extLst>
            <a:ext uri="{FF2B5EF4-FFF2-40B4-BE49-F238E27FC236}">
              <a16:creationId xmlns:a16="http://schemas.microsoft.com/office/drawing/2014/main" id="{00000000-0008-0000-0100-00009F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2" name="テキスト ボックス 671">
          <a:extLst>
            <a:ext uri="{FF2B5EF4-FFF2-40B4-BE49-F238E27FC236}">
              <a16:creationId xmlns:a16="http://schemas.microsoft.com/office/drawing/2014/main" id="{00000000-0008-0000-0100-0000A0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3" name="テキスト ボックス 672">
          <a:extLst>
            <a:ext uri="{FF2B5EF4-FFF2-40B4-BE49-F238E27FC236}">
              <a16:creationId xmlns:a16="http://schemas.microsoft.com/office/drawing/2014/main" id="{00000000-0008-0000-0100-0000A1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id="{00000000-0008-0000-0100-0000A2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00000000-0008-0000-0100-0000A3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98552</xdr:rowOff>
    </xdr:from>
    <xdr:to>
      <xdr:col>72</xdr:col>
      <xdr:colOff>38100</xdr:colOff>
      <xdr:row>100</xdr:row>
      <xdr:rowOff>28702</xdr:rowOff>
    </xdr:to>
    <xdr:sp macro="" textlink="">
      <xdr:nvSpPr>
        <xdr:cNvPr id="676" name="楕円 675">
          <a:extLst>
            <a:ext uri="{FF2B5EF4-FFF2-40B4-BE49-F238E27FC236}">
              <a16:creationId xmlns:a16="http://schemas.microsoft.com/office/drawing/2014/main" id="{00000000-0008-0000-0100-0000A4020000}"/>
            </a:ext>
          </a:extLst>
        </xdr:cNvPr>
        <xdr:cNvSpPr/>
      </xdr:nvSpPr>
      <xdr:spPr>
        <a:xfrm>
          <a:off x="13652500" y="1707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1795</xdr:rowOff>
    </xdr:from>
    <xdr:ext cx="405111" cy="259045"/>
    <xdr:sp macro="" textlink="">
      <xdr:nvSpPr>
        <xdr:cNvPr id="677" name="n_1aveValue【公民館】&#10;有形固定資産減価償却率">
          <a:extLst>
            <a:ext uri="{FF2B5EF4-FFF2-40B4-BE49-F238E27FC236}">
              <a16:creationId xmlns:a16="http://schemas.microsoft.com/office/drawing/2014/main" id="{00000000-0008-0000-0100-0000A5020000}"/>
            </a:ext>
          </a:extLst>
        </xdr:cNvPr>
        <xdr:cNvSpPr txBox="1"/>
      </xdr:nvSpPr>
      <xdr:spPr>
        <a:xfrm>
          <a:off x="15266044" y="17489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31514</xdr:rowOff>
    </xdr:from>
    <xdr:ext cx="405111" cy="259045"/>
    <xdr:sp macro="" textlink="">
      <xdr:nvSpPr>
        <xdr:cNvPr id="678" name="n_2aveValue【公民館】&#10;有形固定資産減価償却率">
          <a:extLst>
            <a:ext uri="{FF2B5EF4-FFF2-40B4-BE49-F238E27FC236}">
              <a16:creationId xmlns:a16="http://schemas.microsoft.com/office/drawing/2014/main" id="{00000000-0008-0000-0100-0000A6020000}"/>
            </a:ext>
          </a:extLst>
        </xdr:cNvPr>
        <xdr:cNvSpPr txBox="1"/>
      </xdr:nvSpPr>
      <xdr:spPr>
        <a:xfrm>
          <a:off x="14389744" y="17519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22114</xdr:rowOff>
    </xdr:from>
    <xdr:ext cx="405111" cy="259045"/>
    <xdr:sp macro="" textlink="">
      <xdr:nvSpPr>
        <xdr:cNvPr id="679" name="n_3aveValue【公民館】&#10;有形固定資産減価償却率">
          <a:extLst>
            <a:ext uri="{FF2B5EF4-FFF2-40B4-BE49-F238E27FC236}">
              <a16:creationId xmlns:a16="http://schemas.microsoft.com/office/drawing/2014/main" id="{00000000-0008-0000-0100-0000A7020000}"/>
            </a:ext>
          </a:extLst>
        </xdr:cNvPr>
        <xdr:cNvSpPr txBox="1"/>
      </xdr:nvSpPr>
      <xdr:spPr>
        <a:xfrm>
          <a:off x="13500744" y="17852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98</xdr:row>
      <xdr:rowOff>45229</xdr:rowOff>
    </xdr:from>
    <xdr:ext cx="405111" cy="259045"/>
    <xdr:sp macro="" textlink="">
      <xdr:nvSpPr>
        <xdr:cNvPr id="680" name="n_3mainValue【公民館】&#10;有形固定資産減価償却率">
          <a:extLst>
            <a:ext uri="{FF2B5EF4-FFF2-40B4-BE49-F238E27FC236}">
              <a16:creationId xmlns:a16="http://schemas.microsoft.com/office/drawing/2014/main" id="{00000000-0008-0000-0100-0000A8020000}"/>
            </a:ext>
          </a:extLst>
        </xdr:cNvPr>
        <xdr:cNvSpPr txBox="1"/>
      </xdr:nvSpPr>
      <xdr:spPr>
        <a:xfrm>
          <a:off x="13500744" y="16847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81" name="正方形/長方形 680">
          <a:extLst>
            <a:ext uri="{FF2B5EF4-FFF2-40B4-BE49-F238E27FC236}">
              <a16:creationId xmlns:a16="http://schemas.microsoft.com/office/drawing/2014/main" id="{00000000-0008-0000-0100-0000A9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82" name="正方形/長方形 681">
          <a:extLst>
            <a:ext uri="{FF2B5EF4-FFF2-40B4-BE49-F238E27FC236}">
              <a16:creationId xmlns:a16="http://schemas.microsoft.com/office/drawing/2014/main" id="{00000000-0008-0000-0100-0000AA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83" name="正方形/長方形 682">
          <a:extLst>
            <a:ext uri="{FF2B5EF4-FFF2-40B4-BE49-F238E27FC236}">
              <a16:creationId xmlns:a16="http://schemas.microsoft.com/office/drawing/2014/main" id="{00000000-0008-0000-0100-0000AB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84" name="正方形/長方形 683">
          <a:extLst>
            <a:ext uri="{FF2B5EF4-FFF2-40B4-BE49-F238E27FC236}">
              <a16:creationId xmlns:a16="http://schemas.microsoft.com/office/drawing/2014/main" id="{00000000-0008-0000-0100-0000AC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85" name="正方形/長方形 684">
          <a:extLst>
            <a:ext uri="{FF2B5EF4-FFF2-40B4-BE49-F238E27FC236}">
              <a16:creationId xmlns:a16="http://schemas.microsoft.com/office/drawing/2014/main" id="{00000000-0008-0000-0100-0000AD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86" name="正方形/長方形 685">
          <a:extLst>
            <a:ext uri="{FF2B5EF4-FFF2-40B4-BE49-F238E27FC236}">
              <a16:creationId xmlns:a16="http://schemas.microsoft.com/office/drawing/2014/main" id="{00000000-0008-0000-0100-0000AE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87" name="正方形/長方形 686">
          <a:extLst>
            <a:ext uri="{FF2B5EF4-FFF2-40B4-BE49-F238E27FC236}">
              <a16:creationId xmlns:a16="http://schemas.microsoft.com/office/drawing/2014/main" id="{00000000-0008-0000-0100-0000AF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88" name="正方形/長方形 687">
          <a:extLst>
            <a:ext uri="{FF2B5EF4-FFF2-40B4-BE49-F238E27FC236}">
              <a16:creationId xmlns:a16="http://schemas.microsoft.com/office/drawing/2014/main" id="{00000000-0008-0000-0100-0000B0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89" name="テキスト ボックス 688">
          <a:extLst>
            <a:ext uri="{FF2B5EF4-FFF2-40B4-BE49-F238E27FC236}">
              <a16:creationId xmlns:a16="http://schemas.microsoft.com/office/drawing/2014/main" id="{00000000-0008-0000-0100-0000B1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0" name="直線コネクタ 689">
          <a:extLst>
            <a:ext uri="{FF2B5EF4-FFF2-40B4-BE49-F238E27FC236}">
              <a16:creationId xmlns:a16="http://schemas.microsoft.com/office/drawing/2014/main" id="{00000000-0008-0000-0100-0000B2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91" name="直線コネクタ 690">
          <a:extLst>
            <a:ext uri="{FF2B5EF4-FFF2-40B4-BE49-F238E27FC236}">
              <a16:creationId xmlns:a16="http://schemas.microsoft.com/office/drawing/2014/main" id="{00000000-0008-0000-0100-0000B3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92" name="テキスト ボックス 691">
          <a:extLst>
            <a:ext uri="{FF2B5EF4-FFF2-40B4-BE49-F238E27FC236}">
              <a16:creationId xmlns:a16="http://schemas.microsoft.com/office/drawing/2014/main" id="{00000000-0008-0000-0100-0000B4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93" name="直線コネクタ 692">
          <a:extLst>
            <a:ext uri="{FF2B5EF4-FFF2-40B4-BE49-F238E27FC236}">
              <a16:creationId xmlns:a16="http://schemas.microsoft.com/office/drawing/2014/main" id="{00000000-0008-0000-0100-0000B5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94" name="テキスト ボックス 693">
          <a:extLst>
            <a:ext uri="{FF2B5EF4-FFF2-40B4-BE49-F238E27FC236}">
              <a16:creationId xmlns:a16="http://schemas.microsoft.com/office/drawing/2014/main" id="{00000000-0008-0000-0100-0000B6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95" name="直線コネクタ 694">
          <a:extLst>
            <a:ext uri="{FF2B5EF4-FFF2-40B4-BE49-F238E27FC236}">
              <a16:creationId xmlns:a16="http://schemas.microsoft.com/office/drawing/2014/main" id="{00000000-0008-0000-0100-0000B7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96" name="テキスト ボックス 695">
          <a:extLst>
            <a:ext uri="{FF2B5EF4-FFF2-40B4-BE49-F238E27FC236}">
              <a16:creationId xmlns:a16="http://schemas.microsoft.com/office/drawing/2014/main" id="{00000000-0008-0000-0100-0000B8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97" name="直線コネクタ 696">
          <a:extLst>
            <a:ext uri="{FF2B5EF4-FFF2-40B4-BE49-F238E27FC236}">
              <a16:creationId xmlns:a16="http://schemas.microsoft.com/office/drawing/2014/main" id="{00000000-0008-0000-0100-0000B9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98" name="テキスト ボックス 697">
          <a:extLst>
            <a:ext uri="{FF2B5EF4-FFF2-40B4-BE49-F238E27FC236}">
              <a16:creationId xmlns:a16="http://schemas.microsoft.com/office/drawing/2014/main" id="{00000000-0008-0000-0100-0000BA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99" name="直線コネクタ 698">
          <a:extLst>
            <a:ext uri="{FF2B5EF4-FFF2-40B4-BE49-F238E27FC236}">
              <a16:creationId xmlns:a16="http://schemas.microsoft.com/office/drawing/2014/main" id="{00000000-0008-0000-0100-0000BB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00" name="テキスト ボックス 699">
          <a:extLst>
            <a:ext uri="{FF2B5EF4-FFF2-40B4-BE49-F238E27FC236}">
              <a16:creationId xmlns:a16="http://schemas.microsoft.com/office/drawing/2014/main" id="{00000000-0008-0000-0100-0000BC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01" name="直線コネクタ 700">
          <a:extLst>
            <a:ext uri="{FF2B5EF4-FFF2-40B4-BE49-F238E27FC236}">
              <a16:creationId xmlns:a16="http://schemas.microsoft.com/office/drawing/2014/main" id="{00000000-0008-0000-0100-0000BD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02" name="テキスト ボックス 701">
          <a:extLst>
            <a:ext uri="{FF2B5EF4-FFF2-40B4-BE49-F238E27FC236}">
              <a16:creationId xmlns:a16="http://schemas.microsoft.com/office/drawing/2014/main" id="{00000000-0008-0000-0100-0000BE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03" name="【公民館】&#10;一人当たり面積グラフ枠">
          <a:extLst>
            <a:ext uri="{FF2B5EF4-FFF2-40B4-BE49-F238E27FC236}">
              <a16:creationId xmlns:a16="http://schemas.microsoft.com/office/drawing/2014/main" id="{00000000-0008-0000-0100-0000BF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99061</xdr:rowOff>
    </xdr:from>
    <xdr:to>
      <xdr:col>116</xdr:col>
      <xdr:colOff>62864</xdr:colOff>
      <xdr:row>108</xdr:row>
      <xdr:rowOff>106680</xdr:rowOff>
    </xdr:to>
    <xdr:cxnSp macro="">
      <xdr:nvCxnSpPr>
        <xdr:cNvPr id="704" name="直線コネクタ 703">
          <a:extLst>
            <a:ext uri="{FF2B5EF4-FFF2-40B4-BE49-F238E27FC236}">
              <a16:creationId xmlns:a16="http://schemas.microsoft.com/office/drawing/2014/main" id="{00000000-0008-0000-0100-0000C0020000}"/>
            </a:ext>
          </a:extLst>
        </xdr:cNvPr>
        <xdr:cNvCxnSpPr/>
      </xdr:nvCxnSpPr>
      <xdr:spPr>
        <a:xfrm flipV="1">
          <a:off x="22160864" y="17244061"/>
          <a:ext cx="0" cy="1379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110507</xdr:rowOff>
    </xdr:from>
    <xdr:ext cx="469744" cy="259045"/>
    <xdr:sp macro="" textlink="">
      <xdr:nvSpPr>
        <xdr:cNvPr id="705" name="【公民館】&#10;一人当たり面積最小値テキスト">
          <a:extLst>
            <a:ext uri="{FF2B5EF4-FFF2-40B4-BE49-F238E27FC236}">
              <a16:creationId xmlns:a16="http://schemas.microsoft.com/office/drawing/2014/main" id="{00000000-0008-0000-0100-0000C1020000}"/>
            </a:ext>
          </a:extLst>
        </xdr:cNvPr>
        <xdr:cNvSpPr txBox="1"/>
      </xdr:nvSpPr>
      <xdr:spPr>
        <a:xfrm>
          <a:off x="22199600" y="1862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106680</xdr:rowOff>
    </xdr:from>
    <xdr:to>
      <xdr:col>116</xdr:col>
      <xdr:colOff>152400</xdr:colOff>
      <xdr:row>108</xdr:row>
      <xdr:rowOff>106680</xdr:rowOff>
    </xdr:to>
    <xdr:cxnSp macro="">
      <xdr:nvCxnSpPr>
        <xdr:cNvPr id="706" name="直線コネクタ 705">
          <a:extLst>
            <a:ext uri="{FF2B5EF4-FFF2-40B4-BE49-F238E27FC236}">
              <a16:creationId xmlns:a16="http://schemas.microsoft.com/office/drawing/2014/main" id="{00000000-0008-0000-0100-0000C2020000}"/>
            </a:ext>
          </a:extLst>
        </xdr:cNvPr>
        <xdr:cNvCxnSpPr/>
      </xdr:nvCxnSpPr>
      <xdr:spPr>
        <a:xfrm>
          <a:off x="22072600" y="1862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45738</xdr:rowOff>
    </xdr:from>
    <xdr:ext cx="469744" cy="259045"/>
    <xdr:sp macro="" textlink="">
      <xdr:nvSpPr>
        <xdr:cNvPr id="707" name="【公民館】&#10;一人当たり面積最大値テキスト">
          <a:extLst>
            <a:ext uri="{FF2B5EF4-FFF2-40B4-BE49-F238E27FC236}">
              <a16:creationId xmlns:a16="http://schemas.microsoft.com/office/drawing/2014/main" id="{00000000-0008-0000-0100-0000C3020000}"/>
            </a:ext>
          </a:extLst>
        </xdr:cNvPr>
        <xdr:cNvSpPr txBox="1"/>
      </xdr:nvSpPr>
      <xdr:spPr>
        <a:xfrm>
          <a:off x="22199600" y="1701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99061</xdr:rowOff>
    </xdr:from>
    <xdr:to>
      <xdr:col>116</xdr:col>
      <xdr:colOff>152400</xdr:colOff>
      <xdr:row>100</xdr:row>
      <xdr:rowOff>99061</xdr:rowOff>
    </xdr:to>
    <xdr:cxnSp macro="">
      <xdr:nvCxnSpPr>
        <xdr:cNvPr id="708" name="直線コネクタ 707">
          <a:extLst>
            <a:ext uri="{FF2B5EF4-FFF2-40B4-BE49-F238E27FC236}">
              <a16:creationId xmlns:a16="http://schemas.microsoft.com/office/drawing/2014/main" id="{00000000-0008-0000-0100-0000C4020000}"/>
            </a:ext>
          </a:extLst>
        </xdr:cNvPr>
        <xdr:cNvCxnSpPr/>
      </xdr:nvCxnSpPr>
      <xdr:spPr>
        <a:xfrm>
          <a:off x="22072600" y="1724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38116</xdr:rowOff>
    </xdr:from>
    <xdr:ext cx="469744" cy="259045"/>
    <xdr:sp macro="" textlink="">
      <xdr:nvSpPr>
        <xdr:cNvPr id="709" name="【公民館】&#10;一人当たり面積平均値テキスト">
          <a:extLst>
            <a:ext uri="{FF2B5EF4-FFF2-40B4-BE49-F238E27FC236}">
              <a16:creationId xmlns:a16="http://schemas.microsoft.com/office/drawing/2014/main" id="{00000000-0008-0000-0100-0000C5020000}"/>
            </a:ext>
          </a:extLst>
        </xdr:cNvPr>
        <xdr:cNvSpPr txBox="1"/>
      </xdr:nvSpPr>
      <xdr:spPr>
        <a:xfrm>
          <a:off x="22199600" y="18040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59689</xdr:rowOff>
    </xdr:from>
    <xdr:to>
      <xdr:col>116</xdr:col>
      <xdr:colOff>114300</xdr:colOff>
      <xdr:row>105</xdr:row>
      <xdr:rowOff>161289</xdr:rowOff>
    </xdr:to>
    <xdr:sp macro="" textlink="">
      <xdr:nvSpPr>
        <xdr:cNvPr id="710" name="フローチャート: 判断 709">
          <a:extLst>
            <a:ext uri="{FF2B5EF4-FFF2-40B4-BE49-F238E27FC236}">
              <a16:creationId xmlns:a16="http://schemas.microsoft.com/office/drawing/2014/main" id="{00000000-0008-0000-0100-0000C6020000}"/>
            </a:ext>
          </a:extLst>
        </xdr:cNvPr>
        <xdr:cNvSpPr/>
      </xdr:nvSpPr>
      <xdr:spPr>
        <a:xfrm>
          <a:off x="221107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128270</xdr:rowOff>
    </xdr:from>
    <xdr:to>
      <xdr:col>112</xdr:col>
      <xdr:colOff>38100</xdr:colOff>
      <xdr:row>104</xdr:row>
      <xdr:rowOff>58420</xdr:rowOff>
    </xdr:to>
    <xdr:sp macro="" textlink="">
      <xdr:nvSpPr>
        <xdr:cNvPr id="711" name="フローチャート: 判断 710">
          <a:extLst>
            <a:ext uri="{FF2B5EF4-FFF2-40B4-BE49-F238E27FC236}">
              <a16:creationId xmlns:a16="http://schemas.microsoft.com/office/drawing/2014/main" id="{00000000-0008-0000-0100-0000C7020000}"/>
            </a:ext>
          </a:extLst>
        </xdr:cNvPr>
        <xdr:cNvSpPr/>
      </xdr:nvSpPr>
      <xdr:spPr>
        <a:xfrm>
          <a:off x="21272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82550</xdr:rowOff>
    </xdr:from>
    <xdr:to>
      <xdr:col>107</xdr:col>
      <xdr:colOff>101600</xdr:colOff>
      <xdr:row>106</xdr:row>
      <xdr:rowOff>12700</xdr:rowOff>
    </xdr:to>
    <xdr:sp macro="" textlink="">
      <xdr:nvSpPr>
        <xdr:cNvPr id="712" name="フローチャート: 判断 711">
          <a:extLst>
            <a:ext uri="{FF2B5EF4-FFF2-40B4-BE49-F238E27FC236}">
              <a16:creationId xmlns:a16="http://schemas.microsoft.com/office/drawing/2014/main" id="{00000000-0008-0000-0100-0000C8020000}"/>
            </a:ext>
          </a:extLst>
        </xdr:cNvPr>
        <xdr:cNvSpPr/>
      </xdr:nvSpPr>
      <xdr:spPr>
        <a:xfrm>
          <a:off x="20383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78739</xdr:rowOff>
    </xdr:from>
    <xdr:to>
      <xdr:col>102</xdr:col>
      <xdr:colOff>165100</xdr:colOff>
      <xdr:row>105</xdr:row>
      <xdr:rowOff>8889</xdr:rowOff>
    </xdr:to>
    <xdr:sp macro="" textlink="">
      <xdr:nvSpPr>
        <xdr:cNvPr id="713" name="フローチャート: 判断 712">
          <a:extLst>
            <a:ext uri="{FF2B5EF4-FFF2-40B4-BE49-F238E27FC236}">
              <a16:creationId xmlns:a16="http://schemas.microsoft.com/office/drawing/2014/main" id="{00000000-0008-0000-0100-0000C9020000}"/>
            </a:ext>
          </a:extLst>
        </xdr:cNvPr>
        <xdr:cNvSpPr/>
      </xdr:nvSpPr>
      <xdr:spPr>
        <a:xfrm>
          <a:off x="19494500" y="1790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14" name="テキスト ボックス 713">
          <a:extLst>
            <a:ext uri="{FF2B5EF4-FFF2-40B4-BE49-F238E27FC236}">
              <a16:creationId xmlns:a16="http://schemas.microsoft.com/office/drawing/2014/main" id="{00000000-0008-0000-0100-0000CA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15" name="テキスト ボックス 714">
          <a:extLst>
            <a:ext uri="{FF2B5EF4-FFF2-40B4-BE49-F238E27FC236}">
              <a16:creationId xmlns:a16="http://schemas.microsoft.com/office/drawing/2014/main" id="{00000000-0008-0000-0100-0000CB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16" name="テキスト ボックス 715">
          <a:extLst>
            <a:ext uri="{FF2B5EF4-FFF2-40B4-BE49-F238E27FC236}">
              <a16:creationId xmlns:a16="http://schemas.microsoft.com/office/drawing/2014/main" id="{00000000-0008-0000-0100-0000CC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17" name="テキスト ボックス 716">
          <a:extLst>
            <a:ext uri="{FF2B5EF4-FFF2-40B4-BE49-F238E27FC236}">
              <a16:creationId xmlns:a16="http://schemas.microsoft.com/office/drawing/2014/main" id="{00000000-0008-0000-0100-0000CD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18" name="テキスト ボックス 717">
          <a:extLst>
            <a:ext uri="{FF2B5EF4-FFF2-40B4-BE49-F238E27FC236}">
              <a16:creationId xmlns:a16="http://schemas.microsoft.com/office/drawing/2014/main" id="{00000000-0008-0000-0100-0000CE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104</xdr:row>
      <xdr:rowOff>17780</xdr:rowOff>
    </xdr:from>
    <xdr:to>
      <xdr:col>102</xdr:col>
      <xdr:colOff>165100</xdr:colOff>
      <xdr:row>104</xdr:row>
      <xdr:rowOff>119380</xdr:rowOff>
    </xdr:to>
    <xdr:sp macro="" textlink="">
      <xdr:nvSpPr>
        <xdr:cNvPr id="719" name="楕円 718">
          <a:extLst>
            <a:ext uri="{FF2B5EF4-FFF2-40B4-BE49-F238E27FC236}">
              <a16:creationId xmlns:a16="http://schemas.microsoft.com/office/drawing/2014/main" id="{00000000-0008-0000-0100-0000CF020000}"/>
            </a:ext>
          </a:extLst>
        </xdr:cNvPr>
        <xdr:cNvSpPr/>
      </xdr:nvSpPr>
      <xdr:spPr>
        <a:xfrm>
          <a:off x="19494500" y="1784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102</xdr:row>
      <xdr:rowOff>74947</xdr:rowOff>
    </xdr:from>
    <xdr:ext cx="469744" cy="259045"/>
    <xdr:sp macro="" textlink="">
      <xdr:nvSpPr>
        <xdr:cNvPr id="720" name="n_1aveValue【公民館】&#10;一人当たり面積">
          <a:extLst>
            <a:ext uri="{FF2B5EF4-FFF2-40B4-BE49-F238E27FC236}">
              <a16:creationId xmlns:a16="http://schemas.microsoft.com/office/drawing/2014/main" id="{00000000-0008-0000-0100-0000D0020000}"/>
            </a:ext>
          </a:extLst>
        </xdr:cNvPr>
        <xdr:cNvSpPr txBox="1"/>
      </xdr:nvSpPr>
      <xdr:spPr>
        <a:xfrm>
          <a:off x="21075727" y="1756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29227</xdr:rowOff>
    </xdr:from>
    <xdr:ext cx="469744" cy="259045"/>
    <xdr:sp macro="" textlink="">
      <xdr:nvSpPr>
        <xdr:cNvPr id="721" name="n_2aveValue【公民館】&#10;一人当たり面積">
          <a:extLst>
            <a:ext uri="{FF2B5EF4-FFF2-40B4-BE49-F238E27FC236}">
              <a16:creationId xmlns:a16="http://schemas.microsoft.com/office/drawing/2014/main" id="{00000000-0008-0000-0100-0000D1020000}"/>
            </a:ext>
          </a:extLst>
        </xdr:cNvPr>
        <xdr:cNvSpPr txBox="1"/>
      </xdr:nvSpPr>
      <xdr:spPr>
        <a:xfrm>
          <a:off x="201994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xdr:rowOff>
    </xdr:from>
    <xdr:ext cx="469744" cy="259045"/>
    <xdr:sp macro="" textlink="">
      <xdr:nvSpPr>
        <xdr:cNvPr id="722" name="n_3aveValue【公民館】&#10;一人当たり面積">
          <a:extLst>
            <a:ext uri="{FF2B5EF4-FFF2-40B4-BE49-F238E27FC236}">
              <a16:creationId xmlns:a16="http://schemas.microsoft.com/office/drawing/2014/main" id="{00000000-0008-0000-0100-0000D2020000}"/>
            </a:ext>
          </a:extLst>
        </xdr:cNvPr>
        <xdr:cNvSpPr txBox="1"/>
      </xdr:nvSpPr>
      <xdr:spPr>
        <a:xfrm>
          <a:off x="19310427" y="18002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135907</xdr:rowOff>
    </xdr:from>
    <xdr:ext cx="469744" cy="259045"/>
    <xdr:sp macro="" textlink="">
      <xdr:nvSpPr>
        <xdr:cNvPr id="723" name="n_3mainValue【公民館】&#10;一人当たり面積">
          <a:extLst>
            <a:ext uri="{FF2B5EF4-FFF2-40B4-BE49-F238E27FC236}">
              <a16:creationId xmlns:a16="http://schemas.microsoft.com/office/drawing/2014/main" id="{00000000-0008-0000-0100-0000D3020000}"/>
            </a:ext>
          </a:extLst>
        </xdr:cNvPr>
        <xdr:cNvSpPr txBox="1"/>
      </xdr:nvSpPr>
      <xdr:spPr>
        <a:xfrm>
          <a:off x="19310427" y="1762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24" name="正方形/長方形 723">
          <a:extLst>
            <a:ext uri="{FF2B5EF4-FFF2-40B4-BE49-F238E27FC236}">
              <a16:creationId xmlns:a16="http://schemas.microsoft.com/office/drawing/2014/main" id="{00000000-0008-0000-0100-0000D4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5" name="正方形/長方形 724">
          <a:extLst>
            <a:ext uri="{FF2B5EF4-FFF2-40B4-BE49-F238E27FC236}">
              <a16:creationId xmlns:a16="http://schemas.microsoft.com/office/drawing/2014/main" id="{00000000-0008-0000-0100-0000D5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6" name="テキスト ボックス 725">
          <a:extLst>
            <a:ext uri="{FF2B5EF4-FFF2-40B4-BE49-F238E27FC236}">
              <a16:creationId xmlns:a16="http://schemas.microsoft.com/office/drawing/2014/main" id="{00000000-0008-0000-0100-0000D6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類似団体内平均値と比較して有形固定資産減価償却率が特に高い施設は「公営住宅」であり、特に低い施設は「認定こども園・幼稚園・保育所」である。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「公営住宅」については、多くの施設で築</a:t>
          </a:r>
          <a:r>
            <a:rPr kumimoji="1" lang="en-US" altLang="ja-JP" sz="1300">
              <a:solidFill>
                <a:srgbClr val="000000"/>
              </a:solidFill>
              <a:latin typeface="ＭＳ Ｐゴシック" panose="020B0600070205080204" pitchFamily="50" charset="-128"/>
              <a:ea typeface="ＭＳ Ｐゴシック" panose="020B0600070205080204" pitchFamily="50" charset="-128"/>
            </a:rPr>
            <a:t>30</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年以上を経過し、耐震性に課題を有するなど老朽化が進んでいるため、現在、各施設の状況に応じた効率的かつ効果的な活用方針を定め、適切な維持管理を推進しているところである。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「学校施設」については、「学校規模等適正化基本方針」に基づき、小規模校の統廃合を行ったことにより、前年度比で</a:t>
          </a:r>
          <a:r>
            <a:rPr kumimoji="1" lang="en-US" altLang="ja-JP" sz="1300">
              <a:solidFill>
                <a:srgbClr val="000000"/>
              </a:solidFill>
              <a:latin typeface="ＭＳ Ｐゴシック" panose="020B0600070205080204" pitchFamily="50" charset="-128"/>
              <a:ea typeface="ＭＳ Ｐゴシック" panose="020B0600070205080204" pitchFamily="50" charset="-128"/>
            </a:rPr>
            <a:t>5.1</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ポイント改善し、類似団体内平均値</a:t>
          </a:r>
          <a:r>
            <a:rPr kumimoji="1" lang="en-US" altLang="ja-JP" sz="1300">
              <a:solidFill>
                <a:srgbClr val="000000"/>
              </a:solidFill>
              <a:latin typeface="ＭＳ Ｐゴシック" panose="020B0600070205080204" pitchFamily="50" charset="-128"/>
              <a:ea typeface="ＭＳ Ｐゴシック" panose="020B0600070205080204" pitchFamily="50" charset="-128"/>
            </a:rPr>
            <a:t>67.2</a:t>
          </a:r>
          <a:r>
            <a:rPr kumimoji="1" lang="ja-JP" altLang="en-US" sz="1300">
              <a:solidFill>
                <a:srgbClr val="000000"/>
              </a:solidFill>
              <a:latin typeface="ＭＳ Ｐゴシック" panose="020B0600070205080204" pitchFamily="50" charset="-128"/>
              <a:ea typeface="ＭＳ Ｐゴシック" panose="020B0600070205080204" pitchFamily="50" charset="-128"/>
            </a:rPr>
            <a:t>％を下回り</a:t>
          </a:r>
          <a:r>
            <a:rPr kumimoji="1" lang="en-US" altLang="ja-JP" sz="1300">
              <a:solidFill>
                <a:srgbClr val="000000"/>
              </a:solidFill>
              <a:latin typeface="ＭＳ Ｐゴシック" panose="020B0600070205080204" pitchFamily="50" charset="-128"/>
              <a:ea typeface="ＭＳ Ｐゴシック" panose="020B0600070205080204" pitchFamily="50" charset="-128"/>
            </a:rPr>
            <a:t>66.9</a:t>
          </a:r>
          <a:r>
            <a:rPr kumimoji="1" lang="ja-JP" altLang="en-US" sz="1300">
              <a:solidFill>
                <a:srgbClr val="000000"/>
              </a:solidFill>
              <a:latin typeface="ＭＳ Ｐゴシック" panose="020B0600070205080204" pitchFamily="50" charset="-128"/>
              <a:ea typeface="ＭＳ Ｐゴシック" panose="020B0600070205080204" pitchFamily="50" charset="-128"/>
            </a:rPr>
            <a:t>％となった。</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「認定こども園・幼稚園・保育所」についても同様に統廃合を行ったことにより、前年度比で</a:t>
          </a:r>
          <a:r>
            <a:rPr kumimoji="1" lang="en-US" altLang="ja-JP" sz="1300">
              <a:solidFill>
                <a:srgbClr val="000000"/>
              </a:solidFill>
              <a:latin typeface="ＭＳ Ｐゴシック" panose="020B0600070205080204" pitchFamily="50" charset="-128"/>
              <a:ea typeface="ＭＳ Ｐゴシック" panose="020B0600070205080204" pitchFamily="50" charset="-128"/>
            </a:rPr>
            <a:t>33.9</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ポイントと大きく改善し、類似団体内平均値</a:t>
          </a:r>
          <a:r>
            <a:rPr kumimoji="1" lang="en-US" altLang="ja-JP" sz="1300">
              <a:solidFill>
                <a:srgbClr val="000000"/>
              </a:solidFill>
              <a:latin typeface="ＭＳ Ｐゴシック" panose="020B0600070205080204" pitchFamily="50" charset="-128"/>
              <a:ea typeface="ＭＳ Ｐゴシック" panose="020B0600070205080204" pitchFamily="50" charset="-128"/>
            </a:rPr>
            <a:t>55.1</a:t>
          </a:r>
          <a:r>
            <a:rPr kumimoji="1" lang="ja-JP" altLang="en-US" sz="1300">
              <a:solidFill>
                <a:srgbClr val="000000"/>
              </a:solidFill>
              <a:latin typeface="ＭＳ Ｐゴシック" panose="020B0600070205080204" pitchFamily="50" charset="-128"/>
              <a:ea typeface="ＭＳ Ｐゴシック" panose="020B0600070205080204" pitchFamily="50" charset="-128"/>
            </a:rPr>
            <a:t>％を下回り</a:t>
          </a:r>
          <a:r>
            <a:rPr kumimoji="1" lang="en-US" altLang="ja-JP" sz="1300">
              <a:solidFill>
                <a:srgbClr val="000000"/>
              </a:solidFill>
              <a:latin typeface="ＭＳ Ｐゴシック" panose="020B0600070205080204" pitchFamily="50" charset="-128"/>
              <a:ea typeface="ＭＳ Ｐゴシック" panose="020B0600070205080204" pitchFamily="50" charset="-128"/>
            </a:rPr>
            <a:t>35.3</a:t>
          </a:r>
          <a:r>
            <a:rPr kumimoji="1" lang="ja-JP" altLang="en-US" sz="1300">
              <a:solidFill>
                <a:srgbClr val="000000"/>
              </a:solidFill>
              <a:latin typeface="ＭＳ Ｐゴシック" panose="020B0600070205080204" pitchFamily="50" charset="-128"/>
              <a:ea typeface="ＭＳ Ｐゴシック" panose="020B0600070205080204" pitchFamily="50" charset="-128"/>
            </a:rPr>
            <a:t>％となった。</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なお、平成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30</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年度決算に係る固定資産台帳については、平成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31</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年３月</a:t>
          </a:r>
          <a:r>
            <a:rPr kumimoji="1" lang="en-US" altLang="ja-JP" sz="1300">
              <a:solidFill>
                <a:srgbClr val="000000"/>
              </a:solidFill>
              <a:latin typeface="ＭＳ Ｐゴシック" panose="020B0600070205080204" pitchFamily="50" charset="-128"/>
              <a:ea typeface="ＭＳ Ｐゴシック" panose="020B0600070205080204" pitchFamily="50" charset="-128"/>
            </a:rPr>
            <a:t>31</a:t>
          </a:r>
          <a:r>
            <a:rPr kumimoji="1" lang="ja-JP" altLang="en-US" sz="1300">
              <a:solidFill>
                <a:srgbClr val="000000"/>
              </a:solidFill>
              <a:latin typeface="ＭＳ Ｐゴシック" panose="020B0600070205080204" pitchFamily="50" charset="-128"/>
              <a:ea typeface="ＭＳ Ｐゴシック" panose="020B0600070205080204" pitchFamily="50" charset="-128"/>
            </a:rPr>
            <a:t>日時点で未整備であるため、平成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30</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年度の当該団体値等は表示されていない。</a:t>
          </a: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大阪府守口市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143,458
140,980
12.71
60,997,136
60,015,790
922,220
31,272,672
62,554,320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56.3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2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a16="http://schemas.microsoft.com/office/drawing/2014/main" id="{00000000-0008-0000-0200-000029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a16="http://schemas.microsoft.com/office/drawing/2014/main" id="{00000000-0008-0000-0200-00002A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a16="http://schemas.microsoft.com/office/drawing/2014/main" id="{00000000-0008-0000-0200-00002B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a16="http://schemas.microsoft.com/office/drawing/2014/main" id="{00000000-0008-0000-0200-00002D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a16="http://schemas.microsoft.com/office/drawing/2014/main" id="{00000000-0008-0000-0200-00002E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a16="http://schemas.microsoft.com/office/drawing/2014/main" id="{00000000-0008-0000-0200-00002F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a16="http://schemas.microsoft.com/office/drawing/2014/main" id="{00000000-0008-0000-0200-000030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a16="http://schemas.microsoft.com/office/drawing/2014/main" id="{00000000-0008-0000-0200-000031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a16="http://schemas.microsoft.com/office/drawing/2014/main" id="{00000000-0008-0000-0200-000032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a16="http://schemas.microsoft.com/office/drawing/2014/main" id="{00000000-0008-0000-0200-000033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a16="http://schemas.microsoft.com/office/drawing/2014/main" id="{00000000-0008-0000-0200-000034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a16="http://schemas.microsoft.com/office/drawing/2014/main" id="{00000000-0008-0000-0200-000035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a16="http://schemas.microsoft.com/office/drawing/2014/main" id="{00000000-0008-0000-0200-000036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a16="http://schemas.microsoft.com/office/drawing/2014/main" id="{00000000-0008-0000-0200-000037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a:extLst>
            <a:ext uri="{FF2B5EF4-FFF2-40B4-BE49-F238E27FC236}">
              <a16:creationId xmlns:a16="http://schemas.microsoft.com/office/drawing/2014/main" id="{00000000-0008-0000-0200-000038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a:extLst>
            <a:ext uri="{FF2B5EF4-FFF2-40B4-BE49-F238E27FC236}">
              <a16:creationId xmlns:a16="http://schemas.microsoft.com/office/drawing/2014/main" id="{00000000-0008-0000-0200-000039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a:extLst>
            <a:ext uri="{FF2B5EF4-FFF2-40B4-BE49-F238E27FC236}">
              <a16:creationId xmlns:a16="http://schemas.microsoft.com/office/drawing/2014/main" id="{00000000-0008-0000-0200-00003A00000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a:extLst>
            <a:ext uri="{FF2B5EF4-FFF2-40B4-BE49-F238E27FC236}">
              <a16:creationId xmlns:a16="http://schemas.microsoft.com/office/drawing/2014/main" id="{00000000-0008-0000-0200-00003B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a:extLst>
            <a:ext uri="{FF2B5EF4-FFF2-40B4-BE49-F238E27FC236}">
              <a16:creationId xmlns:a16="http://schemas.microsoft.com/office/drawing/2014/main" id="{00000000-0008-0000-0200-00003C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a:extLst>
            <a:ext uri="{FF2B5EF4-FFF2-40B4-BE49-F238E27FC236}">
              <a16:creationId xmlns:a16="http://schemas.microsoft.com/office/drawing/2014/main" id="{00000000-0008-0000-0200-00003D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a:extLst>
            <a:ext uri="{FF2B5EF4-FFF2-40B4-BE49-F238E27FC236}">
              <a16:creationId xmlns:a16="http://schemas.microsoft.com/office/drawing/2014/main" id="{00000000-0008-0000-0200-00003E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a:extLst>
            <a:ext uri="{FF2B5EF4-FFF2-40B4-BE49-F238E27FC236}">
              <a16:creationId xmlns:a16="http://schemas.microsoft.com/office/drawing/2014/main" id="{00000000-0008-0000-0200-00003F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a:extLst>
            <a:ext uri="{FF2B5EF4-FFF2-40B4-BE49-F238E27FC236}">
              <a16:creationId xmlns:a16="http://schemas.microsoft.com/office/drawing/2014/main" id="{00000000-0008-0000-0200-000040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a:extLst>
            <a:ext uri="{FF2B5EF4-FFF2-40B4-BE49-F238E27FC236}">
              <a16:creationId xmlns:a16="http://schemas.microsoft.com/office/drawing/2014/main" id="{00000000-0008-0000-0200-000041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a:extLst>
            <a:ext uri="{FF2B5EF4-FFF2-40B4-BE49-F238E27FC236}">
              <a16:creationId xmlns:a16="http://schemas.microsoft.com/office/drawing/2014/main" id="{00000000-0008-0000-0200-000042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a:extLst>
            <a:ext uri="{FF2B5EF4-FFF2-40B4-BE49-F238E27FC236}">
              <a16:creationId xmlns:a16="http://schemas.microsoft.com/office/drawing/2014/main" id="{00000000-0008-0000-0200-000043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a:extLst>
            <a:ext uri="{FF2B5EF4-FFF2-40B4-BE49-F238E27FC236}">
              <a16:creationId xmlns:a16="http://schemas.microsoft.com/office/drawing/2014/main" id="{00000000-0008-0000-0200-000044000000}"/>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a:extLst>
            <a:ext uri="{FF2B5EF4-FFF2-40B4-BE49-F238E27FC236}">
              <a16:creationId xmlns:a16="http://schemas.microsoft.com/office/drawing/2014/main" id="{00000000-0008-0000-0200-000045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a:extLst>
            <a:ext uri="{FF2B5EF4-FFF2-40B4-BE49-F238E27FC236}">
              <a16:creationId xmlns:a16="http://schemas.microsoft.com/office/drawing/2014/main" id="{00000000-0008-0000-0200-000047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3810</xdr:rowOff>
    </xdr:from>
    <xdr:to>
      <xdr:col>24</xdr:col>
      <xdr:colOff>62865</xdr:colOff>
      <xdr:row>64</xdr:row>
      <xdr:rowOff>118110</xdr:rowOff>
    </xdr:to>
    <xdr:cxnSp macro="">
      <xdr:nvCxnSpPr>
        <xdr:cNvPr id="72" name="直線コネクタ 71">
          <a:extLst>
            <a:ext uri="{FF2B5EF4-FFF2-40B4-BE49-F238E27FC236}">
              <a16:creationId xmlns:a16="http://schemas.microsoft.com/office/drawing/2014/main" id="{00000000-0008-0000-0200-000048000000}"/>
            </a:ext>
          </a:extLst>
        </xdr:cNvPr>
        <xdr:cNvCxnSpPr/>
      </xdr:nvCxnSpPr>
      <xdr:spPr>
        <a:xfrm flipV="1">
          <a:off x="4634865" y="960501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121937</xdr:rowOff>
    </xdr:from>
    <xdr:ext cx="405111" cy="259045"/>
    <xdr:sp macro="" textlink="">
      <xdr:nvSpPr>
        <xdr:cNvPr id="73" name="【体育館・プール】&#10;有形固定資産減価償却率最小値テキスト">
          <a:extLst>
            <a:ext uri="{FF2B5EF4-FFF2-40B4-BE49-F238E27FC236}">
              <a16:creationId xmlns:a16="http://schemas.microsoft.com/office/drawing/2014/main" id="{00000000-0008-0000-0200-000049000000}"/>
            </a:ext>
          </a:extLst>
        </xdr:cNvPr>
        <xdr:cNvSpPr txBox="1"/>
      </xdr:nvSpPr>
      <xdr:spPr>
        <a:xfrm>
          <a:off x="4673600" y="1109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118110</xdr:rowOff>
    </xdr:from>
    <xdr:to>
      <xdr:col>24</xdr:col>
      <xdr:colOff>152400</xdr:colOff>
      <xdr:row>64</xdr:row>
      <xdr:rowOff>118110</xdr:rowOff>
    </xdr:to>
    <xdr:cxnSp macro="">
      <xdr:nvCxnSpPr>
        <xdr:cNvPr id="74" name="直線コネクタ 73">
          <a:extLst>
            <a:ext uri="{FF2B5EF4-FFF2-40B4-BE49-F238E27FC236}">
              <a16:creationId xmlns:a16="http://schemas.microsoft.com/office/drawing/2014/main" id="{00000000-0008-0000-0200-00004A000000}"/>
            </a:ext>
          </a:extLst>
        </xdr:cNvPr>
        <xdr:cNvCxnSpPr/>
      </xdr:nvCxnSpPr>
      <xdr:spPr>
        <a:xfrm>
          <a:off x="4546600" y="1109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121937</xdr:rowOff>
    </xdr:from>
    <xdr:ext cx="405111" cy="259045"/>
    <xdr:sp macro="" textlink="">
      <xdr:nvSpPr>
        <xdr:cNvPr id="75" name="【体育館・プール】&#10;有形固定資産減価償却率最大値テキスト">
          <a:extLst>
            <a:ext uri="{FF2B5EF4-FFF2-40B4-BE49-F238E27FC236}">
              <a16:creationId xmlns:a16="http://schemas.microsoft.com/office/drawing/2014/main" id="{00000000-0008-0000-0200-00004B000000}"/>
            </a:ext>
          </a:extLst>
        </xdr:cNvPr>
        <xdr:cNvSpPr txBox="1"/>
      </xdr:nvSpPr>
      <xdr:spPr>
        <a:xfrm>
          <a:off x="4673600" y="9380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3810</xdr:rowOff>
    </xdr:from>
    <xdr:to>
      <xdr:col>24</xdr:col>
      <xdr:colOff>152400</xdr:colOff>
      <xdr:row>56</xdr:row>
      <xdr:rowOff>3810</xdr:rowOff>
    </xdr:to>
    <xdr:cxnSp macro="">
      <xdr:nvCxnSpPr>
        <xdr:cNvPr id="76" name="直線コネクタ 75">
          <a:extLst>
            <a:ext uri="{FF2B5EF4-FFF2-40B4-BE49-F238E27FC236}">
              <a16:creationId xmlns:a16="http://schemas.microsoft.com/office/drawing/2014/main" id="{00000000-0008-0000-0200-00004C000000}"/>
            </a:ext>
          </a:extLst>
        </xdr:cNvPr>
        <xdr:cNvCxnSpPr/>
      </xdr:nvCxnSpPr>
      <xdr:spPr>
        <a:xfrm>
          <a:off x="4546600" y="9605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93362</xdr:rowOff>
    </xdr:from>
    <xdr:ext cx="405111" cy="259045"/>
    <xdr:sp macro="" textlink="">
      <xdr:nvSpPr>
        <xdr:cNvPr id="77" name="【体育館・プール】&#10;有形固定資産減価償却率平均値テキスト">
          <a:extLst>
            <a:ext uri="{FF2B5EF4-FFF2-40B4-BE49-F238E27FC236}">
              <a16:creationId xmlns:a16="http://schemas.microsoft.com/office/drawing/2014/main" id="{00000000-0008-0000-0200-00004D000000}"/>
            </a:ext>
          </a:extLst>
        </xdr:cNvPr>
        <xdr:cNvSpPr txBox="1"/>
      </xdr:nvSpPr>
      <xdr:spPr>
        <a:xfrm>
          <a:off x="4673600" y="10208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114935</xdr:rowOff>
    </xdr:from>
    <xdr:to>
      <xdr:col>24</xdr:col>
      <xdr:colOff>114300</xdr:colOff>
      <xdr:row>60</xdr:row>
      <xdr:rowOff>45085</xdr:rowOff>
    </xdr:to>
    <xdr:sp macro="" textlink="">
      <xdr:nvSpPr>
        <xdr:cNvPr id="78" name="フローチャート: 判断 77">
          <a:extLst>
            <a:ext uri="{FF2B5EF4-FFF2-40B4-BE49-F238E27FC236}">
              <a16:creationId xmlns:a16="http://schemas.microsoft.com/office/drawing/2014/main" id="{00000000-0008-0000-0200-00004E000000}"/>
            </a:ext>
          </a:extLst>
        </xdr:cNvPr>
        <xdr:cNvSpPr/>
      </xdr:nvSpPr>
      <xdr:spPr>
        <a:xfrm>
          <a:off x="45847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147320</xdr:rowOff>
    </xdr:from>
    <xdr:to>
      <xdr:col>20</xdr:col>
      <xdr:colOff>38100</xdr:colOff>
      <xdr:row>60</xdr:row>
      <xdr:rowOff>77470</xdr:rowOff>
    </xdr:to>
    <xdr:sp macro="" textlink="">
      <xdr:nvSpPr>
        <xdr:cNvPr id="79" name="フローチャート: 判断 78">
          <a:extLst>
            <a:ext uri="{FF2B5EF4-FFF2-40B4-BE49-F238E27FC236}">
              <a16:creationId xmlns:a16="http://schemas.microsoft.com/office/drawing/2014/main" id="{00000000-0008-0000-0200-00004F000000}"/>
            </a:ext>
          </a:extLst>
        </xdr:cNvPr>
        <xdr:cNvSpPr/>
      </xdr:nvSpPr>
      <xdr:spPr>
        <a:xfrm>
          <a:off x="3746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68597</xdr:rowOff>
    </xdr:from>
    <xdr:ext cx="405111" cy="259045"/>
    <xdr:sp macro="" textlink="">
      <xdr:nvSpPr>
        <xdr:cNvPr id="80" name="n_1aveValue【体育館・プール】&#10;有形固定資産減価償却率">
          <a:extLst>
            <a:ext uri="{FF2B5EF4-FFF2-40B4-BE49-F238E27FC236}">
              <a16:creationId xmlns:a16="http://schemas.microsoft.com/office/drawing/2014/main" id="{00000000-0008-0000-0200-000050000000}"/>
            </a:ext>
          </a:extLst>
        </xdr:cNvPr>
        <xdr:cNvSpPr txBox="1"/>
      </xdr:nvSpPr>
      <xdr:spPr>
        <a:xfrm>
          <a:off x="3582044" y="1035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60</xdr:row>
      <xdr:rowOff>2540</xdr:rowOff>
    </xdr:from>
    <xdr:to>
      <xdr:col>15</xdr:col>
      <xdr:colOff>101600</xdr:colOff>
      <xdr:row>60</xdr:row>
      <xdr:rowOff>104140</xdr:rowOff>
    </xdr:to>
    <xdr:sp macro="" textlink="">
      <xdr:nvSpPr>
        <xdr:cNvPr id="81" name="フローチャート: 判断 80">
          <a:extLst>
            <a:ext uri="{FF2B5EF4-FFF2-40B4-BE49-F238E27FC236}">
              <a16:creationId xmlns:a16="http://schemas.microsoft.com/office/drawing/2014/main" id="{00000000-0008-0000-0200-000051000000}"/>
            </a:ext>
          </a:extLst>
        </xdr:cNvPr>
        <xdr:cNvSpPr/>
      </xdr:nvSpPr>
      <xdr:spPr>
        <a:xfrm>
          <a:off x="2857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60</xdr:row>
      <xdr:rowOff>95267</xdr:rowOff>
    </xdr:from>
    <xdr:ext cx="405111" cy="259045"/>
    <xdr:sp macro="" textlink="">
      <xdr:nvSpPr>
        <xdr:cNvPr id="82" name="n_2aveValue【体育館・プール】&#10;有形固定資産減価償却率">
          <a:extLst>
            <a:ext uri="{FF2B5EF4-FFF2-40B4-BE49-F238E27FC236}">
              <a16:creationId xmlns:a16="http://schemas.microsoft.com/office/drawing/2014/main" id="{00000000-0008-0000-0200-000052000000}"/>
            </a:ext>
          </a:extLst>
        </xdr:cNvPr>
        <xdr:cNvSpPr txBox="1"/>
      </xdr:nvSpPr>
      <xdr:spPr>
        <a:xfrm>
          <a:off x="2705744"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145415</xdr:rowOff>
    </xdr:from>
    <xdr:to>
      <xdr:col>10</xdr:col>
      <xdr:colOff>165100</xdr:colOff>
      <xdr:row>60</xdr:row>
      <xdr:rowOff>75565</xdr:rowOff>
    </xdr:to>
    <xdr:sp macro="" textlink="">
      <xdr:nvSpPr>
        <xdr:cNvPr id="83" name="フローチャート: 判断 82">
          <a:extLst>
            <a:ext uri="{FF2B5EF4-FFF2-40B4-BE49-F238E27FC236}">
              <a16:creationId xmlns:a16="http://schemas.microsoft.com/office/drawing/2014/main" id="{00000000-0008-0000-0200-000053000000}"/>
            </a:ext>
          </a:extLst>
        </xdr:cNvPr>
        <xdr:cNvSpPr/>
      </xdr:nvSpPr>
      <xdr:spPr>
        <a:xfrm>
          <a:off x="1968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60</xdr:row>
      <xdr:rowOff>66692</xdr:rowOff>
    </xdr:from>
    <xdr:ext cx="405111" cy="259045"/>
    <xdr:sp macro="" textlink="">
      <xdr:nvSpPr>
        <xdr:cNvPr id="84" name="n_3aveValue【体育館・プール】&#10;有形固定資産減価償却率">
          <a:extLst>
            <a:ext uri="{FF2B5EF4-FFF2-40B4-BE49-F238E27FC236}">
              <a16:creationId xmlns:a16="http://schemas.microsoft.com/office/drawing/2014/main" id="{00000000-0008-0000-0200-000054000000}"/>
            </a:ext>
          </a:extLst>
        </xdr:cNvPr>
        <xdr:cNvSpPr txBox="1"/>
      </xdr:nvSpPr>
      <xdr:spPr>
        <a:xfrm>
          <a:off x="1816744" y="1035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0000000-0008-0000-0200-000055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0000000-0008-0000-0200-000056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00000000-0008-0000-0200-000057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00000000-0008-0000-0200-000058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00000000-0008-0000-0200-000059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92075</xdr:rowOff>
    </xdr:from>
    <xdr:to>
      <xdr:col>20</xdr:col>
      <xdr:colOff>38100</xdr:colOff>
      <xdr:row>59</xdr:row>
      <xdr:rowOff>22225</xdr:rowOff>
    </xdr:to>
    <xdr:sp macro="" textlink="">
      <xdr:nvSpPr>
        <xdr:cNvPr id="90" name="楕円 89">
          <a:extLst>
            <a:ext uri="{FF2B5EF4-FFF2-40B4-BE49-F238E27FC236}">
              <a16:creationId xmlns:a16="http://schemas.microsoft.com/office/drawing/2014/main" id="{00000000-0008-0000-0200-00005A000000}"/>
            </a:ext>
          </a:extLst>
        </xdr:cNvPr>
        <xdr:cNvSpPr/>
      </xdr:nvSpPr>
      <xdr:spPr>
        <a:xfrm>
          <a:off x="3746500" y="1003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133985</xdr:rowOff>
    </xdr:from>
    <xdr:to>
      <xdr:col>15</xdr:col>
      <xdr:colOff>101600</xdr:colOff>
      <xdr:row>59</xdr:row>
      <xdr:rowOff>64135</xdr:rowOff>
    </xdr:to>
    <xdr:sp macro="" textlink="">
      <xdr:nvSpPr>
        <xdr:cNvPr id="91" name="楕円 90">
          <a:extLst>
            <a:ext uri="{FF2B5EF4-FFF2-40B4-BE49-F238E27FC236}">
              <a16:creationId xmlns:a16="http://schemas.microsoft.com/office/drawing/2014/main" id="{00000000-0008-0000-0200-00005B000000}"/>
            </a:ext>
          </a:extLst>
        </xdr:cNvPr>
        <xdr:cNvSpPr/>
      </xdr:nvSpPr>
      <xdr:spPr>
        <a:xfrm>
          <a:off x="2857500" y="1007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142875</xdr:rowOff>
    </xdr:from>
    <xdr:to>
      <xdr:col>19</xdr:col>
      <xdr:colOff>177800</xdr:colOff>
      <xdr:row>59</xdr:row>
      <xdr:rowOff>13335</xdr:rowOff>
    </xdr:to>
    <xdr:cxnSp macro="">
      <xdr:nvCxnSpPr>
        <xdr:cNvPr id="92" name="直線コネクタ 91">
          <a:extLst>
            <a:ext uri="{FF2B5EF4-FFF2-40B4-BE49-F238E27FC236}">
              <a16:creationId xmlns:a16="http://schemas.microsoft.com/office/drawing/2014/main" id="{00000000-0008-0000-0200-00005C000000}"/>
            </a:ext>
          </a:extLst>
        </xdr:cNvPr>
        <xdr:cNvCxnSpPr/>
      </xdr:nvCxnSpPr>
      <xdr:spPr>
        <a:xfrm flipV="1">
          <a:off x="2908300" y="1008697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143510</xdr:rowOff>
    </xdr:from>
    <xdr:to>
      <xdr:col>10</xdr:col>
      <xdr:colOff>165100</xdr:colOff>
      <xdr:row>59</xdr:row>
      <xdr:rowOff>73660</xdr:rowOff>
    </xdr:to>
    <xdr:sp macro="" textlink="">
      <xdr:nvSpPr>
        <xdr:cNvPr id="93" name="楕円 92">
          <a:extLst>
            <a:ext uri="{FF2B5EF4-FFF2-40B4-BE49-F238E27FC236}">
              <a16:creationId xmlns:a16="http://schemas.microsoft.com/office/drawing/2014/main" id="{00000000-0008-0000-0200-00005D000000}"/>
            </a:ext>
          </a:extLst>
        </xdr:cNvPr>
        <xdr:cNvSpPr/>
      </xdr:nvSpPr>
      <xdr:spPr>
        <a:xfrm>
          <a:off x="1968500" y="1008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13335</xdr:rowOff>
    </xdr:from>
    <xdr:to>
      <xdr:col>15</xdr:col>
      <xdr:colOff>50800</xdr:colOff>
      <xdr:row>59</xdr:row>
      <xdr:rowOff>22860</xdr:rowOff>
    </xdr:to>
    <xdr:cxnSp macro="">
      <xdr:nvCxnSpPr>
        <xdr:cNvPr id="94" name="直線コネクタ 93">
          <a:extLst>
            <a:ext uri="{FF2B5EF4-FFF2-40B4-BE49-F238E27FC236}">
              <a16:creationId xmlns:a16="http://schemas.microsoft.com/office/drawing/2014/main" id="{00000000-0008-0000-0200-00005E000000}"/>
            </a:ext>
          </a:extLst>
        </xdr:cNvPr>
        <xdr:cNvCxnSpPr/>
      </xdr:nvCxnSpPr>
      <xdr:spPr>
        <a:xfrm flipV="1">
          <a:off x="2019300" y="1012888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38752</xdr:rowOff>
    </xdr:from>
    <xdr:ext cx="405111" cy="259045"/>
    <xdr:sp macro="" textlink="">
      <xdr:nvSpPr>
        <xdr:cNvPr id="95" name="n_1mainValue【体育館・プール】&#10;有形固定資産減価償却率">
          <a:extLst>
            <a:ext uri="{FF2B5EF4-FFF2-40B4-BE49-F238E27FC236}">
              <a16:creationId xmlns:a16="http://schemas.microsoft.com/office/drawing/2014/main" id="{00000000-0008-0000-0200-00005F000000}"/>
            </a:ext>
          </a:extLst>
        </xdr:cNvPr>
        <xdr:cNvSpPr txBox="1"/>
      </xdr:nvSpPr>
      <xdr:spPr>
        <a:xfrm>
          <a:off x="3582044" y="981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80662</xdr:rowOff>
    </xdr:from>
    <xdr:ext cx="405111" cy="259045"/>
    <xdr:sp macro="" textlink="">
      <xdr:nvSpPr>
        <xdr:cNvPr id="96" name="n_2mainValue【体育館・プール】&#10;有形固定資産減価償却率">
          <a:extLst>
            <a:ext uri="{FF2B5EF4-FFF2-40B4-BE49-F238E27FC236}">
              <a16:creationId xmlns:a16="http://schemas.microsoft.com/office/drawing/2014/main" id="{00000000-0008-0000-0200-000060000000}"/>
            </a:ext>
          </a:extLst>
        </xdr:cNvPr>
        <xdr:cNvSpPr txBox="1"/>
      </xdr:nvSpPr>
      <xdr:spPr>
        <a:xfrm>
          <a:off x="2705744" y="9853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90187</xdr:rowOff>
    </xdr:from>
    <xdr:ext cx="405111" cy="259045"/>
    <xdr:sp macro="" textlink="">
      <xdr:nvSpPr>
        <xdr:cNvPr id="97" name="n_3mainValue【体育館・プール】&#10;有形固定資産減価償却率">
          <a:extLst>
            <a:ext uri="{FF2B5EF4-FFF2-40B4-BE49-F238E27FC236}">
              <a16:creationId xmlns:a16="http://schemas.microsoft.com/office/drawing/2014/main" id="{00000000-0008-0000-0200-000061000000}"/>
            </a:ext>
          </a:extLst>
        </xdr:cNvPr>
        <xdr:cNvSpPr txBox="1"/>
      </xdr:nvSpPr>
      <xdr:spPr>
        <a:xfrm>
          <a:off x="1816744" y="986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9" name="正方形/長方形 98">
          <a:extLst>
            <a:ext uri="{FF2B5EF4-FFF2-40B4-BE49-F238E27FC236}">
              <a16:creationId xmlns:a16="http://schemas.microsoft.com/office/drawing/2014/main" id="{00000000-0008-0000-0200-000063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0" name="正方形/長方形 99">
          <a:extLst>
            <a:ext uri="{FF2B5EF4-FFF2-40B4-BE49-F238E27FC236}">
              <a16:creationId xmlns:a16="http://schemas.microsoft.com/office/drawing/2014/main" id="{00000000-0008-0000-0200-000064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1" name="正方形/長方形 100">
          <a:extLst>
            <a:ext uri="{FF2B5EF4-FFF2-40B4-BE49-F238E27FC236}">
              <a16:creationId xmlns:a16="http://schemas.microsoft.com/office/drawing/2014/main" id="{00000000-0008-0000-0200-000065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2" name="正方形/長方形 101">
          <a:extLst>
            <a:ext uri="{FF2B5EF4-FFF2-40B4-BE49-F238E27FC236}">
              <a16:creationId xmlns:a16="http://schemas.microsoft.com/office/drawing/2014/main" id="{00000000-0008-0000-0200-000066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3" name="正方形/長方形 102">
          <a:extLst>
            <a:ext uri="{FF2B5EF4-FFF2-40B4-BE49-F238E27FC236}">
              <a16:creationId xmlns:a16="http://schemas.microsoft.com/office/drawing/2014/main" id="{00000000-0008-0000-0200-000067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4" name="正方形/長方形 103">
          <a:extLst>
            <a:ext uri="{FF2B5EF4-FFF2-40B4-BE49-F238E27FC236}">
              <a16:creationId xmlns:a16="http://schemas.microsoft.com/office/drawing/2014/main" id="{00000000-0008-0000-0200-000068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5" name="正方形/長方形 104">
          <a:extLst>
            <a:ext uri="{FF2B5EF4-FFF2-40B4-BE49-F238E27FC236}">
              <a16:creationId xmlns:a16="http://schemas.microsoft.com/office/drawing/2014/main" id="{00000000-0008-0000-0200-000069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6" name="テキスト ボックス 105">
          <a:extLst>
            <a:ext uri="{FF2B5EF4-FFF2-40B4-BE49-F238E27FC236}">
              <a16:creationId xmlns:a16="http://schemas.microsoft.com/office/drawing/2014/main" id="{00000000-0008-0000-0200-00006A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7" name="直線コネクタ 106">
          <a:extLst>
            <a:ext uri="{FF2B5EF4-FFF2-40B4-BE49-F238E27FC236}">
              <a16:creationId xmlns:a16="http://schemas.microsoft.com/office/drawing/2014/main" id="{00000000-0008-0000-0200-00006B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08" name="直線コネクタ 107">
          <a:extLst>
            <a:ext uri="{FF2B5EF4-FFF2-40B4-BE49-F238E27FC236}">
              <a16:creationId xmlns:a16="http://schemas.microsoft.com/office/drawing/2014/main" id="{00000000-0008-0000-0200-00006C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09" name="テキスト ボックス 108">
          <a:extLst>
            <a:ext uri="{FF2B5EF4-FFF2-40B4-BE49-F238E27FC236}">
              <a16:creationId xmlns:a16="http://schemas.microsoft.com/office/drawing/2014/main" id="{00000000-0008-0000-0200-00006D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10" name="直線コネクタ 109">
          <a:extLst>
            <a:ext uri="{FF2B5EF4-FFF2-40B4-BE49-F238E27FC236}">
              <a16:creationId xmlns:a16="http://schemas.microsoft.com/office/drawing/2014/main" id="{00000000-0008-0000-0200-00006E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11" name="テキスト ボックス 110">
          <a:extLst>
            <a:ext uri="{FF2B5EF4-FFF2-40B4-BE49-F238E27FC236}">
              <a16:creationId xmlns:a16="http://schemas.microsoft.com/office/drawing/2014/main" id="{00000000-0008-0000-0200-00006F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2" name="直線コネクタ 111">
          <a:extLst>
            <a:ext uri="{FF2B5EF4-FFF2-40B4-BE49-F238E27FC236}">
              <a16:creationId xmlns:a16="http://schemas.microsoft.com/office/drawing/2014/main" id="{00000000-0008-0000-0200-000070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14" name="直線コネクタ 113">
          <a:extLst>
            <a:ext uri="{FF2B5EF4-FFF2-40B4-BE49-F238E27FC236}">
              <a16:creationId xmlns:a16="http://schemas.microsoft.com/office/drawing/2014/main" id="{00000000-0008-0000-0200-000072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15" name="テキスト ボックス 114">
          <a:extLst>
            <a:ext uri="{FF2B5EF4-FFF2-40B4-BE49-F238E27FC236}">
              <a16:creationId xmlns:a16="http://schemas.microsoft.com/office/drawing/2014/main" id="{00000000-0008-0000-0200-000073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16" name="直線コネクタ 115">
          <a:extLst>
            <a:ext uri="{FF2B5EF4-FFF2-40B4-BE49-F238E27FC236}">
              <a16:creationId xmlns:a16="http://schemas.microsoft.com/office/drawing/2014/main" id="{00000000-0008-0000-0200-000074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17" name="テキスト ボックス 116">
          <a:extLst>
            <a:ext uri="{FF2B5EF4-FFF2-40B4-BE49-F238E27FC236}">
              <a16:creationId xmlns:a16="http://schemas.microsoft.com/office/drawing/2014/main" id="{00000000-0008-0000-0200-000075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8" name="直線コネクタ 117">
          <a:extLst>
            <a:ext uri="{FF2B5EF4-FFF2-40B4-BE49-F238E27FC236}">
              <a16:creationId xmlns:a16="http://schemas.microsoft.com/office/drawing/2014/main" id="{00000000-0008-0000-0200-000076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0" name="【体育館・プール】&#10;一人当たり面積グラフ枠">
          <a:extLst>
            <a:ext uri="{FF2B5EF4-FFF2-40B4-BE49-F238E27FC236}">
              <a16:creationId xmlns:a16="http://schemas.microsoft.com/office/drawing/2014/main" id="{00000000-0008-0000-0200-000078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0</xdr:rowOff>
    </xdr:from>
    <xdr:to>
      <xdr:col>54</xdr:col>
      <xdr:colOff>189865</xdr:colOff>
      <xdr:row>63</xdr:row>
      <xdr:rowOff>152400</xdr:rowOff>
    </xdr:to>
    <xdr:cxnSp macro="">
      <xdr:nvCxnSpPr>
        <xdr:cNvPr id="121" name="直線コネクタ 120">
          <a:extLst>
            <a:ext uri="{FF2B5EF4-FFF2-40B4-BE49-F238E27FC236}">
              <a16:creationId xmlns:a16="http://schemas.microsoft.com/office/drawing/2014/main" id="{00000000-0008-0000-0200-000079000000}"/>
            </a:ext>
          </a:extLst>
        </xdr:cNvPr>
        <xdr:cNvCxnSpPr/>
      </xdr:nvCxnSpPr>
      <xdr:spPr>
        <a:xfrm flipV="1">
          <a:off x="10476865" y="977265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156227</xdr:rowOff>
    </xdr:from>
    <xdr:ext cx="469744" cy="259045"/>
    <xdr:sp macro="" textlink="">
      <xdr:nvSpPr>
        <xdr:cNvPr id="122" name="【体育館・プール】&#10;一人当たり面積最小値テキスト">
          <a:extLst>
            <a:ext uri="{FF2B5EF4-FFF2-40B4-BE49-F238E27FC236}">
              <a16:creationId xmlns:a16="http://schemas.microsoft.com/office/drawing/2014/main" id="{00000000-0008-0000-0200-00007A000000}"/>
            </a:ext>
          </a:extLst>
        </xdr:cNvPr>
        <xdr:cNvSpPr txBox="1"/>
      </xdr:nvSpPr>
      <xdr:spPr>
        <a:xfrm>
          <a:off x="10515600" y="1095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152400</xdr:rowOff>
    </xdr:from>
    <xdr:to>
      <xdr:col>55</xdr:col>
      <xdr:colOff>88900</xdr:colOff>
      <xdr:row>63</xdr:row>
      <xdr:rowOff>152400</xdr:rowOff>
    </xdr:to>
    <xdr:cxnSp macro="">
      <xdr:nvCxnSpPr>
        <xdr:cNvPr id="123" name="直線コネクタ 122">
          <a:extLst>
            <a:ext uri="{FF2B5EF4-FFF2-40B4-BE49-F238E27FC236}">
              <a16:creationId xmlns:a16="http://schemas.microsoft.com/office/drawing/2014/main" id="{00000000-0008-0000-0200-00007B000000}"/>
            </a:ext>
          </a:extLst>
        </xdr:cNvPr>
        <xdr:cNvCxnSpPr/>
      </xdr:nvCxnSpPr>
      <xdr:spPr>
        <a:xfrm>
          <a:off x="10388600" y="1095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118127</xdr:rowOff>
    </xdr:from>
    <xdr:ext cx="469744" cy="259045"/>
    <xdr:sp macro="" textlink="">
      <xdr:nvSpPr>
        <xdr:cNvPr id="124" name="【体育館・プール】&#10;一人当たり面積最大値テキスト">
          <a:extLst>
            <a:ext uri="{FF2B5EF4-FFF2-40B4-BE49-F238E27FC236}">
              <a16:creationId xmlns:a16="http://schemas.microsoft.com/office/drawing/2014/main" id="{00000000-0008-0000-0200-00007C000000}"/>
            </a:ext>
          </a:extLst>
        </xdr:cNvPr>
        <xdr:cNvSpPr txBox="1"/>
      </xdr:nvSpPr>
      <xdr:spPr>
        <a:xfrm>
          <a:off x="10515600" y="9547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0</xdr:rowOff>
    </xdr:from>
    <xdr:to>
      <xdr:col>55</xdr:col>
      <xdr:colOff>88900</xdr:colOff>
      <xdr:row>57</xdr:row>
      <xdr:rowOff>0</xdr:rowOff>
    </xdr:to>
    <xdr:cxnSp macro="">
      <xdr:nvCxnSpPr>
        <xdr:cNvPr id="125" name="直線コネクタ 124">
          <a:extLst>
            <a:ext uri="{FF2B5EF4-FFF2-40B4-BE49-F238E27FC236}">
              <a16:creationId xmlns:a16="http://schemas.microsoft.com/office/drawing/2014/main" id="{00000000-0008-0000-0200-00007D000000}"/>
            </a:ext>
          </a:extLst>
        </xdr:cNvPr>
        <xdr:cNvCxnSpPr/>
      </xdr:nvCxnSpPr>
      <xdr:spPr>
        <a:xfrm>
          <a:off x="10388600" y="977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41927</xdr:rowOff>
    </xdr:from>
    <xdr:ext cx="469744" cy="259045"/>
    <xdr:sp macro="" textlink="">
      <xdr:nvSpPr>
        <xdr:cNvPr id="126" name="【体育館・プール】&#10;一人当たり面積平均値テキスト">
          <a:extLst>
            <a:ext uri="{FF2B5EF4-FFF2-40B4-BE49-F238E27FC236}">
              <a16:creationId xmlns:a16="http://schemas.microsoft.com/office/drawing/2014/main" id="{00000000-0008-0000-0200-00007E000000}"/>
            </a:ext>
          </a:extLst>
        </xdr:cNvPr>
        <xdr:cNvSpPr txBox="1"/>
      </xdr:nvSpPr>
      <xdr:spPr>
        <a:xfrm>
          <a:off x="10515600" y="10500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63500</xdr:rowOff>
    </xdr:from>
    <xdr:to>
      <xdr:col>55</xdr:col>
      <xdr:colOff>50800</xdr:colOff>
      <xdr:row>61</xdr:row>
      <xdr:rowOff>165100</xdr:rowOff>
    </xdr:to>
    <xdr:sp macro="" textlink="">
      <xdr:nvSpPr>
        <xdr:cNvPr id="127" name="フローチャート: 判断 126">
          <a:extLst>
            <a:ext uri="{FF2B5EF4-FFF2-40B4-BE49-F238E27FC236}">
              <a16:creationId xmlns:a16="http://schemas.microsoft.com/office/drawing/2014/main" id="{00000000-0008-0000-0200-00007F000000}"/>
            </a:ext>
          </a:extLst>
        </xdr:cNvPr>
        <xdr:cNvSpPr/>
      </xdr:nvSpPr>
      <xdr:spPr>
        <a:xfrm>
          <a:off x="104267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6350</xdr:rowOff>
    </xdr:from>
    <xdr:to>
      <xdr:col>50</xdr:col>
      <xdr:colOff>165100</xdr:colOff>
      <xdr:row>59</xdr:row>
      <xdr:rowOff>107950</xdr:rowOff>
    </xdr:to>
    <xdr:sp macro="" textlink="">
      <xdr:nvSpPr>
        <xdr:cNvPr id="128" name="フローチャート: 判断 127">
          <a:extLst>
            <a:ext uri="{FF2B5EF4-FFF2-40B4-BE49-F238E27FC236}">
              <a16:creationId xmlns:a16="http://schemas.microsoft.com/office/drawing/2014/main" id="{00000000-0008-0000-0200-000080000000}"/>
            </a:ext>
          </a:extLst>
        </xdr:cNvPr>
        <xdr:cNvSpPr/>
      </xdr:nvSpPr>
      <xdr:spPr>
        <a:xfrm>
          <a:off x="95885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57</xdr:row>
      <xdr:rowOff>124477</xdr:rowOff>
    </xdr:from>
    <xdr:ext cx="469744" cy="259045"/>
    <xdr:sp macro="" textlink="">
      <xdr:nvSpPr>
        <xdr:cNvPr id="129" name="n_1aveValue【体育館・プール】&#10;一人当たり面積">
          <a:extLst>
            <a:ext uri="{FF2B5EF4-FFF2-40B4-BE49-F238E27FC236}">
              <a16:creationId xmlns:a16="http://schemas.microsoft.com/office/drawing/2014/main" id="{00000000-0008-0000-0200-000081000000}"/>
            </a:ext>
          </a:extLst>
        </xdr:cNvPr>
        <xdr:cNvSpPr txBox="1"/>
      </xdr:nvSpPr>
      <xdr:spPr>
        <a:xfrm>
          <a:off x="9391727" y="989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93980</xdr:rowOff>
    </xdr:from>
    <xdr:to>
      <xdr:col>46</xdr:col>
      <xdr:colOff>38100</xdr:colOff>
      <xdr:row>62</xdr:row>
      <xdr:rowOff>24130</xdr:rowOff>
    </xdr:to>
    <xdr:sp macro="" textlink="">
      <xdr:nvSpPr>
        <xdr:cNvPr id="130" name="フローチャート: 判断 129">
          <a:extLst>
            <a:ext uri="{FF2B5EF4-FFF2-40B4-BE49-F238E27FC236}">
              <a16:creationId xmlns:a16="http://schemas.microsoft.com/office/drawing/2014/main" id="{00000000-0008-0000-0200-000082000000}"/>
            </a:ext>
          </a:extLst>
        </xdr:cNvPr>
        <xdr:cNvSpPr/>
      </xdr:nvSpPr>
      <xdr:spPr>
        <a:xfrm>
          <a:off x="8699500" y="1055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40657</xdr:rowOff>
    </xdr:from>
    <xdr:ext cx="469744" cy="259045"/>
    <xdr:sp macro="" textlink="">
      <xdr:nvSpPr>
        <xdr:cNvPr id="131" name="n_2aveValue【体育館・プール】&#10;一人当たり面積">
          <a:extLst>
            <a:ext uri="{FF2B5EF4-FFF2-40B4-BE49-F238E27FC236}">
              <a16:creationId xmlns:a16="http://schemas.microsoft.com/office/drawing/2014/main" id="{00000000-0008-0000-0200-000083000000}"/>
            </a:ext>
          </a:extLst>
        </xdr:cNvPr>
        <xdr:cNvSpPr txBox="1"/>
      </xdr:nvSpPr>
      <xdr:spPr>
        <a:xfrm>
          <a:off x="8515427" y="1032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60</xdr:row>
      <xdr:rowOff>162560</xdr:rowOff>
    </xdr:from>
    <xdr:to>
      <xdr:col>41</xdr:col>
      <xdr:colOff>101600</xdr:colOff>
      <xdr:row>61</xdr:row>
      <xdr:rowOff>92710</xdr:rowOff>
    </xdr:to>
    <xdr:sp macro="" textlink="">
      <xdr:nvSpPr>
        <xdr:cNvPr id="132" name="フローチャート: 判断 131">
          <a:extLst>
            <a:ext uri="{FF2B5EF4-FFF2-40B4-BE49-F238E27FC236}">
              <a16:creationId xmlns:a16="http://schemas.microsoft.com/office/drawing/2014/main" id="{00000000-0008-0000-0200-000084000000}"/>
            </a:ext>
          </a:extLst>
        </xdr:cNvPr>
        <xdr:cNvSpPr/>
      </xdr:nvSpPr>
      <xdr:spPr>
        <a:xfrm>
          <a:off x="7810500" y="104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59</xdr:row>
      <xdr:rowOff>109237</xdr:rowOff>
    </xdr:from>
    <xdr:ext cx="469744" cy="259045"/>
    <xdr:sp macro="" textlink="">
      <xdr:nvSpPr>
        <xdr:cNvPr id="133" name="n_3aveValue【体育館・プール】&#10;一人当たり面積">
          <a:extLst>
            <a:ext uri="{FF2B5EF4-FFF2-40B4-BE49-F238E27FC236}">
              <a16:creationId xmlns:a16="http://schemas.microsoft.com/office/drawing/2014/main" id="{00000000-0008-0000-0200-000085000000}"/>
            </a:ext>
          </a:extLst>
        </xdr:cNvPr>
        <xdr:cNvSpPr txBox="1"/>
      </xdr:nvSpPr>
      <xdr:spPr>
        <a:xfrm>
          <a:off x="7626427" y="1022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4" name="テキスト ボックス 133">
          <a:extLst>
            <a:ext uri="{FF2B5EF4-FFF2-40B4-BE49-F238E27FC236}">
              <a16:creationId xmlns:a16="http://schemas.microsoft.com/office/drawing/2014/main" id="{00000000-0008-0000-0200-000086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5" name="テキスト ボックス 134">
          <a:extLst>
            <a:ext uri="{FF2B5EF4-FFF2-40B4-BE49-F238E27FC236}">
              <a16:creationId xmlns:a16="http://schemas.microsoft.com/office/drawing/2014/main" id="{00000000-0008-0000-0200-000087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6" name="テキスト ボックス 135">
          <a:extLst>
            <a:ext uri="{FF2B5EF4-FFF2-40B4-BE49-F238E27FC236}">
              <a16:creationId xmlns:a16="http://schemas.microsoft.com/office/drawing/2014/main" id="{00000000-0008-0000-0200-000088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7" name="テキスト ボックス 136">
          <a:extLst>
            <a:ext uri="{FF2B5EF4-FFF2-40B4-BE49-F238E27FC236}">
              <a16:creationId xmlns:a16="http://schemas.microsoft.com/office/drawing/2014/main" id="{00000000-0008-0000-0200-000089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8" name="テキスト ボックス 137">
          <a:extLst>
            <a:ext uri="{FF2B5EF4-FFF2-40B4-BE49-F238E27FC236}">
              <a16:creationId xmlns:a16="http://schemas.microsoft.com/office/drawing/2014/main" id="{00000000-0008-0000-0200-00008A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2540</xdr:rowOff>
    </xdr:from>
    <xdr:to>
      <xdr:col>50</xdr:col>
      <xdr:colOff>165100</xdr:colOff>
      <xdr:row>62</xdr:row>
      <xdr:rowOff>104140</xdr:rowOff>
    </xdr:to>
    <xdr:sp macro="" textlink="">
      <xdr:nvSpPr>
        <xdr:cNvPr id="139" name="楕円 138">
          <a:extLst>
            <a:ext uri="{FF2B5EF4-FFF2-40B4-BE49-F238E27FC236}">
              <a16:creationId xmlns:a16="http://schemas.microsoft.com/office/drawing/2014/main" id="{00000000-0008-0000-0200-00008B000000}"/>
            </a:ext>
          </a:extLst>
        </xdr:cNvPr>
        <xdr:cNvSpPr/>
      </xdr:nvSpPr>
      <xdr:spPr>
        <a:xfrm>
          <a:off x="9588500" y="1063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2540</xdr:rowOff>
    </xdr:from>
    <xdr:to>
      <xdr:col>46</xdr:col>
      <xdr:colOff>38100</xdr:colOff>
      <xdr:row>62</xdr:row>
      <xdr:rowOff>104140</xdr:rowOff>
    </xdr:to>
    <xdr:sp macro="" textlink="">
      <xdr:nvSpPr>
        <xdr:cNvPr id="140" name="楕円 139">
          <a:extLst>
            <a:ext uri="{FF2B5EF4-FFF2-40B4-BE49-F238E27FC236}">
              <a16:creationId xmlns:a16="http://schemas.microsoft.com/office/drawing/2014/main" id="{00000000-0008-0000-0200-00008C000000}"/>
            </a:ext>
          </a:extLst>
        </xdr:cNvPr>
        <xdr:cNvSpPr/>
      </xdr:nvSpPr>
      <xdr:spPr>
        <a:xfrm>
          <a:off x="8699500" y="1063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53340</xdr:rowOff>
    </xdr:from>
    <xdr:to>
      <xdr:col>50</xdr:col>
      <xdr:colOff>114300</xdr:colOff>
      <xdr:row>62</xdr:row>
      <xdr:rowOff>53340</xdr:rowOff>
    </xdr:to>
    <xdr:cxnSp macro="">
      <xdr:nvCxnSpPr>
        <xdr:cNvPr id="141" name="直線コネクタ 140">
          <a:extLst>
            <a:ext uri="{FF2B5EF4-FFF2-40B4-BE49-F238E27FC236}">
              <a16:creationId xmlns:a16="http://schemas.microsoft.com/office/drawing/2014/main" id="{00000000-0008-0000-0200-00008D000000}"/>
            </a:ext>
          </a:extLst>
        </xdr:cNvPr>
        <xdr:cNvCxnSpPr/>
      </xdr:nvCxnSpPr>
      <xdr:spPr>
        <a:xfrm>
          <a:off x="8750300" y="106832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6350</xdr:rowOff>
    </xdr:from>
    <xdr:to>
      <xdr:col>41</xdr:col>
      <xdr:colOff>101600</xdr:colOff>
      <xdr:row>62</xdr:row>
      <xdr:rowOff>107950</xdr:rowOff>
    </xdr:to>
    <xdr:sp macro="" textlink="">
      <xdr:nvSpPr>
        <xdr:cNvPr id="142" name="楕円 141">
          <a:extLst>
            <a:ext uri="{FF2B5EF4-FFF2-40B4-BE49-F238E27FC236}">
              <a16:creationId xmlns:a16="http://schemas.microsoft.com/office/drawing/2014/main" id="{00000000-0008-0000-0200-00008E000000}"/>
            </a:ext>
          </a:extLst>
        </xdr:cNvPr>
        <xdr:cNvSpPr/>
      </xdr:nvSpPr>
      <xdr:spPr>
        <a:xfrm>
          <a:off x="7810500" y="1063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53340</xdr:rowOff>
    </xdr:from>
    <xdr:to>
      <xdr:col>45</xdr:col>
      <xdr:colOff>177800</xdr:colOff>
      <xdr:row>62</xdr:row>
      <xdr:rowOff>57150</xdr:rowOff>
    </xdr:to>
    <xdr:cxnSp macro="">
      <xdr:nvCxnSpPr>
        <xdr:cNvPr id="143" name="直線コネクタ 142">
          <a:extLst>
            <a:ext uri="{FF2B5EF4-FFF2-40B4-BE49-F238E27FC236}">
              <a16:creationId xmlns:a16="http://schemas.microsoft.com/office/drawing/2014/main" id="{00000000-0008-0000-0200-00008F000000}"/>
            </a:ext>
          </a:extLst>
        </xdr:cNvPr>
        <xdr:cNvCxnSpPr/>
      </xdr:nvCxnSpPr>
      <xdr:spPr>
        <a:xfrm flipV="1">
          <a:off x="7861300" y="106832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95267</xdr:rowOff>
    </xdr:from>
    <xdr:ext cx="469744" cy="259045"/>
    <xdr:sp macro="" textlink="">
      <xdr:nvSpPr>
        <xdr:cNvPr id="144" name="n_1mainValue【体育館・プール】&#10;一人当たり面積">
          <a:extLst>
            <a:ext uri="{FF2B5EF4-FFF2-40B4-BE49-F238E27FC236}">
              <a16:creationId xmlns:a16="http://schemas.microsoft.com/office/drawing/2014/main" id="{00000000-0008-0000-0200-000090000000}"/>
            </a:ext>
          </a:extLst>
        </xdr:cNvPr>
        <xdr:cNvSpPr txBox="1"/>
      </xdr:nvSpPr>
      <xdr:spPr>
        <a:xfrm>
          <a:off x="9391727" y="1072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95267</xdr:rowOff>
    </xdr:from>
    <xdr:ext cx="469744" cy="259045"/>
    <xdr:sp macro="" textlink="">
      <xdr:nvSpPr>
        <xdr:cNvPr id="145" name="n_2mainValue【体育館・プール】&#10;一人当たり面積">
          <a:extLst>
            <a:ext uri="{FF2B5EF4-FFF2-40B4-BE49-F238E27FC236}">
              <a16:creationId xmlns:a16="http://schemas.microsoft.com/office/drawing/2014/main" id="{00000000-0008-0000-0200-000091000000}"/>
            </a:ext>
          </a:extLst>
        </xdr:cNvPr>
        <xdr:cNvSpPr txBox="1"/>
      </xdr:nvSpPr>
      <xdr:spPr>
        <a:xfrm>
          <a:off x="8515427" y="1072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99077</xdr:rowOff>
    </xdr:from>
    <xdr:ext cx="469744" cy="259045"/>
    <xdr:sp macro="" textlink="">
      <xdr:nvSpPr>
        <xdr:cNvPr id="146" name="n_3mainValue【体育館・プール】&#10;一人当たり面積">
          <a:extLst>
            <a:ext uri="{FF2B5EF4-FFF2-40B4-BE49-F238E27FC236}">
              <a16:creationId xmlns:a16="http://schemas.microsoft.com/office/drawing/2014/main" id="{00000000-0008-0000-0200-000092000000}"/>
            </a:ext>
          </a:extLst>
        </xdr:cNvPr>
        <xdr:cNvSpPr txBox="1"/>
      </xdr:nvSpPr>
      <xdr:spPr>
        <a:xfrm>
          <a:off x="7626427" y="1072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7" name="正方形/長方形 146">
          <a:extLst>
            <a:ext uri="{FF2B5EF4-FFF2-40B4-BE49-F238E27FC236}">
              <a16:creationId xmlns:a16="http://schemas.microsoft.com/office/drawing/2014/main" id="{00000000-0008-0000-0200-000093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8" name="正方形/長方形 147">
          <a:extLst>
            <a:ext uri="{FF2B5EF4-FFF2-40B4-BE49-F238E27FC236}">
              <a16:creationId xmlns:a16="http://schemas.microsoft.com/office/drawing/2014/main" id="{00000000-0008-0000-0200-000094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9" name="正方形/長方形 148">
          <a:extLst>
            <a:ext uri="{FF2B5EF4-FFF2-40B4-BE49-F238E27FC236}">
              <a16:creationId xmlns:a16="http://schemas.microsoft.com/office/drawing/2014/main" id="{00000000-0008-0000-0200-000095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0" name="正方形/長方形 149">
          <a:extLst>
            <a:ext uri="{FF2B5EF4-FFF2-40B4-BE49-F238E27FC236}">
              <a16:creationId xmlns:a16="http://schemas.microsoft.com/office/drawing/2014/main" id="{00000000-0008-0000-0200-000096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1" name="正方形/長方形 150">
          <a:extLst>
            <a:ext uri="{FF2B5EF4-FFF2-40B4-BE49-F238E27FC236}">
              <a16:creationId xmlns:a16="http://schemas.microsoft.com/office/drawing/2014/main" id="{00000000-0008-0000-0200-000097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2" name="正方形/長方形 151">
          <a:extLst>
            <a:ext uri="{FF2B5EF4-FFF2-40B4-BE49-F238E27FC236}">
              <a16:creationId xmlns:a16="http://schemas.microsoft.com/office/drawing/2014/main" id="{00000000-0008-0000-0200-000098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3" name="正方形/長方形 152">
          <a:extLst>
            <a:ext uri="{FF2B5EF4-FFF2-40B4-BE49-F238E27FC236}">
              <a16:creationId xmlns:a16="http://schemas.microsoft.com/office/drawing/2014/main" id="{00000000-0008-0000-0200-000099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4" name="正方形/長方形 153">
          <a:extLst>
            <a:ext uri="{FF2B5EF4-FFF2-40B4-BE49-F238E27FC236}">
              <a16:creationId xmlns:a16="http://schemas.microsoft.com/office/drawing/2014/main" id="{00000000-0008-0000-0200-00009A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55" name="テキスト ボックス 154">
          <a:extLst>
            <a:ext uri="{FF2B5EF4-FFF2-40B4-BE49-F238E27FC236}">
              <a16:creationId xmlns:a16="http://schemas.microsoft.com/office/drawing/2014/main" id="{00000000-0008-0000-0200-00009B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6" name="直線コネクタ 155">
          <a:extLst>
            <a:ext uri="{FF2B5EF4-FFF2-40B4-BE49-F238E27FC236}">
              <a16:creationId xmlns:a16="http://schemas.microsoft.com/office/drawing/2014/main" id="{00000000-0008-0000-0200-00009C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157" name="テキスト ボックス 156">
          <a:extLst>
            <a:ext uri="{FF2B5EF4-FFF2-40B4-BE49-F238E27FC236}">
              <a16:creationId xmlns:a16="http://schemas.microsoft.com/office/drawing/2014/main" id="{00000000-0008-0000-0200-00009D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159" name="テキスト ボックス 158">
          <a:extLst>
            <a:ext uri="{FF2B5EF4-FFF2-40B4-BE49-F238E27FC236}">
              <a16:creationId xmlns:a16="http://schemas.microsoft.com/office/drawing/2014/main" id="{00000000-0008-0000-0200-00009F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61" name="テキスト ボックス 160">
          <a:extLst>
            <a:ext uri="{FF2B5EF4-FFF2-40B4-BE49-F238E27FC236}">
              <a16:creationId xmlns:a16="http://schemas.microsoft.com/office/drawing/2014/main" id="{00000000-0008-0000-0200-0000A1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62" name="直線コネクタ 161">
          <a:extLst>
            <a:ext uri="{FF2B5EF4-FFF2-40B4-BE49-F238E27FC236}">
              <a16:creationId xmlns:a16="http://schemas.microsoft.com/office/drawing/2014/main" id="{00000000-0008-0000-0200-0000A2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63" name="テキスト ボックス 162">
          <a:extLst>
            <a:ext uri="{FF2B5EF4-FFF2-40B4-BE49-F238E27FC236}">
              <a16:creationId xmlns:a16="http://schemas.microsoft.com/office/drawing/2014/main" id="{00000000-0008-0000-0200-0000A3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64" name="直線コネクタ 163">
          <a:extLst>
            <a:ext uri="{FF2B5EF4-FFF2-40B4-BE49-F238E27FC236}">
              <a16:creationId xmlns:a16="http://schemas.microsoft.com/office/drawing/2014/main" id="{00000000-0008-0000-0200-0000A4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66" name="直線コネクタ 165">
          <a:extLst>
            <a:ext uri="{FF2B5EF4-FFF2-40B4-BE49-F238E27FC236}">
              <a16:creationId xmlns:a16="http://schemas.microsoft.com/office/drawing/2014/main" id="{00000000-0008-0000-0200-0000A6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68" name="直線コネクタ 167">
          <a:extLst>
            <a:ext uri="{FF2B5EF4-FFF2-40B4-BE49-F238E27FC236}">
              <a16:creationId xmlns:a16="http://schemas.microsoft.com/office/drawing/2014/main" id="{00000000-0008-0000-0200-0000A8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69" name="テキスト ボックス 168">
          <a:extLst>
            <a:ext uri="{FF2B5EF4-FFF2-40B4-BE49-F238E27FC236}">
              <a16:creationId xmlns:a16="http://schemas.microsoft.com/office/drawing/2014/main" id="{00000000-0008-0000-0200-0000A9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0" name="【福祉施設】&#10;有形固定資産減価償却率グラフ枠">
          <a:extLst>
            <a:ext uri="{FF2B5EF4-FFF2-40B4-BE49-F238E27FC236}">
              <a16:creationId xmlns:a16="http://schemas.microsoft.com/office/drawing/2014/main" id="{00000000-0008-0000-0200-0000AA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160020</xdr:rowOff>
    </xdr:from>
    <xdr:to>
      <xdr:col>24</xdr:col>
      <xdr:colOff>62865</xdr:colOff>
      <xdr:row>85</xdr:row>
      <xdr:rowOff>19050</xdr:rowOff>
    </xdr:to>
    <xdr:cxnSp macro="">
      <xdr:nvCxnSpPr>
        <xdr:cNvPr id="171" name="直線コネクタ 170">
          <a:extLst>
            <a:ext uri="{FF2B5EF4-FFF2-40B4-BE49-F238E27FC236}">
              <a16:creationId xmlns:a16="http://schemas.microsoft.com/office/drawing/2014/main" id="{00000000-0008-0000-0200-0000AB000000}"/>
            </a:ext>
          </a:extLst>
        </xdr:cNvPr>
        <xdr:cNvCxnSpPr/>
      </xdr:nvCxnSpPr>
      <xdr:spPr>
        <a:xfrm flipV="1">
          <a:off x="4634865" y="13533120"/>
          <a:ext cx="0" cy="1059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22877</xdr:rowOff>
    </xdr:from>
    <xdr:ext cx="405111" cy="259045"/>
    <xdr:sp macro="" textlink="">
      <xdr:nvSpPr>
        <xdr:cNvPr id="172" name="【福祉施設】&#10;有形固定資産減価償却率最小値テキスト">
          <a:extLst>
            <a:ext uri="{FF2B5EF4-FFF2-40B4-BE49-F238E27FC236}">
              <a16:creationId xmlns:a16="http://schemas.microsoft.com/office/drawing/2014/main" id="{00000000-0008-0000-0200-0000AC000000}"/>
            </a:ext>
          </a:extLst>
        </xdr:cNvPr>
        <xdr:cNvSpPr txBox="1"/>
      </xdr:nvSpPr>
      <xdr:spPr>
        <a:xfrm>
          <a:off x="4673600" y="1459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19050</xdr:rowOff>
    </xdr:from>
    <xdr:to>
      <xdr:col>24</xdr:col>
      <xdr:colOff>152400</xdr:colOff>
      <xdr:row>85</xdr:row>
      <xdr:rowOff>19050</xdr:rowOff>
    </xdr:to>
    <xdr:cxnSp macro="">
      <xdr:nvCxnSpPr>
        <xdr:cNvPr id="173" name="直線コネクタ 172">
          <a:extLst>
            <a:ext uri="{FF2B5EF4-FFF2-40B4-BE49-F238E27FC236}">
              <a16:creationId xmlns:a16="http://schemas.microsoft.com/office/drawing/2014/main" id="{00000000-0008-0000-0200-0000AD000000}"/>
            </a:ext>
          </a:extLst>
        </xdr:cNvPr>
        <xdr:cNvCxnSpPr/>
      </xdr:nvCxnSpPr>
      <xdr:spPr>
        <a:xfrm>
          <a:off x="4546600" y="1459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106697</xdr:rowOff>
    </xdr:from>
    <xdr:ext cx="405111" cy="259045"/>
    <xdr:sp macro="" textlink="">
      <xdr:nvSpPr>
        <xdr:cNvPr id="174" name="【福祉施設】&#10;有形固定資産減価償却率最大値テキスト">
          <a:extLst>
            <a:ext uri="{FF2B5EF4-FFF2-40B4-BE49-F238E27FC236}">
              <a16:creationId xmlns:a16="http://schemas.microsoft.com/office/drawing/2014/main" id="{00000000-0008-0000-0200-0000AE000000}"/>
            </a:ext>
          </a:extLst>
        </xdr:cNvPr>
        <xdr:cNvSpPr txBox="1"/>
      </xdr:nvSpPr>
      <xdr:spPr>
        <a:xfrm>
          <a:off x="4673600" y="1330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160020</xdr:rowOff>
    </xdr:from>
    <xdr:to>
      <xdr:col>24</xdr:col>
      <xdr:colOff>152400</xdr:colOff>
      <xdr:row>78</xdr:row>
      <xdr:rowOff>160020</xdr:rowOff>
    </xdr:to>
    <xdr:cxnSp macro="">
      <xdr:nvCxnSpPr>
        <xdr:cNvPr id="175" name="直線コネクタ 174">
          <a:extLst>
            <a:ext uri="{FF2B5EF4-FFF2-40B4-BE49-F238E27FC236}">
              <a16:creationId xmlns:a16="http://schemas.microsoft.com/office/drawing/2014/main" id="{00000000-0008-0000-0200-0000AF000000}"/>
            </a:ext>
          </a:extLst>
        </xdr:cNvPr>
        <xdr:cNvCxnSpPr/>
      </xdr:nvCxnSpPr>
      <xdr:spPr>
        <a:xfrm>
          <a:off x="4546600" y="1353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43832</xdr:rowOff>
    </xdr:from>
    <xdr:ext cx="405111" cy="259045"/>
    <xdr:sp macro="" textlink="">
      <xdr:nvSpPr>
        <xdr:cNvPr id="176" name="【福祉施設】&#10;有形固定資産減価償却率平均値テキスト">
          <a:extLst>
            <a:ext uri="{FF2B5EF4-FFF2-40B4-BE49-F238E27FC236}">
              <a16:creationId xmlns:a16="http://schemas.microsoft.com/office/drawing/2014/main" id="{00000000-0008-0000-0200-0000B0000000}"/>
            </a:ext>
          </a:extLst>
        </xdr:cNvPr>
        <xdr:cNvSpPr txBox="1"/>
      </xdr:nvSpPr>
      <xdr:spPr>
        <a:xfrm>
          <a:off x="4673600" y="14102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65405</xdr:rowOff>
    </xdr:from>
    <xdr:to>
      <xdr:col>24</xdr:col>
      <xdr:colOff>114300</xdr:colOff>
      <xdr:row>82</xdr:row>
      <xdr:rowOff>167005</xdr:rowOff>
    </xdr:to>
    <xdr:sp macro="" textlink="">
      <xdr:nvSpPr>
        <xdr:cNvPr id="177" name="フローチャート: 判断 176">
          <a:extLst>
            <a:ext uri="{FF2B5EF4-FFF2-40B4-BE49-F238E27FC236}">
              <a16:creationId xmlns:a16="http://schemas.microsoft.com/office/drawing/2014/main" id="{00000000-0008-0000-0200-0000B1000000}"/>
            </a:ext>
          </a:extLst>
        </xdr:cNvPr>
        <xdr:cNvSpPr/>
      </xdr:nvSpPr>
      <xdr:spPr>
        <a:xfrm>
          <a:off x="45847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78739</xdr:rowOff>
    </xdr:from>
    <xdr:to>
      <xdr:col>20</xdr:col>
      <xdr:colOff>38100</xdr:colOff>
      <xdr:row>83</xdr:row>
      <xdr:rowOff>8889</xdr:rowOff>
    </xdr:to>
    <xdr:sp macro="" textlink="">
      <xdr:nvSpPr>
        <xdr:cNvPr id="178" name="フローチャート: 判断 177">
          <a:extLst>
            <a:ext uri="{FF2B5EF4-FFF2-40B4-BE49-F238E27FC236}">
              <a16:creationId xmlns:a16="http://schemas.microsoft.com/office/drawing/2014/main" id="{00000000-0008-0000-0200-0000B2000000}"/>
            </a:ext>
          </a:extLst>
        </xdr:cNvPr>
        <xdr:cNvSpPr/>
      </xdr:nvSpPr>
      <xdr:spPr>
        <a:xfrm>
          <a:off x="3746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16</xdr:rowOff>
    </xdr:from>
    <xdr:ext cx="405111" cy="259045"/>
    <xdr:sp macro="" textlink="">
      <xdr:nvSpPr>
        <xdr:cNvPr id="179" name="n_1aveValue【福祉施設】&#10;有形固定資産減価償却率">
          <a:extLst>
            <a:ext uri="{FF2B5EF4-FFF2-40B4-BE49-F238E27FC236}">
              <a16:creationId xmlns:a16="http://schemas.microsoft.com/office/drawing/2014/main" id="{00000000-0008-0000-0200-0000B3000000}"/>
            </a:ext>
          </a:extLst>
        </xdr:cNvPr>
        <xdr:cNvSpPr txBox="1"/>
      </xdr:nvSpPr>
      <xdr:spPr>
        <a:xfrm>
          <a:off x="3582044"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82550</xdr:rowOff>
    </xdr:from>
    <xdr:to>
      <xdr:col>15</xdr:col>
      <xdr:colOff>101600</xdr:colOff>
      <xdr:row>83</xdr:row>
      <xdr:rowOff>12700</xdr:rowOff>
    </xdr:to>
    <xdr:sp macro="" textlink="">
      <xdr:nvSpPr>
        <xdr:cNvPr id="180" name="フローチャート: 判断 179">
          <a:extLst>
            <a:ext uri="{FF2B5EF4-FFF2-40B4-BE49-F238E27FC236}">
              <a16:creationId xmlns:a16="http://schemas.microsoft.com/office/drawing/2014/main" id="{00000000-0008-0000-0200-0000B4000000}"/>
            </a:ext>
          </a:extLst>
        </xdr:cNvPr>
        <xdr:cNvSpPr/>
      </xdr:nvSpPr>
      <xdr:spPr>
        <a:xfrm>
          <a:off x="2857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83</xdr:row>
      <xdr:rowOff>3827</xdr:rowOff>
    </xdr:from>
    <xdr:ext cx="405111" cy="259045"/>
    <xdr:sp macro="" textlink="">
      <xdr:nvSpPr>
        <xdr:cNvPr id="181" name="n_2aveValue【福祉施設】&#10;有形固定資産減価償却率">
          <a:extLst>
            <a:ext uri="{FF2B5EF4-FFF2-40B4-BE49-F238E27FC236}">
              <a16:creationId xmlns:a16="http://schemas.microsoft.com/office/drawing/2014/main" id="{00000000-0008-0000-0200-0000B5000000}"/>
            </a:ext>
          </a:extLst>
        </xdr:cNvPr>
        <xdr:cNvSpPr txBox="1"/>
      </xdr:nvSpPr>
      <xdr:spPr>
        <a:xfrm>
          <a:off x="2705744" y="1423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83</xdr:row>
      <xdr:rowOff>52070</xdr:rowOff>
    </xdr:from>
    <xdr:to>
      <xdr:col>10</xdr:col>
      <xdr:colOff>165100</xdr:colOff>
      <xdr:row>83</xdr:row>
      <xdr:rowOff>153670</xdr:rowOff>
    </xdr:to>
    <xdr:sp macro="" textlink="">
      <xdr:nvSpPr>
        <xdr:cNvPr id="182" name="フローチャート: 判断 181">
          <a:extLst>
            <a:ext uri="{FF2B5EF4-FFF2-40B4-BE49-F238E27FC236}">
              <a16:creationId xmlns:a16="http://schemas.microsoft.com/office/drawing/2014/main" id="{00000000-0008-0000-0200-0000B6000000}"/>
            </a:ext>
          </a:extLst>
        </xdr:cNvPr>
        <xdr:cNvSpPr/>
      </xdr:nvSpPr>
      <xdr:spPr>
        <a:xfrm>
          <a:off x="1968500" y="1428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83</xdr:row>
      <xdr:rowOff>144797</xdr:rowOff>
    </xdr:from>
    <xdr:ext cx="405111" cy="259045"/>
    <xdr:sp macro="" textlink="">
      <xdr:nvSpPr>
        <xdr:cNvPr id="183" name="n_3aveValue【福祉施設】&#10;有形固定資産減価償却率">
          <a:extLst>
            <a:ext uri="{FF2B5EF4-FFF2-40B4-BE49-F238E27FC236}">
              <a16:creationId xmlns:a16="http://schemas.microsoft.com/office/drawing/2014/main" id="{00000000-0008-0000-0200-0000B7000000}"/>
            </a:ext>
          </a:extLst>
        </xdr:cNvPr>
        <xdr:cNvSpPr txBox="1"/>
      </xdr:nvSpPr>
      <xdr:spPr>
        <a:xfrm>
          <a:off x="1816744" y="1437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84" name="テキスト ボックス 183">
          <a:extLst>
            <a:ext uri="{FF2B5EF4-FFF2-40B4-BE49-F238E27FC236}">
              <a16:creationId xmlns:a16="http://schemas.microsoft.com/office/drawing/2014/main" id="{00000000-0008-0000-0200-0000B8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85" name="テキスト ボックス 184">
          <a:extLst>
            <a:ext uri="{FF2B5EF4-FFF2-40B4-BE49-F238E27FC236}">
              <a16:creationId xmlns:a16="http://schemas.microsoft.com/office/drawing/2014/main" id="{00000000-0008-0000-0200-0000B9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86" name="テキスト ボックス 185">
          <a:extLst>
            <a:ext uri="{FF2B5EF4-FFF2-40B4-BE49-F238E27FC236}">
              <a16:creationId xmlns:a16="http://schemas.microsoft.com/office/drawing/2014/main" id="{00000000-0008-0000-0200-0000BA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87" name="テキスト ボックス 186">
          <a:extLst>
            <a:ext uri="{FF2B5EF4-FFF2-40B4-BE49-F238E27FC236}">
              <a16:creationId xmlns:a16="http://schemas.microsoft.com/office/drawing/2014/main" id="{00000000-0008-0000-0200-0000BB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88" name="テキスト ボックス 187">
          <a:extLst>
            <a:ext uri="{FF2B5EF4-FFF2-40B4-BE49-F238E27FC236}">
              <a16:creationId xmlns:a16="http://schemas.microsoft.com/office/drawing/2014/main" id="{00000000-0008-0000-0200-0000BC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109220</xdr:rowOff>
    </xdr:from>
    <xdr:to>
      <xdr:col>20</xdr:col>
      <xdr:colOff>38100</xdr:colOff>
      <xdr:row>78</xdr:row>
      <xdr:rowOff>39370</xdr:rowOff>
    </xdr:to>
    <xdr:sp macro="" textlink="">
      <xdr:nvSpPr>
        <xdr:cNvPr id="189" name="楕円 188">
          <a:extLst>
            <a:ext uri="{FF2B5EF4-FFF2-40B4-BE49-F238E27FC236}">
              <a16:creationId xmlns:a16="http://schemas.microsoft.com/office/drawing/2014/main" id="{00000000-0008-0000-0200-0000BD000000}"/>
            </a:ext>
          </a:extLst>
        </xdr:cNvPr>
        <xdr:cNvSpPr/>
      </xdr:nvSpPr>
      <xdr:spPr>
        <a:xfrm>
          <a:off x="3746500" y="1331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77</xdr:row>
      <xdr:rowOff>153036</xdr:rowOff>
    </xdr:from>
    <xdr:to>
      <xdr:col>15</xdr:col>
      <xdr:colOff>101600</xdr:colOff>
      <xdr:row>78</xdr:row>
      <xdr:rowOff>83186</xdr:rowOff>
    </xdr:to>
    <xdr:sp macro="" textlink="">
      <xdr:nvSpPr>
        <xdr:cNvPr id="190" name="楕円 189">
          <a:extLst>
            <a:ext uri="{FF2B5EF4-FFF2-40B4-BE49-F238E27FC236}">
              <a16:creationId xmlns:a16="http://schemas.microsoft.com/office/drawing/2014/main" id="{00000000-0008-0000-0200-0000BE000000}"/>
            </a:ext>
          </a:extLst>
        </xdr:cNvPr>
        <xdr:cNvSpPr/>
      </xdr:nvSpPr>
      <xdr:spPr>
        <a:xfrm>
          <a:off x="2857500" y="1335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160020</xdr:rowOff>
    </xdr:from>
    <xdr:to>
      <xdr:col>19</xdr:col>
      <xdr:colOff>177800</xdr:colOff>
      <xdr:row>78</xdr:row>
      <xdr:rowOff>32386</xdr:rowOff>
    </xdr:to>
    <xdr:cxnSp macro="">
      <xdr:nvCxnSpPr>
        <xdr:cNvPr id="191" name="直線コネクタ 190">
          <a:extLst>
            <a:ext uri="{FF2B5EF4-FFF2-40B4-BE49-F238E27FC236}">
              <a16:creationId xmlns:a16="http://schemas.microsoft.com/office/drawing/2014/main" id="{00000000-0008-0000-0200-0000BF000000}"/>
            </a:ext>
          </a:extLst>
        </xdr:cNvPr>
        <xdr:cNvCxnSpPr/>
      </xdr:nvCxnSpPr>
      <xdr:spPr>
        <a:xfrm flipV="1">
          <a:off x="2908300" y="13361670"/>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23495</xdr:rowOff>
    </xdr:from>
    <xdr:to>
      <xdr:col>10</xdr:col>
      <xdr:colOff>165100</xdr:colOff>
      <xdr:row>78</xdr:row>
      <xdr:rowOff>125095</xdr:rowOff>
    </xdr:to>
    <xdr:sp macro="" textlink="">
      <xdr:nvSpPr>
        <xdr:cNvPr id="192" name="楕円 191">
          <a:extLst>
            <a:ext uri="{FF2B5EF4-FFF2-40B4-BE49-F238E27FC236}">
              <a16:creationId xmlns:a16="http://schemas.microsoft.com/office/drawing/2014/main" id="{00000000-0008-0000-0200-0000C0000000}"/>
            </a:ext>
          </a:extLst>
        </xdr:cNvPr>
        <xdr:cNvSpPr/>
      </xdr:nvSpPr>
      <xdr:spPr>
        <a:xfrm>
          <a:off x="1968500" y="1339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32386</xdr:rowOff>
    </xdr:from>
    <xdr:to>
      <xdr:col>15</xdr:col>
      <xdr:colOff>50800</xdr:colOff>
      <xdr:row>78</xdr:row>
      <xdr:rowOff>74295</xdr:rowOff>
    </xdr:to>
    <xdr:cxnSp macro="">
      <xdr:nvCxnSpPr>
        <xdr:cNvPr id="193" name="直線コネクタ 192">
          <a:extLst>
            <a:ext uri="{FF2B5EF4-FFF2-40B4-BE49-F238E27FC236}">
              <a16:creationId xmlns:a16="http://schemas.microsoft.com/office/drawing/2014/main" id="{00000000-0008-0000-0200-0000C1000000}"/>
            </a:ext>
          </a:extLst>
        </xdr:cNvPr>
        <xdr:cNvCxnSpPr/>
      </xdr:nvCxnSpPr>
      <xdr:spPr>
        <a:xfrm flipV="1">
          <a:off x="2019300" y="13405486"/>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76</xdr:row>
      <xdr:rowOff>55897</xdr:rowOff>
    </xdr:from>
    <xdr:ext cx="405111" cy="259045"/>
    <xdr:sp macro="" textlink="">
      <xdr:nvSpPr>
        <xdr:cNvPr id="194" name="n_1mainValue【福祉施設】&#10;有形固定資産減価償却率">
          <a:extLst>
            <a:ext uri="{FF2B5EF4-FFF2-40B4-BE49-F238E27FC236}">
              <a16:creationId xmlns:a16="http://schemas.microsoft.com/office/drawing/2014/main" id="{00000000-0008-0000-0200-0000C2000000}"/>
            </a:ext>
          </a:extLst>
        </xdr:cNvPr>
        <xdr:cNvSpPr txBox="1"/>
      </xdr:nvSpPr>
      <xdr:spPr>
        <a:xfrm>
          <a:off x="3582044" y="1308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99713</xdr:rowOff>
    </xdr:from>
    <xdr:ext cx="405111" cy="259045"/>
    <xdr:sp macro="" textlink="">
      <xdr:nvSpPr>
        <xdr:cNvPr id="195" name="n_2mainValue【福祉施設】&#10;有形固定資産減価償却率">
          <a:extLst>
            <a:ext uri="{FF2B5EF4-FFF2-40B4-BE49-F238E27FC236}">
              <a16:creationId xmlns:a16="http://schemas.microsoft.com/office/drawing/2014/main" id="{00000000-0008-0000-0200-0000C3000000}"/>
            </a:ext>
          </a:extLst>
        </xdr:cNvPr>
        <xdr:cNvSpPr txBox="1"/>
      </xdr:nvSpPr>
      <xdr:spPr>
        <a:xfrm>
          <a:off x="2705744" y="13129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76</xdr:row>
      <xdr:rowOff>141622</xdr:rowOff>
    </xdr:from>
    <xdr:ext cx="405111" cy="259045"/>
    <xdr:sp macro="" textlink="">
      <xdr:nvSpPr>
        <xdr:cNvPr id="196" name="n_3mainValue【福祉施設】&#10;有形固定資産減価償却率">
          <a:extLst>
            <a:ext uri="{FF2B5EF4-FFF2-40B4-BE49-F238E27FC236}">
              <a16:creationId xmlns:a16="http://schemas.microsoft.com/office/drawing/2014/main" id="{00000000-0008-0000-0200-0000C4000000}"/>
            </a:ext>
          </a:extLst>
        </xdr:cNvPr>
        <xdr:cNvSpPr txBox="1"/>
      </xdr:nvSpPr>
      <xdr:spPr>
        <a:xfrm>
          <a:off x="1816744" y="1317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97" name="正方形/長方形 196">
          <a:extLst>
            <a:ext uri="{FF2B5EF4-FFF2-40B4-BE49-F238E27FC236}">
              <a16:creationId xmlns:a16="http://schemas.microsoft.com/office/drawing/2014/main" id="{00000000-0008-0000-0200-0000C5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98" name="正方形/長方形 197">
          <a:extLst>
            <a:ext uri="{FF2B5EF4-FFF2-40B4-BE49-F238E27FC236}">
              <a16:creationId xmlns:a16="http://schemas.microsoft.com/office/drawing/2014/main" id="{00000000-0008-0000-0200-0000C6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99" name="正方形/長方形 198">
          <a:extLst>
            <a:ext uri="{FF2B5EF4-FFF2-40B4-BE49-F238E27FC236}">
              <a16:creationId xmlns:a16="http://schemas.microsoft.com/office/drawing/2014/main" id="{00000000-0008-0000-0200-0000C7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00" name="正方形/長方形 199">
          <a:extLst>
            <a:ext uri="{FF2B5EF4-FFF2-40B4-BE49-F238E27FC236}">
              <a16:creationId xmlns:a16="http://schemas.microsoft.com/office/drawing/2014/main" id="{00000000-0008-0000-0200-0000C8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01" name="正方形/長方形 200">
          <a:extLst>
            <a:ext uri="{FF2B5EF4-FFF2-40B4-BE49-F238E27FC236}">
              <a16:creationId xmlns:a16="http://schemas.microsoft.com/office/drawing/2014/main" id="{00000000-0008-0000-0200-0000C9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02" name="正方形/長方形 201">
          <a:extLst>
            <a:ext uri="{FF2B5EF4-FFF2-40B4-BE49-F238E27FC236}">
              <a16:creationId xmlns:a16="http://schemas.microsoft.com/office/drawing/2014/main" id="{00000000-0008-0000-0200-0000CA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03" name="正方形/長方形 202">
          <a:extLst>
            <a:ext uri="{FF2B5EF4-FFF2-40B4-BE49-F238E27FC236}">
              <a16:creationId xmlns:a16="http://schemas.microsoft.com/office/drawing/2014/main" id="{00000000-0008-0000-0200-0000CB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04" name="正方形/長方形 203">
          <a:extLst>
            <a:ext uri="{FF2B5EF4-FFF2-40B4-BE49-F238E27FC236}">
              <a16:creationId xmlns:a16="http://schemas.microsoft.com/office/drawing/2014/main" id="{00000000-0008-0000-0200-0000CC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05" name="テキスト ボックス 204">
          <a:extLst>
            <a:ext uri="{FF2B5EF4-FFF2-40B4-BE49-F238E27FC236}">
              <a16:creationId xmlns:a16="http://schemas.microsoft.com/office/drawing/2014/main" id="{00000000-0008-0000-0200-0000CD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06" name="直線コネクタ 205">
          <a:extLst>
            <a:ext uri="{FF2B5EF4-FFF2-40B4-BE49-F238E27FC236}">
              <a16:creationId xmlns:a16="http://schemas.microsoft.com/office/drawing/2014/main" id="{00000000-0008-0000-0200-0000CE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07" name="直線コネクタ 206">
          <a:extLst>
            <a:ext uri="{FF2B5EF4-FFF2-40B4-BE49-F238E27FC236}">
              <a16:creationId xmlns:a16="http://schemas.microsoft.com/office/drawing/2014/main" id="{00000000-0008-0000-0200-0000CF00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08" name="テキスト ボックス 207">
          <a:extLst>
            <a:ext uri="{FF2B5EF4-FFF2-40B4-BE49-F238E27FC236}">
              <a16:creationId xmlns:a16="http://schemas.microsoft.com/office/drawing/2014/main" id="{00000000-0008-0000-0200-0000D000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09" name="直線コネクタ 208">
          <a:extLst>
            <a:ext uri="{FF2B5EF4-FFF2-40B4-BE49-F238E27FC236}">
              <a16:creationId xmlns:a16="http://schemas.microsoft.com/office/drawing/2014/main" id="{00000000-0008-0000-0200-0000D100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10" name="テキスト ボックス 209">
          <a:extLst>
            <a:ext uri="{FF2B5EF4-FFF2-40B4-BE49-F238E27FC236}">
              <a16:creationId xmlns:a16="http://schemas.microsoft.com/office/drawing/2014/main" id="{00000000-0008-0000-0200-0000D200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11" name="直線コネクタ 210">
          <a:extLst>
            <a:ext uri="{FF2B5EF4-FFF2-40B4-BE49-F238E27FC236}">
              <a16:creationId xmlns:a16="http://schemas.microsoft.com/office/drawing/2014/main" id="{00000000-0008-0000-0200-0000D300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12" name="テキスト ボックス 211">
          <a:extLst>
            <a:ext uri="{FF2B5EF4-FFF2-40B4-BE49-F238E27FC236}">
              <a16:creationId xmlns:a16="http://schemas.microsoft.com/office/drawing/2014/main" id="{00000000-0008-0000-0200-0000D400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13" name="直線コネクタ 212">
          <a:extLst>
            <a:ext uri="{FF2B5EF4-FFF2-40B4-BE49-F238E27FC236}">
              <a16:creationId xmlns:a16="http://schemas.microsoft.com/office/drawing/2014/main" id="{00000000-0008-0000-0200-0000D500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14" name="テキスト ボックス 213">
          <a:extLst>
            <a:ext uri="{FF2B5EF4-FFF2-40B4-BE49-F238E27FC236}">
              <a16:creationId xmlns:a16="http://schemas.microsoft.com/office/drawing/2014/main" id="{00000000-0008-0000-0200-0000D600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15" name="直線コネクタ 214">
          <a:extLst>
            <a:ext uri="{FF2B5EF4-FFF2-40B4-BE49-F238E27FC236}">
              <a16:creationId xmlns:a16="http://schemas.microsoft.com/office/drawing/2014/main" id="{00000000-0008-0000-0200-0000D700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16" name="テキスト ボックス 215">
          <a:extLst>
            <a:ext uri="{FF2B5EF4-FFF2-40B4-BE49-F238E27FC236}">
              <a16:creationId xmlns:a16="http://schemas.microsoft.com/office/drawing/2014/main" id="{00000000-0008-0000-0200-0000D800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17" name="直線コネクタ 216">
          <a:extLst>
            <a:ext uri="{FF2B5EF4-FFF2-40B4-BE49-F238E27FC236}">
              <a16:creationId xmlns:a16="http://schemas.microsoft.com/office/drawing/2014/main" id="{00000000-0008-0000-0200-0000D9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18" name="テキスト ボックス 217">
          <a:extLst>
            <a:ext uri="{FF2B5EF4-FFF2-40B4-BE49-F238E27FC236}">
              <a16:creationId xmlns:a16="http://schemas.microsoft.com/office/drawing/2014/main" id="{00000000-0008-0000-0200-0000DA00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19" name="【福祉施設】&#10;一人当たり面積グラフ枠">
          <a:extLst>
            <a:ext uri="{FF2B5EF4-FFF2-40B4-BE49-F238E27FC236}">
              <a16:creationId xmlns:a16="http://schemas.microsoft.com/office/drawing/2014/main" id="{00000000-0008-0000-0200-0000DB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44450</xdr:rowOff>
    </xdr:from>
    <xdr:to>
      <xdr:col>54</xdr:col>
      <xdr:colOff>189865</xdr:colOff>
      <xdr:row>86</xdr:row>
      <xdr:rowOff>38100</xdr:rowOff>
    </xdr:to>
    <xdr:cxnSp macro="">
      <xdr:nvCxnSpPr>
        <xdr:cNvPr id="220" name="直線コネクタ 219">
          <a:extLst>
            <a:ext uri="{FF2B5EF4-FFF2-40B4-BE49-F238E27FC236}">
              <a16:creationId xmlns:a16="http://schemas.microsoft.com/office/drawing/2014/main" id="{00000000-0008-0000-0200-0000DC000000}"/>
            </a:ext>
          </a:extLst>
        </xdr:cNvPr>
        <xdr:cNvCxnSpPr/>
      </xdr:nvCxnSpPr>
      <xdr:spPr>
        <a:xfrm flipV="1">
          <a:off x="10476865" y="132461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41927</xdr:rowOff>
    </xdr:from>
    <xdr:ext cx="469744" cy="259045"/>
    <xdr:sp macro="" textlink="">
      <xdr:nvSpPr>
        <xdr:cNvPr id="221" name="【福祉施設】&#10;一人当たり面積最小値テキスト">
          <a:extLst>
            <a:ext uri="{FF2B5EF4-FFF2-40B4-BE49-F238E27FC236}">
              <a16:creationId xmlns:a16="http://schemas.microsoft.com/office/drawing/2014/main" id="{00000000-0008-0000-0200-0000DD000000}"/>
            </a:ext>
          </a:extLst>
        </xdr:cNvPr>
        <xdr:cNvSpPr txBox="1"/>
      </xdr:nvSpPr>
      <xdr:spPr>
        <a:xfrm>
          <a:off x="10515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38100</xdr:rowOff>
    </xdr:from>
    <xdr:to>
      <xdr:col>55</xdr:col>
      <xdr:colOff>88900</xdr:colOff>
      <xdr:row>86</xdr:row>
      <xdr:rowOff>38100</xdr:rowOff>
    </xdr:to>
    <xdr:cxnSp macro="">
      <xdr:nvCxnSpPr>
        <xdr:cNvPr id="222" name="直線コネクタ 221">
          <a:extLst>
            <a:ext uri="{FF2B5EF4-FFF2-40B4-BE49-F238E27FC236}">
              <a16:creationId xmlns:a16="http://schemas.microsoft.com/office/drawing/2014/main" id="{00000000-0008-0000-0200-0000DE000000}"/>
            </a:ext>
          </a:extLst>
        </xdr:cNvPr>
        <xdr:cNvCxnSpPr/>
      </xdr:nvCxnSpPr>
      <xdr:spPr>
        <a:xfrm>
          <a:off x="10388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162577</xdr:rowOff>
    </xdr:from>
    <xdr:ext cx="469744" cy="259045"/>
    <xdr:sp macro="" textlink="">
      <xdr:nvSpPr>
        <xdr:cNvPr id="223" name="【福祉施設】&#10;一人当たり面積最大値テキスト">
          <a:extLst>
            <a:ext uri="{FF2B5EF4-FFF2-40B4-BE49-F238E27FC236}">
              <a16:creationId xmlns:a16="http://schemas.microsoft.com/office/drawing/2014/main" id="{00000000-0008-0000-0200-0000DF000000}"/>
            </a:ext>
          </a:extLst>
        </xdr:cNvPr>
        <xdr:cNvSpPr txBox="1"/>
      </xdr:nvSpPr>
      <xdr:spPr>
        <a:xfrm>
          <a:off x="10515600" y="1302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44450</xdr:rowOff>
    </xdr:from>
    <xdr:to>
      <xdr:col>55</xdr:col>
      <xdr:colOff>88900</xdr:colOff>
      <xdr:row>77</xdr:row>
      <xdr:rowOff>44450</xdr:rowOff>
    </xdr:to>
    <xdr:cxnSp macro="">
      <xdr:nvCxnSpPr>
        <xdr:cNvPr id="224" name="直線コネクタ 223">
          <a:extLst>
            <a:ext uri="{FF2B5EF4-FFF2-40B4-BE49-F238E27FC236}">
              <a16:creationId xmlns:a16="http://schemas.microsoft.com/office/drawing/2014/main" id="{00000000-0008-0000-0200-0000E0000000}"/>
            </a:ext>
          </a:extLst>
        </xdr:cNvPr>
        <xdr:cNvCxnSpPr/>
      </xdr:nvCxnSpPr>
      <xdr:spPr>
        <a:xfrm>
          <a:off x="10388600" y="1324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29227</xdr:rowOff>
    </xdr:from>
    <xdr:ext cx="469744" cy="259045"/>
    <xdr:sp macro="" textlink="">
      <xdr:nvSpPr>
        <xdr:cNvPr id="225" name="【福祉施設】&#10;一人当たり面積平均値テキスト">
          <a:extLst>
            <a:ext uri="{FF2B5EF4-FFF2-40B4-BE49-F238E27FC236}">
              <a16:creationId xmlns:a16="http://schemas.microsoft.com/office/drawing/2014/main" id="{00000000-0008-0000-0200-0000E1000000}"/>
            </a:ext>
          </a:extLst>
        </xdr:cNvPr>
        <xdr:cNvSpPr txBox="1"/>
      </xdr:nvSpPr>
      <xdr:spPr>
        <a:xfrm>
          <a:off x="10515600" y="14088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50800</xdr:rowOff>
    </xdr:from>
    <xdr:to>
      <xdr:col>55</xdr:col>
      <xdr:colOff>50800</xdr:colOff>
      <xdr:row>82</xdr:row>
      <xdr:rowOff>152400</xdr:rowOff>
    </xdr:to>
    <xdr:sp macro="" textlink="">
      <xdr:nvSpPr>
        <xdr:cNvPr id="226" name="フローチャート: 判断 225">
          <a:extLst>
            <a:ext uri="{FF2B5EF4-FFF2-40B4-BE49-F238E27FC236}">
              <a16:creationId xmlns:a16="http://schemas.microsoft.com/office/drawing/2014/main" id="{00000000-0008-0000-0200-0000E2000000}"/>
            </a:ext>
          </a:extLst>
        </xdr:cNvPr>
        <xdr:cNvSpPr/>
      </xdr:nvSpPr>
      <xdr:spPr>
        <a:xfrm>
          <a:off x="10426700" y="1410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81</xdr:row>
      <xdr:rowOff>69850</xdr:rowOff>
    </xdr:from>
    <xdr:to>
      <xdr:col>50</xdr:col>
      <xdr:colOff>165100</xdr:colOff>
      <xdr:row>82</xdr:row>
      <xdr:rowOff>0</xdr:rowOff>
    </xdr:to>
    <xdr:sp macro="" textlink="">
      <xdr:nvSpPr>
        <xdr:cNvPr id="227" name="フローチャート: 判断 226">
          <a:extLst>
            <a:ext uri="{FF2B5EF4-FFF2-40B4-BE49-F238E27FC236}">
              <a16:creationId xmlns:a16="http://schemas.microsoft.com/office/drawing/2014/main" id="{00000000-0008-0000-0200-0000E3000000}"/>
            </a:ext>
          </a:extLst>
        </xdr:cNvPr>
        <xdr:cNvSpPr/>
      </xdr:nvSpPr>
      <xdr:spPr>
        <a:xfrm>
          <a:off x="9588500" y="139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80</xdr:row>
      <xdr:rowOff>16527</xdr:rowOff>
    </xdr:from>
    <xdr:ext cx="469744" cy="259045"/>
    <xdr:sp macro="" textlink="">
      <xdr:nvSpPr>
        <xdr:cNvPr id="228" name="n_1aveValue【福祉施設】&#10;一人当たり面積">
          <a:extLst>
            <a:ext uri="{FF2B5EF4-FFF2-40B4-BE49-F238E27FC236}">
              <a16:creationId xmlns:a16="http://schemas.microsoft.com/office/drawing/2014/main" id="{00000000-0008-0000-0200-0000E4000000}"/>
            </a:ext>
          </a:extLst>
        </xdr:cNvPr>
        <xdr:cNvSpPr txBox="1"/>
      </xdr:nvSpPr>
      <xdr:spPr>
        <a:xfrm>
          <a:off x="9391727" y="1373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82</xdr:row>
      <xdr:rowOff>76200</xdr:rowOff>
    </xdr:from>
    <xdr:to>
      <xdr:col>46</xdr:col>
      <xdr:colOff>38100</xdr:colOff>
      <xdr:row>83</xdr:row>
      <xdr:rowOff>6350</xdr:rowOff>
    </xdr:to>
    <xdr:sp macro="" textlink="">
      <xdr:nvSpPr>
        <xdr:cNvPr id="229" name="フローチャート: 判断 228">
          <a:extLst>
            <a:ext uri="{FF2B5EF4-FFF2-40B4-BE49-F238E27FC236}">
              <a16:creationId xmlns:a16="http://schemas.microsoft.com/office/drawing/2014/main" id="{00000000-0008-0000-0200-0000E5000000}"/>
            </a:ext>
          </a:extLst>
        </xdr:cNvPr>
        <xdr:cNvSpPr/>
      </xdr:nvSpPr>
      <xdr:spPr>
        <a:xfrm>
          <a:off x="8699500" y="141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81</xdr:row>
      <xdr:rowOff>22877</xdr:rowOff>
    </xdr:from>
    <xdr:ext cx="469744" cy="259045"/>
    <xdr:sp macro="" textlink="">
      <xdr:nvSpPr>
        <xdr:cNvPr id="230" name="n_2aveValue【福祉施設】&#10;一人当たり面積">
          <a:extLst>
            <a:ext uri="{FF2B5EF4-FFF2-40B4-BE49-F238E27FC236}">
              <a16:creationId xmlns:a16="http://schemas.microsoft.com/office/drawing/2014/main" id="{00000000-0008-0000-0200-0000E6000000}"/>
            </a:ext>
          </a:extLst>
        </xdr:cNvPr>
        <xdr:cNvSpPr txBox="1"/>
      </xdr:nvSpPr>
      <xdr:spPr>
        <a:xfrm>
          <a:off x="8515427" y="1391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81</xdr:row>
      <xdr:rowOff>107950</xdr:rowOff>
    </xdr:from>
    <xdr:to>
      <xdr:col>41</xdr:col>
      <xdr:colOff>101600</xdr:colOff>
      <xdr:row>82</xdr:row>
      <xdr:rowOff>38100</xdr:rowOff>
    </xdr:to>
    <xdr:sp macro="" textlink="">
      <xdr:nvSpPr>
        <xdr:cNvPr id="231" name="フローチャート: 判断 230">
          <a:extLst>
            <a:ext uri="{FF2B5EF4-FFF2-40B4-BE49-F238E27FC236}">
              <a16:creationId xmlns:a16="http://schemas.microsoft.com/office/drawing/2014/main" id="{00000000-0008-0000-0200-0000E7000000}"/>
            </a:ext>
          </a:extLst>
        </xdr:cNvPr>
        <xdr:cNvSpPr/>
      </xdr:nvSpPr>
      <xdr:spPr>
        <a:xfrm>
          <a:off x="7810500" y="1399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80</xdr:row>
      <xdr:rowOff>54627</xdr:rowOff>
    </xdr:from>
    <xdr:ext cx="469744" cy="259045"/>
    <xdr:sp macro="" textlink="">
      <xdr:nvSpPr>
        <xdr:cNvPr id="232" name="n_3aveValue【福祉施設】&#10;一人当たり面積">
          <a:extLst>
            <a:ext uri="{FF2B5EF4-FFF2-40B4-BE49-F238E27FC236}">
              <a16:creationId xmlns:a16="http://schemas.microsoft.com/office/drawing/2014/main" id="{00000000-0008-0000-0200-0000E8000000}"/>
            </a:ext>
          </a:extLst>
        </xdr:cNvPr>
        <xdr:cNvSpPr txBox="1"/>
      </xdr:nvSpPr>
      <xdr:spPr>
        <a:xfrm>
          <a:off x="7626427" y="13770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33" name="テキスト ボックス 232">
          <a:extLst>
            <a:ext uri="{FF2B5EF4-FFF2-40B4-BE49-F238E27FC236}">
              <a16:creationId xmlns:a16="http://schemas.microsoft.com/office/drawing/2014/main" id="{00000000-0008-0000-0200-0000E900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34" name="テキスト ボックス 233">
          <a:extLst>
            <a:ext uri="{FF2B5EF4-FFF2-40B4-BE49-F238E27FC236}">
              <a16:creationId xmlns:a16="http://schemas.microsoft.com/office/drawing/2014/main" id="{00000000-0008-0000-0200-0000EA00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35" name="テキスト ボックス 234">
          <a:extLst>
            <a:ext uri="{FF2B5EF4-FFF2-40B4-BE49-F238E27FC236}">
              <a16:creationId xmlns:a16="http://schemas.microsoft.com/office/drawing/2014/main" id="{00000000-0008-0000-0200-0000EB00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36" name="テキスト ボックス 235">
          <a:extLst>
            <a:ext uri="{FF2B5EF4-FFF2-40B4-BE49-F238E27FC236}">
              <a16:creationId xmlns:a16="http://schemas.microsoft.com/office/drawing/2014/main" id="{00000000-0008-0000-0200-0000EC00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37" name="テキスト ボックス 236">
          <a:extLst>
            <a:ext uri="{FF2B5EF4-FFF2-40B4-BE49-F238E27FC236}">
              <a16:creationId xmlns:a16="http://schemas.microsoft.com/office/drawing/2014/main" id="{00000000-0008-0000-0200-0000ED00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57150</xdr:rowOff>
    </xdr:from>
    <xdr:to>
      <xdr:col>50</xdr:col>
      <xdr:colOff>165100</xdr:colOff>
      <xdr:row>85</xdr:row>
      <xdr:rowOff>158750</xdr:rowOff>
    </xdr:to>
    <xdr:sp macro="" textlink="">
      <xdr:nvSpPr>
        <xdr:cNvPr id="238" name="楕円 237">
          <a:extLst>
            <a:ext uri="{FF2B5EF4-FFF2-40B4-BE49-F238E27FC236}">
              <a16:creationId xmlns:a16="http://schemas.microsoft.com/office/drawing/2014/main" id="{00000000-0008-0000-0200-0000EE000000}"/>
            </a:ext>
          </a:extLst>
        </xdr:cNvPr>
        <xdr:cNvSpPr/>
      </xdr:nvSpPr>
      <xdr:spPr>
        <a:xfrm>
          <a:off x="9588500" y="1463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57150</xdr:rowOff>
    </xdr:from>
    <xdr:to>
      <xdr:col>46</xdr:col>
      <xdr:colOff>38100</xdr:colOff>
      <xdr:row>85</xdr:row>
      <xdr:rowOff>158750</xdr:rowOff>
    </xdr:to>
    <xdr:sp macro="" textlink="">
      <xdr:nvSpPr>
        <xdr:cNvPr id="239" name="楕円 238">
          <a:extLst>
            <a:ext uri="{FF2B5EF4-FFF2-40B4-BE49-F238E27FC236}">
              <a16:creationId xmlns:a16="http://schemas.microsoft.com/office/drawing/2014/main" id="{00000000-0008-0000-0200-0000EF000000}"/>
            </a:ext>
          </a:extLst>
        </xdr:cNvPr>
        <xdr:cNvSpPr/>
      </xdr:nvSpPr>
      <xdr:spPr>
        <a:xfrm>
          <a:off x="8699500" y="1463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107950</xdr:rowOff>
    </xdr:from>
    <xdr:to>
      <xdr:col>50</xdr:col>
      <xdr:colOff>114300</xdr:colOff>
      <xdr:row>85</xdr:row>
      <xdr:rowOff>107950</xdr:rowOff>
    </xdr:to>
    <xdr:cxnSp macro="">
      <xdr:nvCxnSpPr>
        <xdr:cNvPr id="240" name="直線コネクタ 239">
          <a:extLst>
            <a:ext uri="{FF2B5EF4-FFF2-40B4-BE49-F238E27FC236}">
              <a16:creationId xmlns:a16="http://schemas.microsoft.com/office/drawing/2014/main" id="{00000000-0008-0000-0200-0000F0000000}"/>
            </a:ext>
          </a:extLst>
        </xdr:cNvPr>
        <xdr:cNvCxnSpPr/>
      </xdr:nvCxnSpPr>
      <xdr:spPr>
        <a:xfrm>
          <a:off x="8750300" y="14681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57150</xdr:rowOff>
    </xdr:from>
    <xdr:to>
      <xdr:col>41</xdr:col>
      <xdr:colOff>101600</xdr:colOff>
      <xdr:row>85</xdr:row>
      <xdr:rowOff>158750</xdr:rowOff>
    </xdr:to>
    <xdr:sp macro="" textlink="">
      <xdr:nvSpPr>
        <xdr:cNvPr id="241" name="楕円 240">
          <a:extLst>
            <a:ext uri="{FF2B5EF4-FFF2-40B4-BE49-F238E27FC236}">
              <a16:creationId xmlns:a16="http://schemas.microsoft.com/office/drawing/2014/main" id="{00000000-0008-0000-0200-0000F1000000}"/>
            </a:ext>
          </a:extLst>
        </xdr:cNvPr>
        <xdr:cNvSpPr/>
      </xdr:nvSpPr>
      <xdr:spPr>
        <a:xfrm>
          <a:off x="7810500" y="1463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107950</xdr:rowOff>
    </xdr:from>
    <xdr:to>
      <xdr:col>45</xdr:col>
      <xdr:colOff>177800</xdr:colOff>
      <xdr:row>85</xdr:row>
      <xdr:rowOff>107950</xdr:rowOff>
    </xdr:to>
    <xdr:cxnSp macro="">
      <xdr:nvCxnSpPr>
        <xdr:cNvPr id="242" name="直線コネクタ 241">
          <a:extLst>
            <a:ext uri="{FF2B5EF4-FFF2-40B4-BE49-F238E27FC236}">
              <a16:creationId xmlns:a16="http://schemas.microsoft.com/office/drawing/2014/main" id="{00000000-0008-0000-0200-0000F2000000}"/>
            </a:ext>
          </a:extLst>
        </xdr:cNvPr>
        <xdr:cNvCxnSpPr/>
      </xdr:nvCxnSpPr>
      <xdr:spPr>
        <a:xfrm>
          <a:off x="7861300" y="14681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149877</xdr:rowOff>
    </xdr:from>
    <xdr:ext cx="469744" cy="259045"/>
    <xdr:sp macro="" textlink="">
      <xdr:nvSpPr>
        <xdr:cNvPr id="243" name="n_1mainValue【福祉施設】&#10;一人当たり面積">
          <a:extLst>
            <a:ext uri="{FF2B5EF4-FFF2-40B4-BE49-F238E27FC236}">
              <a16:creationId xmlns:a16="http://schemas.microsoft.com/office/drawing/2014/main" id="{00000000-0008-0000-0200-0000F3000000}"/>
            </a:ext>
          </a:extLst>
        </xdr:cNvPr>
        <xdr:cNvSpPr txBox="1"/>
      </xdr:nvSpPr>
      <xdr:spPr>
        <a:xfrm>
          <a:off x="9391727" y="1472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149877</xdr:rowOff>
    </xdr:from>
    <xdr:ext cx="469744" cy="259045"/>
    <xdr:sp macro="" textlink="">
      <xdr:nvSpPr>
        <xdr:cNvPr id="244" name="n_2mainValue【福祉施設】&#10;一人当たり面積">
          <a:extLst>
            <a:ext uri="{FF2B5EF4-FFF2-40B4-BE49-F238E27FC236}">
              <a16:creationId xmlns:a16="http://schemas.microsoft.com/office/drawing/2014/main" id="{00000000-0008-0000-0200-0000F4000000}"/>
            </a:ext>
          </a:extLst>
        </xdr:cNvPr>
        <xdr:cNvSpPr txBox="1"/>
      </xdr:nvSpPr>
      <xdr:spPr>
        <a:xfrm>
          <a:off x="8515427" y="1472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149877</xdr:rowOff>
    </xdr:from>
    <xdr:ext cx="469744" cy="259045"/>
    <xdr:sp macro="" textlink="">
      <xdr:nvSpPr>
        <xdr:cNvPr id="245" name="n_3mainValue【福祉施設】&#10;一人当たり面積">
          <a:extLst>
            <a:ext uri="{FF2B5EF4-FFF2-40B4-BE49-F238E27FC236}">
              <a16:creationId xmlns:a16="http://schemas.microsoft.com/office/drawing/2014/main" id="{00000000-0008-0000-0200-0000F5000000}"/>
            </a:ext>
          </a:extLst>
        </xdr:cNvPr>
        <xdr:cNvSpPr txBox="1"/>
      </xdr:nvSpPr>
      <xdr:spPr>
        <a:xfrm>
          <a:off x="7626427" y="1472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46" name="正方形/長方形 245">
          <a:extLst>
            <a:ext uri="{FF2B5EF4-FFF2-40B4-BE49-F238E27FC236}">
              <a16:creationId xmlns:a16="http://schemas.microsoft.com/office/drawing/2014/main" id="{00000000-0008-0000-0200-0000F600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47" name="正方形/長方形 246">
          <a:extLst>
            <a:ext uri="{FF2B5EF4-FFF2-40B4-BE49-F238E27FC236}">
              <a16:creationId xmlns:a16="http://schemas.microsoft.com/office/drawing/2014/main" id="{00000000-0008-0000-0200-0000F700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48" name="正方形/長方形 247">
          <a:extLst>
            <a:ext uri="{FF2B5EF4-FFF2-40B4-BE49-F238E27FC236}">
              <a16:creationId xmlns:a16="http://schemas.microsoft.com/office/drawing/2014/main" id="{00000000-0008-0000-0200-0000F800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49" name="正方形/長方形 248">
          <a:extLst>
            <a:ext uri="{FF2B5EF4-FFF2-40B4-BE49-F238E27FC236}">
              <a16:creationId xmlns:a16="http://schemas.microsoft.com/office/drawing/2014/main" id="{00000000-0008-0000-0200-0000F900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50" name="正方形/長方形 249">
          <a:extLst>
            <a:ext uri="{FF2B5EF4-FFF2-40B4-BE49-F238E27FC236}">
              <a16:creationId xmlns:a16="http://schemas.microsoft.com/office/drawing/2014/main" id="{00000000-0008-0000-0200-0000FA00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51" name="正方形/長方形 250">
          <a:extLst>
            <a:ext uri="{FF2B5EF4-FFF2-40B4-BE49-F238E27FC236}">
              <a16:creationId xmlns:a16="http://schemas.microsoft.com/office/drawing/2014/main" id="{00000000-0008-0000-0200-0000FB00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52" name="正方形/長方形 251">
          <a:extLst>
            <a:ext uri="{FF2B5EF4-FFF2-40B4-BE49-F238E27FC236}">
              <a16:creationId xmlns:a16="http://schemas.microsoft.com/office/drawing/2014/main" id="{00000000-0008-0000-0200-0000FC00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53" name="正方形/長方形 252">
          <a:extLst>
            <a:ext uri="{FF2B5EF4-FFF2-40B4-BE49-F238E27FC236}">
              <a16:creationId xmlns:a16="http://schemas.microsoft.com/office/drawing/2014/main" id="{00000000-0008-0000-0200-0000FD00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54" name="テキスト ボックス 253">
          <a:extLst>
            <a:ext uri="{FF2B5EF4-FFF2-40B4-BE49-F238E27FC236}">
              <a16:creationId xmlns:a16="http://schemas.microsoft.com/office/drawing/2014/main" id="{00000000-0008-0000-0200-0000FE00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55" name="直線コネクタ 254">
          <a:extLst>
            <a:ext uri="{FF2B5EF4-FFF2-40B4-BE49-F238E27FC236}">
              <a16:creationId xmlns:a16="http://schemas.microsoft.com/office/drawing/2014/main" id="{00000000-0008-0000-0200-0000FF00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256" name="直線コネクタ 255">
          <a:extLst>
            <a:ext uri="{FF2B5EF4-FFF2-40B4-BE49-F238E27FC236}">
              <a16:creationId xmlns:a16="http://schemas.microsoft.com/office/drawing/2014/main" id="{00000000-0008-0000-0200-000000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257" name="テキスト ボックス 256">
          <a:extLst>
            <a:ext uri="{FF2B5EF4-FFF2-40B4-BE49-F238E27FC236}">
              <a16:creationId xmlns:a16="http://schemas.microsoft.com/office/drawing/2014/main" id="{00000000-0008-0000-0200-000001010000}"/>
            </a:ext>
          </a:extLst>
        </xdr:cNvPr>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58" name="直線コネクタ 257">
          <a:extLst>
            <a:ext uri="{FF2B5EF4-FFF2-40B4-BE49-F238E27FC236}">
              <a16:creationId xmlns:a16="http://schemas.microsoft.com/office/drawing/2014/main" id="{00000000-0008-0000-0200-000002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59" name="テキスト ボックス 258">
          <a:extLst>
            <a:ext uri="{FF2B5EF4-FFF2-40B4-BE49-F238E27FC236}">
              <a16:creationId xmlns:a16="http://schemas.microsoft.com/office/drawing/2014/main" id="{00000000-0008-0000-0200-000003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60" name="直線コネクタ 259">
          <a:extLst>
            <a:ext uri="{FF2B5EF4-FFF2-40B4-BE49-F238E27FC236}">
              <a16:creationId xmlns:a16="http://schemas.microsoft.com/office/drawing/2014/main" id="{00000000-0008-0000-0200-000004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61" name="テキスト ボックス 260">
          <a:extLst>
            <a:ext uri="{FF2B5EF4-FFF2-40B4-BE49-F238E27FC236}">
              <a16:creationId xmlns:a16="http://schemas.microsoft.com/office/drawing/2014/main" id="{00000000-0008-0000-0200-000005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62" name="直線コネクタ 261">
          <a:extLst>
            <a:ext uri="{FF2B5EF4-FFF2-40B4-BE49-F238E27FC236}">
              <a16:creationId xmlns:a16="http://schemas.microsoft.com/office/drawing/2014/main" id="{00000000-0008-0000-0200-000006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63" name="テキスト ボックス 262">
          <a:extLst>
            <a:ext uri="{FF2B5EF4-FFF2-40B4-BE49-F238E27FC236}">
              <a16:creationId xmlns:a16="http://schemas.microsoft.com/office/drawing/2014/main" id="{00000000-0008-0000-0200-000007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64" name="直線コネクタ 263">
          <a:extLst>
            <a:ext uri="{FF2B5EF4-FFF2-40B4-BE49-F238E27FC236}">
              <a16:creationId xmlns:a16="http://schemas.microsoft.com/office/drawing/2014/main" id="{00000000-0008-0000-0200-000008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65" name="テキスト ボックス 264">
          <a:extLst>
            <a:ext uri="{FF2B5EF4-FFF2-40B4-BE49-F238E27FC236}">
              <a16:creationId xmlns:a16="http://schemas.microsoft.com/office/drawing/2014/main" id="{00000000-0008-0000-0200-000009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66" name="直線コネクタ 265">
          <a:extLst>
            <a:ext uri="{FF2B5EF4-FFF2-40B4-BE49-F238E27FC236}">
              <a16:creationId xmlns:a16="http://schemas.microsoft.com/office/drawing/2014/main" id="{00000000-0008-0000-0200-00000A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267" name="テキスト ボックス 266">
          <a:extLst>
            <a:ext uri="{FF2B5EF4-FFF2-40B4-BE49-F238E27FC236}">
              <a16:creationId xmlns:a16="http://schemas.microsoft.com/office/drawing/2014/main" id="{00000000-0008-0000-0200-00000B010000}"/>
            </a:ext>
          </a:extLst>
        </xdr:cNvPr>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68" name="直線コネクタ 267">
          <a:extLst>
            <a:ext uri="{FF2B5EF4-FFF2-40B4-BE49-F238E27FC236}">
              <a16:creationId xmlns:a16="http://schemas.microsoft.com/office/drawing/2014/main" id="{00000000-0008-0000-0200-00000C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69" name="テキスト ボックス 268">
          <a:extLst>
            <a:ext uri="{FF2B5EF4-FFF2-40B4-BE49-F238E27FC236}">
              <a16:creationId xmlns:a16="http://schemas.microsoft.com/office/drawing/2014/main" id="{00000000-0008-0000-0200-00000D01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70" name="【市民会館】&#10;有形固定資産減価償却率グラフ枠">
          <a:extLst>
            <a:ext uri="{FF2B5EF4-FFF2-40B4-BE49-F238E27FC236}">
              <a16:creationId xmlns:a16="http://schemas.microsoft.com/office/drawing/2014/main" id="{00000000-0008-0000-0200-00000E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12519</xdr:rowOff>
    </xdr:from>
    <xdr:to>
      <xdr:col>24</xdr:col>
      <xdr:colOff>62865</xdr:colOff>
      <xdr:row>108</xdr:row>
      <xdr:rowOff>25581</xdr:rowOff>
    </xdr:to>
    <xdr:cxnSp macro="">
      <xdr:nvCxnSpPr>
        <xdr:cNvPr id="271" name="直線コネクタ 270">
          <a:extLst>
            <a:ext uri="{FF2B5EF4-FFF2-40B4-BE49-F238E27FC236}">
              <a16:creationId xmlns:a16="http://schemas.microsoft.com/office/drawing/2014/main" id="{00000000-0008-0000-0200-00000F010000}"/>
            </a:ext>
          </a:extLst>
        </xdr:cNvPr>
        <xdr:cNvCxnSpPr/>
      </xdr:nvCxnSpPr>
      <xdr:spPr>
        <a:xfrm flipV="1">
          <a:off x="4634865" y="17157519"/>
          <a:ext cx="0" cy="1384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29408</xdr:rowOff>
    </xdr:from>
    <xdr:ext cx="405111" cy="259045"/>
    <xdr:sp macro="" textlink="">
      <xdr:nvSpPr>
        <xdr:cNvPr id="272" name="【市民会館】&#10;有形固定資産減価償却率最小値テキスト">
          <a:extLst>
            <a:ext uri="{FF2B5EF4-FFF2-40B4-BE49-F238E27FC236}">
              <a16:creationId xmlns:a16="http://schemas.microsoft.com/office/drawing/2014/main" id="{00000000-0008-0000-0200-000010010000}"/>
            </a:ext>
          </a:extLst>
        </xdr:cNvPr>
        <xdr:cNvSpPr txBox="1"/>
      </xdr:nvSpPr>
      <xdr:spPr>
        <a:xfrm>
          <a:off x="4673600" y="18546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25581</xdr:rowOff>
    </xdr:from>
    <xdr:to>
      <xdr:col>24</xdr:col>
      <xdr:colOff>152400</xdr:colOff>
      <xdr:row>108</xdr:row>
      <xdr:rowOff>25581</xdr:rowOff>
    </xdr:to>
    <xdr:cxnSp macro="">
      <xdr:nvCxnSpPr>
        <xdr:cNvPr id="273" name="直線コネクタ 272">
          <a:extLst>
            <a:ext uri="{FF2B5EF4-FFF2-40B4-BE49-F238E27FC236}">
              <a16:creationId xmlns:a16="http://schemas.microsoft.com/office/drawing/2014/main" id="{00000000-0008-0000-0200-000011010000}"/>
            </a:ext>
          </a:extLst>
        </xdr:cNvPr>
        <xdr:cNvCxnSpPr/>
      </xdr:nvCxnSpPr>
      <xdr:spPr>
        <a:xfrm>
          <a:off x="4546600" y="18542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130646</xdr:rowOff>
    </xdr:from>
    <xdr:ext cx="405111" cy="259045"/>
    <xdr:sp macro="" textlink="">
      <xdr:nvSpPr>
        <xdr:cNvPr id="274" name="【市民会館】&#10;有形固定資産減価償却率最大値テキスト">
          <a:extLst>
            <a:ext uri="{FF2B5EF4-FFF2-40B4-BE49-F238E27FC236}">
              <a16:creationId xmlns:a16="http://schemas.microsoft.com/office/drawing/2014/main" id="{00000000-0008-0000-0200-000012010000}"/>
            </a:ext>
          </a:extLst>
        </xdr:cNvPr>
        <xdr:cNvSpPr txBox="1"/>
      </xdr:nvSpPr>
      <xdr:spPr>
        <a:xfrm>
          <a:off x="4673600" y="16932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12519</xdr:rowOff>
    </xdr:from>
    <xdr:to>
      <xdr:col>24</xdr:col>
      <xdr:colOff>152400</xdr:colOff>
      <xdr:row>100</xdr:row>
      <xdr:rowOff>12519</xdr:rowOff>
    </xdr:to>
    <xdr:cxnSp macro="">
      <xdr:nvCxnSpPr>
        <xdr:cNvPr id="275" name="直線コネクタ 274">
          <a:extLst>
            <a:ext uri="{FF2B5EF4-FFF2-40B4-BE49-F238E27FC236}">
              <a16:creationId xmlns:a16="http://schemas.microsoft.com/office/drawing/2014/main" id="{00000000-0008-0000-0200-000013010000}"/>
            </a:ext>
          </a:extLst>
        </xdr:cNvPr>
        <xdr:cNvCxnSpPr/>
      </xdr:nvCxnSpPr>
      <xdr:spPr>
        <a:xfrm>
          <a:off x="4546600" y="1715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134456</xdr:rowOff>
    </xdr:from>
    <xdr:ext cx="405111" cy="259045"/>
    <xdr:sp macro="" textlink="">
      <xdr:nvSpPr>
        <xdr:cNvPr id="276" name="【市民会館】&#10;有形固定資産減価償却率平均値テキスト">
          <a:extLst>
            <a:ext uri="{FF2B5EF4-FFF2-40B4-BE49-F238E27FC236}">
              <a16:creationId xmlns:a16="http://schemas.microsoft.com/office/drawing/2014/main" id="{00000000-0008-0000-0200-000014010000}"/>
            </a:ext>
          </a:extLst>
        </xdr:cNvPr>
        <xdr:cNvSpPr txBox="1"/>
      </xdr:nvSpPr>
      <xdr:spPr>
        <a:xfrm>
          <a:off x="4673600" y="177938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156029</xdr:rowOff>
    </xdr:from>
    <xdr:to>
      <xdr:col>24</xdr:col>
      <xdr:colOff>114300</xdr:colOff>
      <xdr:row>104</xdr:row>
      <xdr:rowOff>86179</xdr:rowOff>
    </xdr:to>
    <xdr:sp macro="" textlink="">
      <xdr:nvSpPr>
        <xdr:cNvPr id="277" name="フローチャート: 判断 276">
          <a:extLst>
            <a:ext uri="{FF2B5EF4-FFF2-40B4-BE49-F238E27FC236}">
              <a16:creationId xmlns:a16="http://schemas.microsoft.com/office/drawing/2014/main" id="{00000000-0008-0000-0200-000015010000}"/>
            </a:ext>
          </a:extLst>
        </xdr:cNvPr>
        <xdr:cNvSpPr/>
      </xdr:nvSpPr>
      <xdr:spPr>
        <a:xfrm>
          <a:off x="4584700" y="1781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167458</xdr:rowOff>
    </xdr:from>
    <xdr:to>
      <xdr:col>20</xdr:col>
      <xdr:colOff>38100</xdr:colOff>
      <xdr:row>104</xdr:row>
      <xdr:rowOff>97608</xdr:rowOff>
    </xdr:to>
    <xdr:sp macro="" textlink="">
      <xdr:nvSpPr>
        <xdr:cNvPr id="278" name="フローチャート: 判断 277">
          <a:extLst>
            <a:ext uri="{FF2B5EF4-FFF2-40B4-BE49-F238E27FC236}">
              <a16:creationId xmlns:a16="http://schemas.microsoft.com/office/drawing/2014/main" id="{00000000-0008-0000-0200-000016010000}"/>
            </a:ext>
          </a:extLst>
        </xdr:cNvPr>
        <xdr:cNvSpPr/>
      </xdr:nvSpPr>
      <xdr:spPr>
        <a:xfrm>
          <a:off x="3746500" y="1782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88735</xdr:rowOff>
    </xdr:from>
    <xdr:ext cx="405111" cy="259045"/>
    <xdr:sp macro="" textlink="">
      <xdr:nvSpPr>
        <xdr:cNvPr id="279" name="n_1aveValue【市民会館】&#10;有形固定資産減価償却率">
          <a:extLst>
            <a:ext uri="{FF2B5EF4-FFF2-40B4-BE49-F238E27FC236}">
              <a16:creationId xmlns:a16="http://schemas.microsoft.com/office/drawing/2014/main" id="{00000000-0008-0000-0200-000017010000}"/>
            </a:ext>
          </a:extLst>
        </xdr:cNvPr>
        <xdr:cNvSpPr txBox="1"/>
      </xdr:nvSpPr>
      <xdr:spPr>
        <a:xfrm>
          <a:off x="3582044" y="17919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36830</xdr:rowOff>
    </xdr:from>
    <xdr:to>
      <xdr:col>15</xdr:col>
      <xdr:colOff>101600</xdr:colOff>
      <xdr:row>104</xdr:row>
      <xdr:rowOff>138430</xdr:rowOff>
    </xdr:to>
    <xdr:sp macro="" textlink="">
      <xdr:nvSpPr>
        <xdr:cNvPr id="280" name="フローチャート: 判断 279">
          <a:extLst>
            <a:ext uri="{FF2B5EF4-FFF2-40B4-BE49-F238E27FC236}">
              <a16:creationId xmlns:a16="http://schemas.microsoft.com/office/drawing/2014/main" id="{00000000-0008-0000-0200-000018010000}"/>
            </a:ext>
          </a:extLst>
        </xdr:cNvPr>
        <xdr:cNvSpPr/>
      </xdr:nvSpPr>
      <xdr:spPr>
        <a:xfrm>
          <a:off x="2857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104</xdr:row>
      <xdr:rowOff>129557</xdr:rowOff>
    </xdr:from>
    <xdr:ext cx="405111" cy="259045"/>
    <xdr:sp macro="" textlink="">
      <xdr:nvSpPr>
        <xdr:cNvPr id="281" name="n_2aveValue【市民会館】&#10;有形固定資産減価償却率">
          <a:extLst>
            <a:ext uri="{FF2B5EF4-FFF2-40B4-BE49-F238E27FC236}">
              <a16:creationId xmlns:a16="http://schemas.microsoft.com/office/drawing/2014/main" id="{00000000-0008-0000-0200-000019010000}"/>
            </a:ext>
          </a:extLst>
        </xdr:cNvPr>
        <xdr:cNvSpPr txBox="1"/>
      </xdr:nvSpPr>
      <xdr:spPr>
        <a:xfrm>
          <a:off x="2705744" y="1796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103</xdr:row>
      <xdr:rowOff>142966</xdr:rowOff>
    </xdr:from>
    <xdr:to>
      <xdr:col>10</xdr:col>
      <xdr:colOff>165100</xdr:colOff>
      <xdr:row>104</xdr:row>
      <xdr:rowOff>73116</xdr:rowOff>
    </xdr:to>
    <xdr:sp macro="" textlink="">
      <xdr:nvSpPr>
        <xdr:cNvPr id="282" name="フローチャート: 判断 281">
          <a:extLst>
            <a:ext uri="{FF2B5EF4-FFF2-40B4-BE49-F238E27FC236}">
              <a16:creationId xmlns:a16="http://schemas.microsoft.com/office/drawing/2014/main" id="{00000000-0008-0000-0200-00001A010000}"/>
            </a:ext>
          </a:extLst>
        </xdr:cNvPr>
        <xdr:cNvSpPr/>
      </xdr:nvSpPr>
      <xdr:spPr>
        <a:xfrm>
          <a:off x="1968500" y="1780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104</xdr:row>
      <xdr:rowOff>64243</xdr:rowOff>
    </xdr:from>
    <xdr:ext cx="405111" cy="259045"/>
    <xdr:sp macro="" textlink="">
      <xdr:nvSpPr>
        <xdr:cNvPr id="283" name="n_3aveValue【市民会館】&#10;有形固定資産減価償却率">
          <a:extLst>
            <a:ext uri="{FF2B5EF4-FFF2-40B4-BE49-F238E27FC236}">
              <a16:creationId xmlns:a16="http://schemas.microsoft.com/office/drawing/2014/main" id="{00000000-0008-0000-0200-00001B010000}"/>
            </a:ext>
          </a:extLst>
        </xdr:cNvPr>
        <xdr:cNvSpPr txBox="1"/>
      </xdr:nvSpPr>
      <xdr:spPr>
        <a:xfrm>
          <a:off x="1816744" y="17895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84" name="テキスト ボックス 283">
          <a:extLst>
            <a:ext uri="{FF2B5EF4-FFF2-40B4-BE49-F238E27FC236}">
              <a16:creationId xmlns:a16="http://schemas.microsoft.com/office/drawing/2014/main" id="{00000000-0008-0000-0200-00001C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85" name="テキスト ボックス 284">
          <a:extLst>
            <a:ext uri="{FF2B5EF4-FFF2-40B4-BE49-F238E27FC236}">
              <a16:creationId xmlns:a16="http://schemas.microsoft.com/office/drawing/2014/main" id="{00000000-0008-0000-0200-00001D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86" name="テキスト ボックス 285">
          <a:extLst>
            <a:ext uri="{FF2B5EF4-FFF2-40B4-BE49-F238E27FC236}">
              <a16:creationId xmlns:a16="http://schemas.microsoft.com/office/drawing/2014/main" id="{00000000-0008-0000-0200-00001E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87" name="テキスト ボックス 286">
          <a:extLst>
            <a:ext uri="{FF2B5EF4-FFF2-40B4-BE49-F238E27FC236}">
              <a16:creationId xmlns:a16="http://schemas.microsoft.com/office/drawing/2014/main" id="{00000000-0008-0000-0200-00001F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88" name="テキスト ボックス 287">
          <a:extLst>
            <a:ext uri="{FF2B5EF4-FFF2-40B4-BE49-F238E27FC236}">
              <a16:creationId xmlns:a16="http://schemas.microsoft.com/office/drawing/2014/main" id="{00000000-0008-0000-0200-000020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147864</xdr:rowOff>
    </xdr:from>
    <xdr:to>
      <xdr:col>20</xdr:col>
      <xdr:colOff>38100</xdr:colOff>
      <xdr:row>103</xdr:row>
      <xdr:rowOff>78014</xdr:rowOff>
    </xdr:to>
    <xdr:sp macro="" textlink="">
      <xdr:nvSpPr>
        <xdr:cNvPr id="289" name="楕円 288">
          <a:extLst>
            <a:ext uri="{FF2B5EF4-FFF2-40B4-BE49-F238E27FC236}">
              <a16:creationId xmlns:a16="http://schemas.microsoft.com/office/drawing/2014/main" id="{00000000-0008-0000-0200-000021010000}"/>
            </a:ext>
          </a:extLst>
        </xdr:cNvPr>
        <xdr:cNvSpPr/>
      </xdr:nvSpPr>
      <xdr:spPr>
        <a:xfrm>
          <a:off x="3746500" y="1763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9071</xdr:rowOff>
    </xdr:from>
    <xdr:to>
      <xdr:col>15</xdr:col>
      <xdr:colOff>101600</xdr:colOff>
      <xdr:row>103</xdr:row>
      <xdr:rowOff>110671</xdr:rowOff>
    </xdr:to>
    <xdr:sp macro="" textlink="">
      <xdr:nvSpPr>
        <xdr:cNvPr id="290" name="楕円 289">
          <a:extLst>
            <a:ext uri="{FF2B5EF4-FFF2-40B4-BE49-F238E27FC236}">
              <a16:creationId xmlns:a16="http://schemas.microsoft.com/office/drawing/2014/main" id="{00000000-0008-0000-0200-000022010000}"/>
            </a:ext>
          </a:extLst>
        </xdr:cNvPr>
        <xdr:cNvSpPr/>
      </xdr:nvSpPr>
      <xdr:spPr>
        <a:xfrm>
          <a:off x="2857500" y="17668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27214</xdr:rowOff>
    </xdr:from>
    <xdr:to>
      <xdr:col>19</xdr:col>
      <xdr:colOff>177800</xdr:colOff>
      <xdr:row>103</xdr:row>
      <xdr:rowOff>59871</xdr:rowOff>
    </xdr:to>
    <xdr:cxnSp macro="">
      <xdr:nvCxnSpPr>
        <xdr:cNvPr id="291" name="直線コネクタ 290">
          <a:extLst>
            <a:ext uri="{FF2B5EF4-FFF2-40B4-BE49-F238E27FC236}">
              <a16:creationId xmlns:a16="http://schemas.microsoft.com/office/drawing/2014/main" id="{00000000-0008-0000-0200-000023010000}"/>
            </a:ext>
          </a:extLst>
        </xdr:cNvPr>
        <xdr:cNvCxnSpPr/>
      </xdr:nvCxnSpPr>
      <xdr:spPr>
        <a:xfrm flipV="1">
          <a:off x="2908300" y="1768656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41729</xdr:rowOff>
    </xdr:from>
    <xdr:to>
      <xdr:col>10</xdr:col>
      <xdr:colOff>165100</xdr:colOff>
      <xdr:row>103</xdr:row>
      <xdr:rowOff>143329</xdr:rowOff>
    </xdr:to>
    <xdr:sp macro="" textlink="">
      <xdr:nvSpPr>
        <xdr:cNvPr id="292" name="楕円 291">
          <a:extLst>
            <a:ext uri="{FF2B5EF4-FFF2-40B4-BE49-F238E27FC236}">
              <a16:creationId xmlns:a16="http://schemas.microsoft.com/office/drawing/2014/main" id="{00000000-0008-0000-0200-000024010000}"/>
            </a:ext>
          </a:extLst>
        </xdr:cNvPr>
        <xdr:cNvSpPr/>
      </xdr:nvSpPr>
      <xdr:spPr>
        <a:xfrm>
          <a:off x="1968500" y="1770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59871</xdr:rowOff>
    </xdr:from>
    <xdr:to>
      <xdr:col>15</xdr:col>
      <xdr:colOff>50800</xdr:colOff>
      <xdr:row>103</xdr:row>
      <xdr:rowOff>92529</xdr:rowOff>
    </xdr:to>
    <xdr:cxnSp macro="">
      <xdr:nvCxnSpPr>
        <xdr:cNvPr id="293" name="直線コネクタ 292">
          <a:extLst>
            <a:ext uri="{FF2B5EF4-FFF2-40B4-BE49-F238E27FC236}">
              <a16:creationId xmlns:a16="http://schemas.microsoft.com/office/drawing/2014/main" id="{00000000-0008-0000-0200-000025010000}"/>
            </a:ext>
          </a:extLst>
        </xdr:cNvPr>
        <xdr:cNvCxnSpPr/>
      </xdr:nvCxnSpPr>
      <xdr:spPr>
        <a:xfrm flipV="1">
          <a:off x="2019300" y="1771922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94541</xdr:rowOff>
    </xdr:from>
    <xdr:ext cx="405111" cy="259045"/>
    <xdr:sp macro="" textlink="">
      <xdr:nvSpPr>
        <xdr:cNvPr id="294" name="n_1mainValue【市民会館】&#10;有形固定資産減価償却率">
          <a:extLst>
            <a:ext uri="{FF2B5EF4-FFF2-40B4-BE49-F238E27FC236}">
              <a16:creationId xmlns:a16="http://schemas.microsoft.com/office/drawing/2014/main" id="{00000000-0008-0000-0200-000026010000}"/>
            </a:ext>
          </a:extLst>
        </xdr:cNvPr>
        <xdr:cNvSpPr txBox="1"/>
      </xdr:nvSpPr>
      <xdr:spPr>
        <a:xfrm>
          <a:off x="3582044" y="17410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127198</xdr:rowOff>
    </xdr:from>
    <xdr:ext cx="405111" cy="259045"/>
    <xdr:sp macro="" textlink="">
      <xdr:nvSpPr>
        <xdr:cNvPr id="295" name="n_2mainValue【市民会館】&#10;有形固定資産減価償却率">
          <a:extLst>
            <a:ext uri="{FF2B5EF4-FFF2-40B4-BE49-F238E27FC236}">
              <a16:creationId xmlns:a16="http://schemas.microsoft.com/office/drawing/2014/main" id="{00000000-0008-0000-0200-000027010000}"/>
            </a:ext>
          </a:extLst>
        </xdr:cNvPr>
        <xdr:cNvSpPr txBox="1"/>
      </xdr:nvSpPr>
      <xdr:spPr>
        <a:xfrm>
          <a:off x="2705744" y="174436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159856</xdr:rowOff>
    </xdr:from>
    <xdr:ext cx="405111" cy="259045"/>
    <xdr:sp macro="" textlink="">
      <xdr:nvSpPr>
        <xdr:cNvPr id="296" name="n_3mainValue【市民会館】&#10;有形固定資産減価償却率">
          <a:extLst>
            <a:ext uri="{FF2B5EF4-FFF2-40B4-BE49-F238E27FC236}">
              <a16:creationId xmlns:a16="http://schemas.microsoft.com/office/drawing/2014/main" id="{00000000-0008-0000-0200-000028010000}"/>
            </a:ext>
          </a:extLst>
        </xdr:cNvPr>
        <xdr:cNvSpPr txBox="1"/>
      </xdr:nvSpPr>
      <xdr:spPr>
        <a:xfrm>
          <a:off x="1816744" y="17476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97" name="正方形/長方形 296">
          <a:extLst>
            <a:ext uri="{FF2B5EF4-FFF2-40B4-BE49-F238E27FC236}">
              <a16:creationId xmlns:a16="http://schemas.microsoft.com/office/drawing/2014/main" id="{00000000-0008-0000-0200-000029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8" name="正方形/長方形 297">
          <a:extLst>
            <a:ext uri="{FF2B5EF4-FFF2-40B4-BE49-F238E27FC236}">
              <a16:creationId xmlns:a16="http://schemas.microsoft.com/office/drawing/2014/main" id="{00000000-0008-0000-0200-00002A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9" name="正方形/長方形 298">
          <a:extLst>
            <a:ext uri="{FF2B5EF4-FFF2-40B4-BE49-F238E27FC236}">
              <a16:creationId xmlns:a16="http://schemas.microsoft.com/office/drawing/2014/main" id="{00000000-0008-0000-0200-00002B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0" name="正方形/長方形 299">
          <a:extLst>
            <a:ext uri="{FF2B5EF4-FFF2-40B4-BE49-F238E27FC236}">
              <a16:creationId xmlns:a16="http://schemas.microsoft.com/office/drawing/2014/main" id="{00000000-0008-0000-0200-00002C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01" name="正方形/長方形 300">
          <a:extLst>
            <a:ext uri="{FF2B5EF4-FFF2-40B4-BE49-F238E27FC236}">
              <a16:creationId xmlns:a16="http://schemas.microsoft.com/office/drawing/2014/main" id="{00000000-0008-0000-0200-00002D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02" name="正方形/長方形 301">
          <a:extLst>
            <a:ext uri="{FF2B5EF4-FFF2-40B4-BE49-F238E27FC236}">
              <a16:creationId xmlns:a16="http://schemas.microsoft.com/office/drawing/2014/main" id="{00000000-0008-0000-0200-00002E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03" name="正方形/長方形 302">
          <a:extLst>
            <a:ext uri="{FF2B5EF4-FFF2-40B4-BE49-F238E27FC236}">
              <a16:creationId xmlns:a16="http://schemas.microsoft.com/office/drawing/2014/main" id="{00000000-0008-0000-0200-00002F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04" name="正方形/長方形 303">
          <a:extLst>
            <a:ext uri="{FF2B5EF4-FFF2-40B4-BE49-F238E27FC236}">
              <a16:creationId xmlns:a16="http://schemas.microsoft.com/office/drawing/2014/main" id="{00000000-0008-0000-0200-000030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05" name="テキスト ボックス 304">
          <a:extLst>
            <a:ext uri="{FF2B5EF4-FFF2-40B4-BE49-F238E27FC236}">
              <a16:creationId xmlns:a16="http://schemas.microsoft.com/office/drawing/2014/main" id="{00000000-0008-0000-0200-000031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06" name="直線コネクタ 305">
          <a:extLst>
            <a:ext uri="{FF2B5EF4-FFF2-40B4-BE49-F238E27FC236}">
              <a16:creationId xmlns:a16="http://schemas.microsoft.com/office/drawing/2014/main" id="{00000000-0008-0000-0200-000032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07" name="直線コネクタ 306">
          <a:extLst>
            <a:ext uri="{FF2B5EF4-FFF2-40B4-BE49-F238E27FC236}">
              <a16:creationId xmlns:a16="http://schemas.microsoft.com/office/drawing/2014/main" id="{00000000-0008-0000-0200-000033010000}"/>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08" name="テキスト ボックス 307">
          <a:extLst>
            <a:ext uri="{FF2B5EF4-FFF2-40B4-BE49-F238E27FC236}">
              <a16:creationId xmlns:a16="http://schemas.microsoft.com/office/drawing/2014/main" id="{00000000-0008-0000-0200-000034010000}"/>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09" name="直線コネクタ 308">
          <a:extLst>
            <a:ext uri="{FF2B5EF4-FFF2-40B4-BE49-F238E27FC236}">
              <a16:creationId xmlns:a16="http://schemas.microsoft.com/office/drawing/2014/main" id="{00000000-0008-0000-0200-00003501000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10" name="テキスト ボックス 309">
          <a:extLst>
            <a:ext uri="{FF2B5EF4-FFF2-40B4-BE49-F238E27FC236}">
              <a16:creationId xmlns:a16="http://schemas.microsoft.com/office/drawing/2014/main" id="{00000000-0008-0000-0200-000036010000}"/>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11" name="直線コネクタ 310">
          <a:extLst>
            <a:ext uri="{FF2B5EF4-FFF2-40B4-BE49-F238E27FC236}">
              <a16:creationId xmlns:a16="http://schemas.microsoft.com/office/drawing/2014/main" id="{00000000-0008-0000-0200-00003701000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12" name="テキスト ボックス 311">
          <a:extLst>
            <a:ext uri="{FF2B5EF4-FFF2-40B4-BE49-F238E27FC236}">
              <a16:creationId xmlns:a16="http://schemas.microsoft.com/office/drawing/2014/main" id="{00000000-0008-0000-0200-000038010000}"/>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13" name="直線コネクタ 312">
          <a:extLst>
            <a:ext uri="{FF2B5EF4-FFF2-40B4-BE49-F238E27FC236}">
              <a16:creationId xmlns:a16="http://schemas.microsoft.com/office/drawing/2014/main" id="{00000000-0008-0000-0200-000039010000}"/>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14" name="テキスト ボックス 313">
          <a:extLst>
            <a:ext uri="{FF2B5EF4-FFF2-40B4-BE49-F238E27FC236}">
              <a16:creationId xmlns:a16="http://schemas.microsoft.com/office/drawing/2014/main" id="{00000000-0008-0000-0200-00003A010000}"/>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15" name="直線コネクタ 314">
          <a:extLst>
            <a:ext uri="{FF2B5EF4-FFF2-40B4-BE49-F238E27FC236}">
              <a16:creationId xmlns:a16="http://schemas.microsoft.com/office/drawing/2014/main" id="{00000000-0008-0000-0200-00003B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16" name="テキスト ボックス 315">
          <a:extLst>
            <a:ext uri="{FF2B5EF4-FFF2-40B4-BE49-F238E27FC236}">
              <a16:creationId xmlns:a16="http://schemas.microsoft.com/office/drawing/2014/main" id="{00000000-0008-0000-0200-00003C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17" name="【市民会館】&#10;一人当たり面積グラフ枠">
          <a:extLst>
            <a:ext uri="{FF2B5EF4-FFF2-40B4-BE49-F238E27FC236}">
              <a16:creationId xmlns:a16="http://schemas.microsoft.com/office/drawing/2014/main" id="{00000000-0008-0000-0200-00003D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115063</xdr:rowOff>
    </xdr:from>
    <xdr:to>
      <xdr:col>54</xdr:col>
      <xdr:colOff>189865</xdr:colOff>
      <xdr:row>107</xdr:row>
      <xdr:rowOff>92202</xdr:rowOff>
    </xdr:to>
    <xdr:cxnSp macro="">
      <xdr:nvCxnSpPr>
        <xdr:cNvPr id="318" name="直線コネクタ 317">
          <a:extLst>
            <a:ext uri="{FF2B5EF4-FFF2-40B4-BE49-F238E27FC236}">
              <a16:creationId xmlns:a16="http://schemas.microsoft.com/office/drawing/2014/main" id="{00000000-0008-0000-0200-00003E010000}"/>
            </a:ext>
          </a:extLst>
        </xdr:cNvPr>
        <xdr:cNvCxnSpPr/>
      </xdr:nvCxnSpPr>
      <xdr:spPr>
        <a:xfrm flipV="1">
          <a:off x="10476865" y="17431513"/>
          <a:ext cx="0" cy="1005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96029</xdr:rowOff>
    </xdr:from>
    <xdr:ext cx="469744" cy="259045"/>
    <xdr:sp macro="" textlink="">
      <xdr:nvSpPr>
        <xdr:cNvPr id="319" name="【市民会館】&#10;一人当たり面積最小値テキスト">
          <a:extLst>
            <a:ext uri="{FF2B5EF4-FFF2-40B4-BE49-F238E27FC236}">
              <a16:creationId xmlns:a16="http://schemas.microsoft.com/office/drawing/2014/main" id="{00000000-0008-0000-0200-00003F010000}"/>
            </a:ext>
          </a:extLst>
        </xdr:cNvPr>
        <xdr:cNvSpPr txBox="1"/>
      </xdr:nvSpPr>
      <xdr:spPr>
        <a:xfrm>
          <a:off x="10515600" y="18441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92202</xdr:rowOff>
    </xdr:from>
    <xdr:to>
      <xdr:col>55</xdr:col>
      <xdr:colOff>88900</xdr:colOff>
      <xdr:row>107</xdr:row>
      <xdr:rowOff>92202</xdr:rowOff>
    </xdr:to>
    <xdr:cxnSp macro="">
      <xdr:nvCxnSpPr>
        <xdr:cNvPr id="320" name="直線コネクタ 319">
          <a:extLst>
            <a:ext uri="{FF2B5EF4-FFF2-40B4-BE49-F238E27FC236}">
              <a16:creationId xmlns:a16="http://schemas.microsoft.com/office/drawing/2014/main" id="{00000000-0008-0000-0200-000040010000}"/>
            </a:ext>
          </a:extLst>
        </xdr:cNvPr>
        <xdr:cNvCxnSpPr/>
      </xdr:nvCxnSpPr>
      <xdr:spPr>
        <a:xfrm>
          <a:off x="10388600" y="18437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61740</xdr:rowOff>
    </xdr:from>
    <xdr:ext cx="469744" cy="259045"/>
    <xdr:sp macro="" textlink="">
      <xdr:nvSpPr>
        <xdr:cNvPr id="321" name="【市民会館】&#10;一人当たり面積最大値テキスト">
          <a:extLst>
            <a:ext uri="{FF2B5EF4-FFF2-40B4-BE49-F238E27FC236}">
              <a16:creationId xmlns:a16="http://schemas.microsoft.com/office/drawing/2014/main" id="{00000000-0008-0000-0200-000041010000}"/>
            </a:ext>
          </a:extLst>
        </xdr:cNvPr>
        <xdr:cNvSpPr txBox="1"/>
      </xdr:nvSpPr>
      <xdr:spPr>
        <a:xfrm>
          <a:off x="10515600" y="17206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115063</xdr:rowOff>
    </xdr:from>
    <xdr:to>
      <xdr:col>55</xdr:col>
      <xdr:colOff>88900</xdr:colOff>
      <xdr:row>101</xdr:row>
      <xdr:rowOff>115063</xdr:rowOff>
    </xdr:to>
    <xdr:cxnSp macro="">
      <xdr:nvCxnSpPr>
        <xdr:cNvPr id="322" name="直線コネクタ 321">
          <a:extLst>
            <a:ext uri="{FF2B5EF4-FFF2-40B4-BE49-F238E27FC236}">
              <a16:creationId xmlns:a16="http://schemas.microsoft.com/office/drawing/2014/main" id="{00000000-0008-0000-0200-000042010000}"/>
            </a:ext>
          </a:extLst>
        </xdr:cNvPr>
        <xdr:cNvCxnSpPr/>
      </xdr:nvCxnSpPr>
      <xdr:spPr>
        <a:xfrm>
          <a:off x="10388600" y="17431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33545</xdr:rowOff>
    </xdr:from>
    <xdr:ext cx="469744" cy="259045"/>
    <xdr:sp macro="" textlink="">
      <xdr:nvSpPr>
        <xdr:cNvPr id="323" name="【市民会館】&#10;一人当たり面積平均値テキスト">
          <a:extLst>
            <a:ext uri="{FF2B5EF4-FFF2-40B4-BE49-F238E27FC236}">
              <a16:creationId xmlns:a16="http://schemas.microsoft.com/office/drawing/2014/main" id="{00000000-0008-0000-0200-000043010000}"/>
            </a:ext>
          </a:extLst>
        </xdr:cNvPr>
        <xdr:cNvSpPr txBox="1"/>
      </xdr:nvSpPr>
      <xdr:spPr>
        <a:xfrm>
          <a:off x="10515600" y="180357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55118</xdr:rowOff>
    </xdr:from>
    <xdr:to>
      <xdr:col>55</xdr:col>
      <xdr:colOff>50800</xdr:colOff>
      <xdr:row>105</xdr:row>
      <xdr:rowOff>156718</xdr:rowOff>
    </xdr:to>
    <xdr:sp macro="" textlink="">
      <xdr:nvSpPr>
        <xdr:cNvPr id="324" name="フローチャート: 判断 323">
          <a:extLst>
            <a:ext uri="{FF2B5EF4-FFF2-40B4-BE49-F238E27FC236}">
              <a16:creationId xmlns:a16="http://schemas.microsoft.com/office/drawing/2014/main" id="{00000000-0008-0000-0200-000044010000}"/>
            </a:ext>
          </a:extLst>
        </xdr:cNvPr>
        <xdr:cNvSpPr/>
      </xdr:nvSpPr>
      <xdr:spPr>
        <a:xfrm>
          <a:off x="10426700" y="1805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64263</xdr:rowOff>
    </xdr:from>
    <xdr:to>
      <xdr:col>50</xdr:col>
      <xdr:colOff>165100</xdr:colOff>
      <xdr:row>105</xdr:row>
      <xdr:rowOff>165863</xdr:rowOff>
    </xdr:to>
    <xdr:sp macro="" textlink="">
      <xdr:nvSpPr>
        <xdr:cNvPr id="325" name="フローチャート: 判断 324">
          <a:extLst>
            <a:ext uri="{FF2B5EF4-FFF2-40B4-BE49-F238E27FC236}">
              <a16:creationId xmlns:a16="http://schemas.microsoft.com/office/drawing/2014/main" id="{00000000-0008-0000-0200-000045010000}"/>
            </a:ext>
          </a:extLst>
        </xdr:cNvPr>
        <xdr:cNvSpPr/>
      </xdr:nvSpPr>
      <xdr:spPr>
        <a:xfrm>
          <a:off x="95885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104</xdr:row>
      <xdr:rowOff>10940</xdr:rowOff>
    </xdr:from>
    <xdr:ext cx="469744" cy="259045"/>
    <xdr:sp macro="" textlink="">
      <xdr:nvSpPr>
        <xdr:cNvPr id="326" name="n_1aveValue【市民会館】&#10;一人当たり面積">
          <a:extLst>
            <a:ext uri="{FF2B5EF4-FFF2-40B4-BE49-F238E27FC236}">
              <a16:creationId xmlns:a16="http://schemas.microsoft.com/office/drawing/2014/main" id="{00000000-0008-0000-0200-000046010000}"/>
            </a:ext>
          </a:extLst>
        </xdr:cNvPr>
        <xdr:cNvSpPr txBox="1"/>
      </xdr:nvSpPr>
      <xdr:spPr>
        <a:xfrm>
          <a:off x="9391727" y="1784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36830</xdr:rowOff>
    </xdr:from>
    <xdr:to>
      <xdr:col>46</xdr:col>
      <xdr:colOff>38100</xdr:colOff>
      <xdr:row>105</xdr:row>
      <xdr:rowOff>138430</xdr:rowOff>
    </xdr:to>
    <xdr:sp macro="" textlink="">
      <xdr:nvSpPr>
        <xdr:cNvPr id="327" name="フローチャート: 判断 326">
          <a:extLst>
            <a:ext uri="{FF2B5EF4-FFF2-40B4-BE49-F238E27FC236}">
              <a16:creationId xmlns:a16="http://schemas.microsoft.com/office/drawing/2014/main" id="{00000000-0008-0000-0200-000047010000}"/>
            </a:ext>
          </a:extLst>
        </xdr:cNvPr>
        <xdr:cNvSpPr/>
      </xdr:nvSpPr>
      <xdr:spPr>
        <a:xfrm>
          <a:off x="8699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103</xdr:row>
      <xdr:rowOff>154957</xdr:rowOff>
    </xdr:from>
    <xdr:ext cx="469744" cy="259045"/>
    <xdr:sp macro="" textlink="">
      <xdr:nvSpPr>
        <xdr:cNvPr id="328" name="n_2aveValue【市民会館】&#10;一人当たり面積">
          <a:extLst>
            <a:ext uri="{FF2B5EF4-FFF2-40B4-BE49-F238E27FC236}">
              <a16:creationId xmlns:a16="http://schemas.microsoft.com/office/drawing/2014/main" id="{00000000-0008-0000-0200-000048010000}"/>
            </a:ext>
          </a:extLst>
        </xdr:cNvPr>
        <xdr:cNvSpPr txBox="1"/>
      </xdr:nvSpPr>
      <xdr:spPr>
        <a:xfrm>
          <a:off x="8515427" y="1781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104</xdr:row>
      <xdr:rowOff>144272</xdr:rowOff>
    </xdr:from>
    <xdr:to>
      <xdr:col>41</xdr:col>
      <xdr:colOff>101600</xdr:colOff>
      <xdr:row>105</xdr:row>
      <xdr:rowOff>74422</xdr:rowOff>
    </xdr:to>
    <xdr:sp macro="" textlink="">
      <xdr:nvSpPr>
        <xdr:cNvPr id="329" name="フローチャート: 判断 328">
          <a:extLst>
            <a:ext uri="{FF2B5EF4-FFF2-40B4-BE49-F238E27FC236}">
              <a16:creationId xmlns:a16="http://schemas.microsoft.com/office/drawing/2014/main" id="{00000000-0008-0000-0200-000049010000}"/>
            </a:ext>
          </a:extLst>
        </xdr:cNvPr>
        <xdr:cNvSpPr/>
      </xdr:nvSpPr>
      <xdr:spPr>
        <a:xfrm>
          <a:off x="7810500" y="1797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103</xdr:row>
      <xdr:rowOff>90949</xdr:rowOff>
    </xdr:from>
    <xdr:ext cx="469744" cy="259045"/>
    <xdr:sp macro="" textlink="">
      <xdr:nvSpPr>
        <xdr:cNvPr id="330" name="n_3aveValue【市民会館】&#10;一人当たり面積">
          <a:extLst>
            <a:ext uri="{FF2B5EF4-FFF2-40B4-BE49-F238E27FC236}">
              <a16:creationId xmlns:a16="http://schemas.microsoft.com/office/drawing/2014/main" id="{00000000-0008-0000-0200-00004A010000}"/>
            </a:ext>
          </a:extLst>
        </xdr:cNvPr>
        <xdr:cNvSpPr txBox="1"/>
      </xdr:nvSpPr>
      <xdr:spPr>
        <a:xfrm>
          <a:off x="7626427" y="17750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31" name="テキスト ボックス 330">
          <a:extLst>
            <a:ext uri="{FF2B5EF4-FFF2-40B4-BE49-F238E27FC236}">
              <a16:creationId xmlns:a16="http://schemas.microsoft.com/office/drawing/2014/main" id="{00000000-0008-0000-0200-00004B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32" name="テキスト ボックス 331">
          <a:extLst>
            <a:ext uri="{FF2B5EF4-FFF2-40B4-BE49-F238E27FC236}">
              <a16:creationId xmlns:a16="http://schemas.microsoft.com/office/drawing/2014/main" id="{00000000-0008-0000-0200-00004C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33" name="テキスト ボックス 332">
          <a:extLst>
            <a:ext uri="{FF2B5EF4-FFF2-40B4-BE49-F238E27FC236}">
              <a16:creationId xmlns:a16="http://schemas.microsoft.com/office/drawing/2014/main" id="{00000000-0008-0000-0200-00004D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34" name="テキスト ボックス 333">
          <a:extLst>
            <a:ext uri="{FF2B5EF4-FFF2-40B4-BE49-F238E27FC236}">
              <a16:creationId xmlns:a16="http://schemas.microsoft.com/office/drawing/2014/main" id="{00000000-0008-0000-0200-00004E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35" name="テキスト ボックス 334">
          <a:extLst>
            <a:ext uri="{FF2B5EF4-FFF2-40B4-BE49-F238E27FC236}">
              <a16:creationId xmlns:a16="http://schemas.microsoft.com/office/drawing/2014/main" id="{00000000-0008-0000-0200-00004F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23113</xdr:rowOff>
    </xdr:from>
    <xdr:to>
      <xdr:col>50</xdr:col>
      <xdr:colOff>165100</xdr:colOff>
      <xdr:row>107</xdr:row>
      <xdr:rowOff>124713</xdr:rowOff>
    </xdr:to>
    <xdr:sp macro="" textlink="">
      <xdr:nvSpPr>
        <xdr:cNvPr id="336" name="楕円 335">
          <a:extLst>
            <a:ext uri="{FF2B5EF4-FFF2-40B4-BE49-F238E27FC236}">
              <a16:creationId xmlns:a16="http://schemas.microsoft.com/office/drawing/2014/main" id="{00000000-0008-0000-0200-000050010000}"/>
            </a:ext>
          </a:extLst>
        </xdr:cNvPr>
        <xdr:cNvSpPr/>
      </xdr:nvSpPr>
      <xdr:spPr>
        <a:xfrm>
          <a:off x="9588500" y="1836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23113</xdr:rowOff>
    </xdr:from>
    <xdr:to>
      <xdr:col>46</xdr:col>
      <xdr:colOff>38100</xdr:colOff>
      <xdr:row>107</xdr:row>
      <xdr:rowOff>124713</xdr:rowOff>
    </xdr:to>
    <xdr:sp macro="" textlink="">
      <xdr:nvSpPr>
        <xdr:cNvPr id="337" name="楕円 336">
          <a:extLst>
            <a:ext uri="{FF2B5EF4-FFF2-40B4-BE49-F238E27FC236}">
              <a16:creationId xmlns:a16="http://schemas.microsoft.com/office/drawing/2014/main" id="{00000000-0008-0000-0200-000051010000}"/>
            </a:ext>
          </a:extLst>
        </xdr:cNvPr>
        <xdr:cNvSpPr/>
      </xdr:nvSpPr>
      <xdr:spPr>
        <a:xfrm>
          <a:off x="8699500" y="1836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73913</xdr:rowOff>
    </xdr:from>
    <xdr:to>
      <xdr:col>50</xdr:col>
      <xdr:colOff>114300</xdr:colOff>
      <xdr:row>107</xdr:row>
      <xdr:rowOff>73913</xdr:rowOff>
    </xdr:to>
    <xdr:cxnSp macro="">
      <xdr:nvCxnSpPr>
        <xdr:cNvPr id="338" name="直線コネクタ 337">
          <a:extLst>
            <a:ext uri="{FF2B5EF4-FFF2-40B4-BE49-F238E27FC236}">
              <a16:creationId xmlns:a16="http://schemas.microsoft.com/office/drawing/2014/main" id="{00000000-0008-0000-0200-000052010000}"/>
            </a:ext>
          </a:extLst>
        </xdr:cNvPr>
        <xdr:cNvCxnSpPr/>
      </xdr:nvCxnSpPr>
      <xdr:spPr>
        <a:xfrm>
          <a:off x="8750300" y="184190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23113</xdr:rowOff>
    </xdr:from>
    <xdr:to>
      <xdr:col>41</xdr:col>
      <xdr:colOff>101600</xdr:colOff>
      <xdr:row>107</xdr:row>
      <xdr:rowOff>124713</xdr:rowOff>
    </xdr:to>
    <xdr:sp macro="" textlink="">
      <xdr:nvSpPr>
        <xdr:cNvPr id="339" name="楕円 338">
          <a:extLst>
            <a:ext uri="{FF2B5EF4-FFF2-40B4-BE49-F238E27FC236}">
              <a16:creationId xmlns:a16="http://schemas.microsoft.com/office/drawing/2014/main" id="{00000000-0008-0000-0200-000053010000}"/>
            </a:ext>
          </a:extLst>
        </xdr:cNvPr>
        <xdr:cNvSpPr/>
      </xdr:nvSpPr>
      <xdr:spPr>
        <a:xfrm>
          <a:off x="7810500" y="1836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73913</xdr:rowOff>
    </xdr:from>
    <xdr:to>
      <xdr:col>45</xdr:col>
      <xdr:colOff>177800</xdr:colOff>
      <xdr:row>107</xdr:row>
      <xdr:rowOff>73913</xdr:rowOff>
    </xdr:to>
    <xdr:cxnSp macro="">
      <xdr:nvCxnSpPr>
        <xdr:cNvPr id="340" name="直線コネクタ 339">
          <a:extLst>
            <a:ext uri="{FF2B5EF4-FFF2-40B4-BE49-F238E27FC236}">
              <a16:creationId xmlns:a16="http://schemas.microsoft.com/office/drawing/2014/main" id="{00000000-0008-0000-0200-000054010000}"/>
            </a:ext>
          </a:extLst>
        </xdr:cNvPr>
        <xdr:cNvCxnSpPr/>
      </xdr:nvCxnSpPr>
      <xdr:spPr>
        <a:xfrm>
          <a:off x="7861300" y="184190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115840</xdr:rowOff>
    </xdr:from>
    <xdr:ext cx="469744" cy="259045"/>
    <xdr:sp macro="" textlink="">
      <xdr:nvSpPr>
        <xdr:cNvPr id="341" name="n_1mainValue【市民会館】&#10;一人当たり面積">
          <a:extLst>
            <a:ext uri="{FF2B5EF4-FFF2-40B4-BE49-F238E27FC236}">
              <a16:creationId xmlns:a16="http://schemas.microsoft.com/office/drawing/2014/main" id="{00000000-0008-0000-0200-000055010000}"/>
            </a:ext>
          </a:extLst>
        </xdr:cNvPr>
        <xdr:cNvSpPr txBox="1"/>
      </xdr:nvSpPr>
      <xdr:spPr>
        <a:xfrm>
          <a:off x="9391727" y="1846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115840</xdr:rowOff>
    </xdr:from>
    <xdr:ext cx="469744" cy="259045"/>
    <xdr:sp macro="" textlink="">
      <xdr:nvSpPr>
        <xdr:cNvPr id="342" name="n_2mainValue【市民会館】&#10;一人当たり面積">
          <a:extLst>
            <a:ext uri="{FF2B5EF4-FFF2-40B4-BE49-F238E27FC236}">
              <a16:creationId xmlns:a16="http://schemas.microsoft.com/office/drawing/2014/main" id="{00000000-0008-0000-0200-000056010000}"/>
            </a:ext>
          </a:extLst>
        </xdr:cNvPr>
        <xdr:cNvSpPr txBox="1"/>
      </xdr:nvSpPr>
      <xdr:spPr>
        <a:xfrm>
          <a:off x="8515427" y="1846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115840</xdr:rowOff>
    </xdr:from>
    <xdr:ext cx="469744" cy="259045"/>
    <xdr:sp macro="" textlink="">
      <xdr:nvSpPr>
        <xdr:cNvPr id="343" name="n_3mainValue【市民会館】&#10;一人当たり面積">
          <a:extLst>
            <a:ext uri="{FF2B5EF4-FFF2-40B4-BE49-F238E27FC236}">
              <a16:creationId xmlns:a16="http://schemas.microsoft.com/office/drawing/2014/main" id="{00000000-0008-0000-0200-000057010000}"/>
            </a:ext>
          </a:extLst>
        </xdr:cNvPr>
        <xdr:cNvSpPr txBox="1"/>
      </xdr:nvSpPr>
      <xdr:spPr>
        <a:xfrm>
          <a:off x="7626427" y="1846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44" name="正方形/長方形 343">
          <a:extLst>
            <a:ext uri="{FF2B5EF4-FFF2-40B4-BE49-F238E27FC236}">
              <a16:creationId xmlns:a16="http://schemas.microsoft.com/office/drawing/2014/main" id="{00000000-0008-0000-0200-000058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5" name="正方形/長方形 344">
          <a:extLst>
            <a:ext uri="{FF2B5EF4-FFF2-40B4-BE49-F238E27FC236}">
              <a16:creationId xmlns:a16="http://schemas.microsoft.com/office/drawing/2014/main" id="{00000000-0008-0000-0200-000059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6" name="正方形/長方形 345">
          <a:extLst>
            <a:ext uri="{FF2B5EF4-FFF2-40B4-BE49-F238E27FC236}">
              <a16:creationId xmlns:a16="http://schemas.microsoft.com/office/drawing/2014/main" id="{00000000-0008-0000-0200-00005A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7" name="正方形/長方形 346">
          <a:extLst>
            <a:ext uri="{FF2B5EF4-FFF2-40B4-BE49-F238E27FC236}">
              <a16:creationId xmlns:a16="http://schemas.microsoft.com/office/drawing/2014/main" id="{00000000-0008-0000-0200-00005B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8" name="正方形/長方形 347">
          <a:extLst>
            <a:ext uri="{FF2B5EF4-FFF2-40B4-BE49-F238E27FC236}">
              <a16:creationId xmlns:a16="http://schemas.microsoft.com/office/drawing/2014/main" id="{00000000-0008-0000-0200-00005C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9" name="正方形/長方形 348">
          <a:extLst>
            <a:ext uri="{FF2B5EF4-FFF2-40B4-BE49-F238E27FC236}">
              <a16:creationId xmlns:a16="http://schemas.microsoft.com/office/drawing/2014/main" id="{00000000-0008-0000-0200-00005D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0" name="正方形/長方形 349">
          <a:extLst>
            <a:ext uri="{FF2B5EF4-FFF2-40B4-BE49-F238E27FC236}">
              <a16:creationId xmlns:a16="http://schemas.microsoft.com/office/drawing/2014/main" id="{00000000-0008-0000-0200-00005E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1" name="正方形/長方形 350">
          <a:extLst>
            <a:ext uri="{FF2B5EF4-FFF2-40B4-BE49-F238E27FC236}">
              <a16:creationId xmlns:a16="http://schemas.microsoft.com/office/drawing/2014/main" id="{00000000-0008-0000-0200-00005F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2" name="テキスト ボックス 351">
          <a:extLst>
            <a:ext uri="{FF2B5EF4-FFF2-40B4-BE49-F238E27FC236}">
              <a16:creationId xmlns:a16="http://schemas.microsoft.com/office/drawing/2014/main" id="{00000000-0008-0000-0200-000060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3" name="直線コネクタ 352">
          <a:extLst>
            <a:ext uri="{FF2B5EF4-FFF2-40B4-BE49-F238E27FC236}">
              <a16:creationId xmlns:a16="http://schemas.microsoft.com/office/drawing/2014/main" id="{00000000-0008-0000-0200-000061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54" name="直線コネクタ 353">
          <a:extLst>
            <a:ext uri="{FF2B5EF4-FFF2-40B4-BE49-F238E27FC236}">
              <a16:creationId xmlns:a16="http://schemas.microsoft.com/office/drawing/2014/main" id="{00000000-0008-0000-0200-000062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55" name="テキスト ボックス 354">
          <a:extLst>
            <a:ext uri="{FF2B5EF4-FFF2-40B4-BE49-F238E27FC236}">
              <a16:creationId xmlns:a16="http://schemas.microsoft.com/office/drawing/2014/main" id="{00000000-0008-0000-0200-00006301000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56" name="直線コネクタ 355">
          <a:extLst>
            <a:ext uri="{FF2B5EF4-FFF2-40B4-BE49-F238E27FC236}">
              <a16:creationId xmlns:a16="http://schemas.microsoft.com/office/drawing/2014/main" id="{00000000-0008-0000-0200-000064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57" name="テキスト ボックス 356">
          <a:extLst>
            <a:ext uri="{FF2B5EF4-FFF2-40B4-BE49-F238E27FC236}">
              <a16:creationId xmlns:a16="http://schemas.microsoft.com/office/drawing/2014/main" id="{00000000-0008-0000-0200-000065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58" name="直線コネクタ 357">
          <a:extLst>
            <a:ext uri="{FF2B5EF4-FFF2-40B4-BE49-F238E27FC236}">
              <a16:creationId xmlns:a16="http://schemas.microsoft.com/office/drawing/2014/main" id="{00000000-0008-0000-0200-000066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59" name="テキスト ボックス 358">
          <a:extLst>
            <a:ext uri="{FF2B5EF4-FFF2-40B4-BE49-F238E27FC236}">
              <a16:creationId xmlns:a16="http://schemas.microsoft.com/office/drawing/2014/main" id="{00000000-0008-0000-0200-000067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60" name="直線コネクタ 359">
          <a:extLst>
            <a:ext uri="{FF2B5EF4-FFF2-40B4-BE49-F238E27FC236}">
              <a16:creationId xmlns:a16="http://schemas.microsoft.com/office/drawing/2014/main" id="{00000000-0008-0000-0200-000068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61" name="テキスト ボックス 360">
          <a:extLst>
            <a:ext uri="{FF2B5EF4-FFF2-40B4-BE49-F238E27FC236}">
              <a16:creationId xmlns:a16="http://schemas.microsoft.com/office/drawing/2014/main" id="{00000000-0008-0000-0200-000069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62" name="直線コネクタ 361">
          <a:extLst>
            <a:ext uri="{FF2B5EF4-FFF2-40B4-BE49-F238E27FC236}">
              <a16:creationId xmlns:a16="http://schemas.microsoft.com/office/drawing/2014/main" id="{00000000-0008-0000-0200-00006A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63" name="テキスト ボックス 362">
          <a:extLst>
            <a:ext uri="{FF2B5EF4-FFF2-40B4-BE49-F238E27FC236}">
              <a16:creationId xmlns:a16="http://schemas.microsoft.com/office/drawing/2014/main" id="{00000000-0008-0000-0200-00006B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64" name="直線コネクタ 363">
          <a:extLst>
            <a:ext uri="{FF2B5EF4-FFF2-40B4-BE49-F238E27FC236}">
              <a16:creationId xmlns:a16="http://schemas.microsoft.com/office/drawing/2014/main" id="{00000000-0008-0000-0200-00006C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65" name="テキスト ボックス 364">
          <a:extLst>
            <a:ext uri="{FF2B5EF4-FFF2-40B4-BE49-F238E27FC236}">
              <a16:creationId xmlns:a16="http://schemas.microsoft.com/office/drawing/2014/main" id="{00000000-0008-0000-0200-00006D01000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6" name="直線コネクタ 365">
          <a:extLst>
            <a:ext uri="{FF2B5EF4-FFF2-40B4-BE49-F238E27FC236}">
              <a16:creationId xmlns:a16="http://schemas.microsoft.com/office/drawing/2014/main" id="{00000000-0008-0000-0200-00006E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7" name="テキスト ボックス 366">
          <a:extLst>
            <a:ext uri="{FF2B5EF4-FFF2-40B4-BE49-F238E27FC236}">
              <a16:creationId xmlns:a16="http://schemas.microsoft.com/office/drawing/2014/main" id="{00000000-0008-0000-0200-00006F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8" name="【一般廃棄物処理施設】&#10;有形固定資産減価償却率グラフ枠">
          <a:extLst>
            <a:ext uri="{FF2B5EF4-FFF2-40B4-BE49-F238E27FC236}">
              <a16:creationId xmlns:a16="http://schemas.microsoft.com/office/drawing/2014/main" id="{00000000-0008-0000-0200-000070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68036</xdr:rowOff>
    </xdr:from>
    <xdr:to>
      <xdr:col>85</xdr:col>
      <xdr:colOff>126364</xdr:colOff>
      <xdr:row>42</xdr:row>
      <xdr:rowOff>82731</xdr:rowOff>
    </xdr:to>
    <xdr:cxnSp macro="">
      <xdr:nvCxnSpPr>
        <xdr:cNvPr id="369" name="直線コネクタ 368">
          <a:extLst>
            <a:ext uri="{FF2B5EF4-FFF2-40B4-BE49-F238E27FC236}">
              <a16:creationId xmlns:a16="http://schemas.microsoft.com/office/drawing/2014/main" id="{00000000-0008-0000-0200-000071010000}"/>
            </a:ext>
          </a:extLst>
        </xdr:cNvPr>
        <xdr:cNvCxnSpPr/>
      </xdr:nvCxnSpPr>
      <xdr:spPr>
        <a:xfrm flipV="1">
          <a:off x="16318864" y="5725886"/>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86558</xdr:rowOff>
    </xdr:from>
    <xdr:ext cx="340478" cy="259045"/>
    <xdr:sp macro="" textlink="">
      <xdr:nvSpPr>
        <xdr:cNvPr id="370" name="【一般廃棄物処理施設】&#10;有形固定資産減価償却率最小値テキスト">
          <a:extLst>
            <a:ext uri="{FF2B5EF4-FFF2-40B4-BE49-F238E27FC236}">
              <a16:creationId xmlns:a16="http://schemas.microsoft.com/office/drawing/2014/main" id="{00000000-0008-0000-0200-000072010000}"/>
            </a:ext>
          </a:extLst>
        </xdr:cNvPr>
        <xdr:cNvSpPr txBox="1"/>
      </xdr:nvSpPr>
      <xdr:spPr>
        <a:xfrm>
          <a:off x="16357600" y="72874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82731</xdr:rowOff>
    </xdr:from>
    <xdr:to>
      <xdr:col>86</xdr:col>
      <xdr:colOff>25400</xdr:colOff>
      <xdr:row>42</xdr:row>
      <xdr:rowOff>82731</xdr:rowOff>
    </xdr:to>
    <xdr:cxnSp macro="">
      <xdr:nvCxnSpPr>
        <xdr:cNvPr id="371" name="直線コネクタ 370">
          <a:extLst>
            <a:ext uri="{FF2B5EF4-FFF2-40B4-BE49-F238E27FC236}">
              <a16:creationId xmlns:a16="http://schemas.microsoft.com/office/drawing/2014/main" id="{00000000-0008-0000-0200-000073010000}"/>
            </a:ext>
          </a:extLst>
        </xdr:cNvPr>
        <xdr:cNvCxnSpPr/>
      </xdr:nvCxnSpPr>
      <xdr:spPr>
        <a:xfrm>
          <a:off x="16230600" y="728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14713</xdr:rowOff>
    </xdr:from>
    <xdr:ext cx="405111" cy="259045"/>
    <xdr:sp macro="" textlink="">
      <xdr:nvSpPr>
        <xdr:cNvPr id="372" name="【一般廃棄物処理施設】&#10;有形固定資産減価償却率最大値テキスト">
          <a:extLst>
            <a:ext uri="{FF2B5EF4-FFF2-40B4-BE49-F238E27FC236}">
              <a16:creationId xmlns:a16="http://schemas.microsoft.com/office/drawing/2014/main" id="{00000000-0008-0000-0200-000074010000}"/>
            </a:ext>
          </a:extLst>
        </xdr:cNvPr>
        <xdr:cNvSpPr txBox="1"/>
      </xdr:nvSpPr>
      <xdr:spPr>
        <a:xfrm>
          <a:off x="16357600" y="5501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68036</xdr:rowOff>
    </xdr:from>
    <xdr:to>
      <xdr:col>86</xdr:col>
      <xdr:colOff>25400</xdr:colOff>
      <xdr:row>33</xdr:row>
      <xdr:rowOff>68036</xdr:rowOff>
    </xdr:to>
    <xdr:cxnSp macro="">
      <xdr:nvCxnSpPr>
        <xdr:cNvPr id="373" name="直線コネクタ 372">
          <a:extLst>
            <a:ext uri="{FF2B5EF4-FFF2-40B4-BE49-F238E27FC236}">
              <a16:creationId xmlns:a16="http://schemas.microsoft.com/office/drawing/2014/main" id="{00000000-0008-0000-0200-000075010000}"/>
            </a:ext>
          </a:extLst>
        </xdr:cNvPr>
        <xdr:cNvCxnSpPr/>
      </xdr:nvCxnSpPr>
      <xdr:spPr>
        <a:xfrm>
          <a:off x="16230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13624</xdr:rowOff>
    </xdr:from>
    <xdr:ext cx="405111" cy="259045"/>
    <xdr:sp macro="" textlink="">
      <xdr:nvSpPr>
        <xdr:cNvPr id="374" name="【一般廃棄物処理施設】&#10;有形固定資産減価償却率平均値テキスト">
          <a:extLst>
            <a:ext uri="{FF2B5EF4-FFF2-40B4-BE49-F238E27FC236}">
              <a16:creationId xmlns:a16="http://schemas.microsoft.com/office/drawing/2014/main" id="{00000000-0008-0000-0200-000076010000}"/>
            </a:ext>
          </a:extLst>
        </xdr:cNvPr>
        <xdr:cNvSpPr txBox="1"/>
      </xdr:nvSpPr>
      <xdr:spPr>
        <a:xfrm>
          <a:off x="16357600" y="61858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35197</xdr:rowOff>
    </xdr:from>
    <xdr:to>
      <xdr:col>85</xdr:col>
      <xdr:colOff>177800</xdr:colOff>
      <xdr:row>36</xdr:row>
      <xdr:rowOff>136797</xdr:rowOff>
    </xdr:to>
    <xdr:sp macro="" textlink="">
      <xdr:nvSpPr>
        <xdr:cNvPr id="375" name="フローチャート: 判断 374">
          <a:extLst>
            <a:ext uri="{FF2B5EF4-FFF2-40B4-BE49-F238E27FC236}">
              <a16:creationId xmlns:a16="http://schemas.microsoft.com/office/drawing/2014/main" id="{00000000-0008-0000-0200-000077010000}"/>
            </a:ext>
          </a:extLst>
        </xdr:cNvPr>
        <xdr:cNvSpPr/>
      </xdr:nvSpPr>
      <xdr:spPr>
        <a:xfrm>
          <a:off x="16268700" y="620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84183</xdr:rowOff>
    </xdr:from>
    <xdr:to>
      <xdr:col>81</xdr:col>
      <xdr:colOff>101600</xdr:colOff>
      <xdr:row>36</xdr:row>
      <xdr:rowOff>14333</xdr:rowOff>
    </xdr:to>
    <xdr:sp macro="" textlink="">
      <xdr:nvSpPr>
        <xdr:cNvPr id="376" name="フローチャート: 判断 375">
          <a:extLst>
            <a:ext uri="{FF2B5EF4-FFF2-40B4-BE49-F238E27FC236}">
              <a16:creationId xmlns:a16="http://schemas.microsoft.com/office/drawing/2014/main" id="{00000000-0008-0000-0200-000078010000}"/>
            </a:ext>
          </a:extLst>
        </xdr:cNvPr>
        <xdr:cNvSpPr/>
      </xdr:nvSpPr>
      <xdr:spPr>
        <a:xfrm>
          <a:off x="15430500" y="6084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5460</xdr:rowOff>
    </xdr:from>
    <xdr:ext cx="405111" cy="259045"/>
    <xdr:sp macro="" textlink="">
      <xdr:nvSpPr>
        <xdr:cNvPr id="377" name="n_1aveValue【一般廃棄物処理施設】&#10;有形固定資産減価償却率">
          <a:extLst>
            <a:ext uri="{FF2B5EF4-FFF2-40B4-BE49-F238E27FC236}">
              <a16:creationId xmlns:a16="http://schemas.microsoft.com/office/drawing/2014/main" id="{00000000-0008-0000-0200-000079010000}"/>
            </a:ext>
          </a:extLst>
        </xdr:cNvPr>
        <xdr:cNvSpPr txBox="1"/>
      </xdr:nvSpPr>
      <xdr:spPr>
        <a:xfrm>
          <a:off x="15266044" y="61776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131536</xdr:rowOff>
    </xdr:from>
    <xdr:to>
      <xdr:col>76</xdr:col>
      <xdr:colOff>165100</xdr:colOff>
      <xdr:row>36</xdr:row>
      <xdr:rowOff>61686</xdr:rowOff>
    </xdr:to>
    <xdr:sp macro="" textlink="">
      <xdr:nvSpPr>
        <xdr:cNvPr id="378" name="フローチャート: 判断 377">
          <a:extLst>
            <a:ext uri="{FF2B5EF4-FFF2-40B4-BE49-F238E27FC236}">
              <a16:creationId xmlns:a16="http://schemas.microsoft.com/office/drawing/2014/main" id="{00000000-0008-0000-0200-00007A010000}"/>
            </a:ext>
          </a:extLst>
        </xdr:cNvPr>
        <xdr:cNvSpPr/>
      </xdr:nvSpPr>
      <xdr:spPr>
        <a:xfrm>
          <a:off x="14541500" y="613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52813</xdr:rowOff>
    </xdr:from>
    <xdr:ext cx="405111" cy="259045"/>
    <xdr:sp macro="" textlink="">
      <xdr:nvSpPr>
        <xdr:cNvPr id="379" name="n_2aveValue【一般廃棄物処理施設】&#10;有形固定資産減価償却率">
          <a:extLst>
            <a:ext uri="{FF2B5EF4-FFF2-40B4-BE49-F238E27FC236}">
              <a16:creationId xmlns:a16="http://schemas.microsoft.com/office/drawing/2014/main" id="{00000000-0008-0000-0200-00007B010000}"/>
            </a:ext>
          </a:extLst>
        </xdr:cNvPr>
        <xdr:cNvSpPr txBox="1"/>
      </xdr:nvSpPr>
      <xdr:spPr>
        <a:xfrm>
          <a:off x="14389744" y="6225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51526</xdr:rowOff>
    </xdr:from>
    <xdr:to>
      <xdr:col>72</xdr:col>
      <xdr:colOff>38100</xdr:colOff>
      <xdr:row>35</xdr:row>
      <xdr:rowOff>153126</xdr:rowOff>
    </xdr:to>
    <xdr:sp macro="" textlink="">
      <xdr:nvSpPr>
        <xdr:cNvPr id="380" name="フローチャート: 判断 379">
          <a:extLst>
            <a:ext uri="{FF2B5EF4-FFF2-40B4-BE49-F238E27FC236}">
              <a16:creationId xmlns:a16="http://schemas.microsoft.com/office/drawing/2014/main" id="{00000000-0008-0000-0200-00007C010000}"/>
            </a:ext>
          </a:extLst>
        </xdr:cNvPr>
        <xdr:cNvSpPr/>
      </xdr:nvSpPr>
      <xdr:spPr>
        <a:xfrm>
          <a:off x="13652500" y="605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35</xdr:row>
      <xdr:rowOff>144253</xdr:rowOff>
    </xdr:from>
    <xdr:ext cx="405111" cy="259045"/>
    <xdr:sp macro="" textlink="">
      <xdr:nvSpPr>
        <xdr:cNvPr id="381" name="n_3aveValue【一般廃棄物処理施設】&#10;有形固定資産減価償却率">
          <a:extLst>
            <a:ext uri="{FF2B5EF4-FFF2-40B4-BE49-F238E27FC236}">
              <a16:creationId xmlns:a16="http://schemas.microsoft.com/office/drawing/2014/main" id="{00000000-0008-0000-0200-00007D010000}"/>
            </a:ext>
          </a:extLst>
        </xdr:cNvPr>
        <xdr:cNvSpPr txBox="1"/>
      </xdr:nvSpPr>
      <xdr:spPr>
        <a:xfrm>
          <a:off x="13500744" y="6145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82" name="テキスト ボックス 381">
          <a:extLst>
            <a:ext uri="{FF2B5EF4-FFF2-40B4-BE49-F238E27FC236}">
              <a16:creationId xmlns:a16="http://schemas.microsoft.com/office/drawing/2014/main" id="{00000000-0008-0000-0200-00007E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3" name="テキスト ボックス 382">
          <a:extLst>
            <a:ext uri="{FF2B5EF4-FFF2-40B4-BE49-F238E27FC236}">
              <a16:creationId xmlns:a16="http://schemas.microsoft.com/office/drawing/2014/main" id="{00000000-0008-0000-0200-00007F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4" name="テキスト ボックス 383">
          <a:extLst>
            <a:ext uri="{FF2B5EF4-FFF2-40B4-BE49-F238E27FC236}">
              <a16:creationId xmlns:a16="http://schemas.microsoft.com/office/drawing/2014/main" id="{00000000-0008-0000-0200-000080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5" name="テキスト ボックス 384">
          <a:extLst>
            <a:ext uri="{FF2B5EF4-FFF2-40B4-BE49-F238E27FC236}">
              <a16:creationId xmlns:a16="http://schemas.microsoft.com/office/drawing/2014/main" id="{00000000-0008-0000-0200-000081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6" name="テキスト ボックス 385">
          <a:extLst>
            <a:ext uri="{FF2B5EF4-FFF2-40B4-BE49-F238E27FC236}">
              <a16:creationId xmlns:a16="http://schemas.microsoft.com/office/drawing/2014/main" id="{00000000-0008-0000-0200-000082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59690</xdr:rowOff>
    </xdr:from>
    <xdr:to>
      <xdr:col>81</xdr:col>
      <xdr:colOff>101600</xdr:colOff>
      <xdr:row>34</xdr:row>
      <xdr:rowOff>161290</xdr:rowOff>
    </xdr:to>
    <xdr:sp macro="" textlink="">
      <xdr:nvSpPr>
        <xdr:cNvPr id="387" name="楕円 386">
          <a:extLst>
            <a:ext uri="{FF2B5EF4-FFF2-40B4-BE49-F238E27FC236}">
              <a16:creationId xmlns:a16="http://schemas.microsoft.com/office/drawing/2014/main" id="{00000000-0008-0000-0200-000083010000}"/>
            </a:ext>
          </a:extLst>
        </xdr:cNvPr>
        <xdr:cNvSpPr/>
      </xdr:nvSpPr>
      <xdr:spPr>
        <a:xfrm>
          <a:off x="15430500" y="588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34</xdr:row>
      <xdr:rowOff>98878</xdr:rowOff>
    </xdr:from>
    <xdr:to>
      <xdr:col>76</xdr:col>
      <xdr:colOff>165100</xdr:colOff>
      <xdr:row>35</xdr:row>
      <xdr:rowOff>29028</xdr:rowOff>
    </xdr:to>
    <xdr:sp macro="" textlink="">
      <xdr:nvSpPr>
        <xdr:cNvPr id="388" name="楕円 387">
          <a:extLst>
            <a:ext uri="{FF2B5EF4-FFF2-40B4-BE49-F238E27FC236}">
              <a16:creationId xmlns:a16="http://schemas.microsoft.com/office/drawing/2014/main" id="{00000000-0008-0000-0200-000084010000}"/>
            </a:ext>
          </a:extLst>
        </xdr:cNvPr>
        <xdr:cNvSpPr/>
      </xdr:nvSpPr>
      <xdr:spPr>
        <a:xfrm>
          <a:off x="14541500" y="5928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110490</xdr:rowOff>
    </xdr:from>
    <xdr:to>
      <xdr:col>81</xdr:col>
      <xdr:colOff>50800</xdr:colOff>
      <xdr:row>34</xdr:row>
      <xdr:rowOff>149678</xdr:rowOff>
    </xdr:to>
    <xdr:cxnSp macro="">
      <xdr:nvCxnSpPr>
        <xdr:cNvPr id="389" name="直線コネクタ 388">
          <a:extLst>
            <a:ext uri="{FF2B5EF4-FFF2-40B4-BE49-F238E27FC236}">
              <a16:creationId xmlns:a16="http://schemas.microsoft.com/office/drawing/2014/main" id="{00000000-0008-0000-0200-000085010000}"/>
            </a:ext>
          </a:extLst>
        </xdr:cNvPr>
        <xdr:cNvCxnSpPr/>
      </xdr:nvCxnSpPr>
      <xdr:spPr>
        <a:xfrm flipV="1">
          <a:off x="14592300" y="5939790"/>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138067</xdr:rowOff>
    </xdr:from>
    <xdr:to>
      <xdr:col>72</xdr:col>
      <xdr:colOff>38100</xdr:colOff>
      <xdr:row>35</xdr:row>
      <xdr:rowOff>68217</xdr:rowOff>
    </xdr:to>
    <xdr:sp macro="" textlink="">
      <xdr:nvSpPr>
        <xdr:cNvPr id="390" name="楕円 389">
          <a:extLst>
            <a:ext uri="{FF2B5EF4-FFF2-40B4-BE49-F238E27FC236}">
              <a16:creationId xmlns:a16="http://schemas.microsoft.com/office/drawing/2014/main" id="{00000000-0008-0000-0200-000086010000}"/>
            </a:ext>
          </a:extLst>
        </xdr:cNvPr>
        <xdr:cNvSpPr/>
      </xdr:nvSpPr>
      <xdr:spPr>
        <a:xfrm>
          <a:off x="13652500" y="5967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149678</xdr:rowOff>
    </xdr:from>
    <xdr:to>
      <xdr:col>76</xdr:col>
      <xdr:colOff>114300</xdr:colOff>
      <xdr:row>35</xdr:row>
      <xdr:rowOff>17417</xdr:rowOff>
    </xdr:to>
    <xdr:cxnSp macro="">
      <xdr:nvCxnSpPr>
        <xdr:cNvPr id="391" name="直線コネクタ 390">
          <a:extLst>
            <a:ext uri="{FF2B5EF4-FFF2-40B4-BE49-F238E27FC236}">
              <a16:creationId xmlns:a16="http://schemas.microsoft.com/office/drawing/2014/main" id="{00000000-0008-0000-0200-000087010000}"/>
            </a:ext>
          </a:extLst>
        </xdr:cNvPr>
        <xdr:cNvCxnSpPr/>
      </xdr:nvCxnSpPr>
      <xdr:spPr>
        <a:xfrm flipV="1">
          <a:off x="13703300" y="5978978"/>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33</xdr:row>
      <xdr:rowOff>6367</xdr:rowOff>
    </xdr:from>
    <xdr:ext cx="405111" cy="259045"/>
    <xdr:sp macro="" textlink="">
      <xdr:nvSpPr>
        <xdr:cNvPr id="392" name="n_1mainValue【一般廃棄物処理施設】&#10;有形固定資産減価償却率">
          <a:extLst>
            <a:ext uri="{FF2B5EF4-FFF2-40B4-BE49-F238E27FC236}">
              <a16:creationId xmlns:a16="http://schemas.microsoft.com/office/drawing/2014/main" id="{00000000-0008-0000-0200-000088010000}"/>
            </a:ext>
          </a:extLst>
        </xdr:cNvPr>
        <xdr:cNvSpPr txBox="1"/>
      </xdr:nvSpPr>
      <xdr:spPr>
        <a:xfrm>
          <a:off x="15266044" y="566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45555</xdr:rowOff>
    </xdr:from>
    <xdr:ext cx="405111" cy="259045"/>
    <xdr:sp macro="" textlink="">
      <xdr:nvSpPr>
        <xdr:cNvPr id="393" name="n_2mainValue【一般廃棄物処理施設】&#10;有形固定資産減価償却率">
          <a:extLst>
            <a:ext uri="{FF2B5EF4-FFF2-40B4-BE49-F238E27FC236}">
              <a16:creationId xmlns:a16="http://schemas.microsoft.com/office/drawing/2014/main" id="{00000000-0008-0000-0200-000089010000}"/>
            </a:ext>
          </a:extLst>
        </xdr:cNvPr>
        <xdr:cNvSpPr txBox="1"/>
      </xdr:nvSpPr>
      <xdr:spPr>
        <a:xfrm>
          <a:off x="14389744" y="5703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84744</xdr:rowOff>
    </xdr:from>
    <xdr:ext cx="405111" cy="259045"/>
    <xdr:sp macro="" textlink="">
      <xdr:nvSpPr>
        <xdr:cNvPr id="394" name="n_3mainValue【一般廃棄物処理施設】&#10;有形固定資産減価償却率">
          <a:extLst>
            <a:ext uri="{FF2B5EF4-FFF2-40B4-BE49-F238E27FC236}">
              <a16:creationId xmlns:a16="http://schemas.microsoft.com/office/drawing/2014/main" id="{00000000-0008-0000-0200-00008A010000}"/>
            </a:ext>
          </a:extLst>
        </xdr:cNvPr>
        <xdr:cNvSpPr txBox="1"/>
      </xdr:nvSpPr>
      <xdr:spPr>
        <a:xfrm>
          <a:off x="13500744" y="5742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5" name="正方形/長方形 394">
          <a:extLst>
            <a:ext uri="{FF2B5EF4-FFF2-40B4-BE49-F238E27FC236}">
              <a16:creationId xmlns:a16="http://schemas.microsoft.com/office/drawing/2014/main" id="{00000000-0008-0000-0200-00008B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6" name="正方形/長方形 395">
          <a:extLst>
            <a:ext uri="{FF2B5EF4-FFF2-40B4-BE49-F238E27FC236}">
              <a16:creationId xmlns:a16="http://schemas.microsoft.com/office/drawing/2014/main" id="{00000000-0008-0000-0200-00008C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7" name="正方形/長方形 396">
          <a:extLst>
            <a:ext uri="{FF2B5EF4-FFF2-40B4-BE49-F238E27FC236}">
              <a16:creationId xmlns:a16="http://schemas.microsoft.com/office/drawing/2014/main" id="{00000000-0008-0000-0200-00008D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8" name="正方形/長方形 397">
          <a:extLst>
            <a:ext uri="{FF2B5EF4-FFF2-40B4-BE49-F238E27FC236}">
              <a16:creationId xmlns:a16="http://schemas.microsoft.com/office/drawing/2014/main" id="{00000000-0008-0000-0200-00008E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9" name="正方形/長方形 398">
          <a:extLst>
            <a:ext uri="{FF2B5EF4-FFF2-40B4-BE49-F238E27FC236}">
              <a16:creationId xmlns:a16="http://schemas.microsoft.com/office/drawing/2014/main" id="{00000000-0008-0000-0200-00008F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0" name="正方形/長方形 399">
          <a:extLst>
            <a:ext uri="{FF2B5EF4-FFF2-40B4-BE49-F238E27FC236}">
              <a16:creationId xmlns:a16="http://schemas.microsoft.com/office/drawing/2014/main" id="{00000000-0008-0000-0200-000090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1" name="正方形/長方形 400">
          <a:extLst>
            <a:ext uri="{FF2B5EF4-FFF2-40B4-BE49-F238E27FC236}">
              <a16:creationId xmlns:a16="http://schemas.microsoft.com/office/drawing/2014/main" id="{00000000-0008-0000-0200-000091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2" name="正方形/長方形 401">
          <a:extLst>
            <a:ext uri="{FF2B5EF4-FFF2-40B4-BE49-F238E27FC236}">
              <a16:creationId xmlns:a16="http://schemas.microsoft.com/office/drawing/2014/main" id="{00000000-0008-0000-0200-000092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3" name="テキスト ボックス 402">
          <a:extLst>
            <a:ext uri="{FF2B5EF4-FFF2-40B4-BE49-F238E27FC236}">
              <a16:creationId xmlns:a16="http://schemas.microsoft.com/office/drawing/2014/main" id="{00000000-0008-0000-0200-000093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4" name="直線コネクタ 403">
          <a:extLst>
            <a:ext uri="{FF2B5EF4-FFF2-40B4-BE49-F238E27FC236}">
              <a16:creationId xmlns:a16="http://schemas.microsoft.com/office/drawing/2014/main" id="{00000000-0008-0000-0200-000094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05" name="直線コネクタ 404">
          <a:extLst>
            <a:ext uri="{FF2B5EF4-FFF2-40B4-BE49-F238E27FC236}">
              <a16:creationId xmlns:a16="http://schemas.microsoft.com/office/drawing/2014/main" id="{00000000-0008-0000-0200-000095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06" name="テキスト ボックス 405">
          <a:extLst>
            <a:ext uri="{FF2B5EF4-FFF2-40B4-BE49-F238E27FC236}">
              <a16:creationId xmlns:a16="http://schemas.microsoft.com/office/drawing/2014/main" id="{00000000-0008-0000-0200-00009601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07" name="直線コネクタ 406">
          <a:extLst>
            <a:ext uri="{FF2B5EF4-FFF2-40B4-BE49-F238E27FC236}">
              <a16:creationId xmlns:a16="http://schemas.microsoft.com/office/drawing/2014/main" id="{00000000-0008-0000-0200-000097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08" name="テキスト ボックス 407">
          <a:extLst>
            <a:ext uri="{FF2B5EF4-FFF2-40B4-BE49-F238E27FC236}">
              <a16:creationId xmlns:a16="http://schemas.microsoft.com/office/drawing/2014/main" id="{00000000-0008-0000-0200-00009801000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09" name="直線コネクタ 408">
          <a:extLst>
            <a:ext uri="{FF2B5EF4-FFF2-40B4-BE49-F238E27FC236}">
              <a16:creationId xmlns:a16="http://schemas.microsoft.com/office/drawing/2014/main" id="{00000000-0008-0000-0200-000099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10" name="テキスト ボックス 409">
          <a:extLst>
            <a:ext uri="{FF2B5EF4-FFF2-40B4-BE49-F238E27FC236}">
              <a16:creationId xmlns:a16="http://schemas.microsoft.com/office/drawing/2014/main" id="{00000000-0008-0000-0200-00009A01000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11" name="直線コネクタ 410">
          <a:extLst>
            <a:ext uri="{FF2B5EF4-FFF2-40B4-BE49-F238E27FC236}">
              <a16:creationId xmlns:a16="http://schemas.microsoft.com/office/drawing/2014/main" id="{00000000-0008-0000-0200-00009B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12" name="テキスト ボックス 411">
          <a:extLst>
            <a:ext uri="{FF2B5EF4-FFF2-40B4-BE49-F238E27FC236}">
              <a16:creationId xmlns:a16="http://schemas.microsoft.com/office/drawing/2014/main" id="{00000000-0008-0000-0200-00009C01000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3" name="直線コネクタ 412">
          <a:extLst>
            <a:ext uri="{FF2B5EF4-FFF2-40B4-BE49-F238E27FC236}">
              <a16:creationId xmlns:a16="http://schemas.microsoft.com/office/drawing/2014/main" id="{00000000-0008-0000-0200-00009D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14" name="テキスト ボックス 413">
          <a:extLst>
            <a:ext uri="{FF2B5EF4-FFF2-40B4-BE49-F238E27FC236}">
              <a16:creationId xmlns:a16="http://schemas.microsoft.com/office/drawing/2014/main" id="{00000000-0008-0000-0200-00009E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5" name="【一般廃棄物処理施設】&#10;一人当たり有形固定資産（償却資産）額グラフ枠">
          <a:extLst>
            <a:ext uri="{FF2B5EF4-FFF2-40B4-BE49-F238E27FC236}">
              <a16:creationId xmlns:a16="http://schemas.microsoft.com/office/drawing/2014/main" id="{00000000-0008-0000-0200-00009F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15315</xdr:rowOff>
    </xdr:from>
    <xdr:to>
      <xdr:col>116</xdr:col>
      <xdr:colOff>62864</xdr:colOff>
      <xdr:row>41</xdr:row>
      <xdr:rowOff>112584</xdr:rowOff>
    </xdr:to>
    <xdr:cxnSp macro="">
      <xdr:nvCxnSpPr>
        <xdr:cNvPr id="416" name="直線コネクタ 415">
          <a:extLst>
            <a:ext uri="{FF2B5EF4-FFF2-40B4-BE49-F238E27FC236}">
              <a16:creationId xmlns:a16="http://schemas.microsoft.com/office/drawing/2014/main" id="{00000000-0008-0000-0200-0000A0010000}"/>
            </a:ext>
          </a:extLst>
        </xdr:cNvPr>
        <xdr:cNvCxnSpPr/>
      </xdr:nvCxnSpPr>
      <xdr:spPr>
        <a:xfrm flipV="1">
          <a:off x="22160864" y="5844615"/>
          <a:ext cx="0" cy="1297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116411</xdr:rowOff>
    </xdr:from>
    <xdr:ext cx="469744" cy="259045"/>
    <xdr:sp macro="" textlink="">
      <xdr:nvSpPr>
        <xdr:cNvPr id="417" name="【一般廃棄物処理施設】&#10;一人当たり有形固定資産（償却資産）額最小値テキスト">
          <a:extLst>
            <a:ext uri="{FF2B5EF4-FFF2-40B4-BE49-F238E27FC236}">
              <a16:creationId xmlns:a16="http://schemas.microsoft.com/office/drawing/2014/main" id="{00000000-0008-0000-0200-0000A1010000}"/>
            </a:ext>
          </a:extLst>
        </xdr:cNvPr>
        <xdr:cNvSpPr txBox="1"/>
      </xdr:nvSpPr>
      <xdr:spPr>
        <a:xfrm>
          <a:off x="22199600" y="7145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4,542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112584</xdr:rowOff>
    </xdr:from>
    <xdr:to>
      <xdr:col>116</xdr:col>
      <xdr:colOff>152400</xdr:colOff>
      <xdr:row>41</xdr:row>
      <xdr:rowOff>112584</xdr:rowOff>
    </xdr:to>
    <xdr:cxnSp macro="">
      <xdr:nvCxnSpPr>
        <xdr:cNvPr id="418" name="直線コネクタ 417">
          <a:extLst>
            <a:ext uri="{FF2B5EF4-FFF2-40B4-BE49-F238E27FC236}">
              <a16:creationId xmlns:a16="http://schemas.microsoft.com/office/drawing/2014/main" id="{00000000-0008-0000-0200-0000A2010000}"/>
            </a:ext>
          </a:extLst>
        </xdr:cNvPr>
        <xdr:cNvCxnSpPr/>
      </xdr:nvCxnSpPr>
      <xdr:spPr>
        <a:xfrm>
          <a:off x="22072600" y="7142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133442</xdr:rowOff>
    </xdr:from>
    <xdr:ext cx="599010" cy="259045"/>
    <xdr:sp macro="" textlink="">
      <xdr:nvSpPr>
        <xdr:cNvPr id="419" name="【一般廃棄物処理施設】&#10;一人当たり有形固定資産（償却資産）額最大値テキスト">
          <a:extLst>
            <a:ext uri="{FF2B5EF4-FFF2-40B4-BE49-F238E27FC236}">
              <a16:creationId xmlns:a16="http://schemas.microsoft.com/office/drawing/2014/main" id="{00000000-0008-0000-0200-0000A3010000}"/>
            </a:ext>
          </a:extLst>
        </xdr:cNvPr>
        <xdr:cNvSpPr txBox="1"/>
      </xdr:nvSpPr>
      <xdr:spPr>
        <a:xfrm>
          <a:off x="22199600" y="5619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288,317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15315</xdr:rowOff>
    </xdr:from>
    <xdr:to>
      <xdr:col>116</xdr:col>
      <xdr:colOff>152400</xdr:colOff>
      <xdr:row>34</xdr:row>
      <xdr:rowOff>15315</xdr:rowOff>
    </xdr:to>
    <xdr:cxnSp macro="">
      <xdr:nvCxnSpPr>
        <xdr:cNvPr id="420" name="直線コネクタ 419">
          <a:extLst>
            <a:ext uri="{FF2B5EF4-FFF2-40B4-BE49-F238E27FC236}">
              <a16:creationId xmlns:a16="http://schemas.microsoft.com/office/drawing/2014/main" id="{00000000-0008-0000-0200-0000A4010000}"/>
            </a:ext>
          </a:extLst>
        </xdr:cNvPr>
        <xdr:cNvCxnSpPr/>
      </xdr:nvCxnSpPr>
      <xdr:spPr>
        <a:xfrm>
          <a:off x="22072600" y="584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36206</xdr:rowOff>
    </xdr:from>
    <xdr:ext cx="534377" cy="259045"/>
    <xdr:sp macro="" textlink="">
      <xdr:nvSpPr>
        <xdr:cNvPr id="421" name="【一般廃棄物処理施設】&#10;一人当たり有形固定資産（償却資産）額平均値テキスト">
          <a:extLst>
            <a:ext uri="{FF2B5EF4-FFF2-40B4-BE49-F238E27FC236}">
              <a16:creationId xmlns:a16="http://schemas.microsoft.com/office/drawing/2014/main" id="{00000000-0008-0000-0200-0000A5010000}"/>
            </a:ext>
          </a:extLst>
        </xdr:cNvPr>
        <xdr:cNvSpPr txBox="1"/>
      </xdr:nvSpPr>
      <xdr:spPr>
        <a:xfrm>
          <a:off x="22199600" y="67227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80,418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57779</xdr:rowOff>
    </xdr:from>
    <xdr:to>
      <xdr:col>116</xdr:col>
      <xdr:colOff>114300</xdr:colOff>
      <xdr:row>39</xdr:row>
      <xdr:rowOff>159379</xdr:rowOff>
    </xdr:to>
    <xdr:sp macro="" textlink="">
      <xdr:nvSpPr>
        <xdr:cNvPr id="422" name="フローチャート: 判断 421">
          <a:extLst>
            <a:ext uri="{FF2B5EF4-FFF2-40B4-BE49-F238E27FC236}">
              <a16:creationId xmlns:a16="http://schemas.microsoft.com/office/drawing/2014/main" id="{00000000-0008-0000-0200-0000A6010000}"/>
            </a:ext>
          </a:extLst>
        </xdr:cNvPr>
        <xdr:cNvSpPr/>
      </xdr:nvSpPr>
      <xdr:spPr>
        <a:xfrm>
          <a:off x="22110700" y="674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83995</xdr:rowOff>
    </xdr:from>
    <xdr:to>
      <xdr:col>112</xdr:col>
      <xdr:colOff>38100</xdr:colOff>
      <xdr:row>40</xdr:row>
      <xdr:rowOff>14145</xdr:rowOff>
    </xdr:to>
    <xdr:sp macro="" textlink="">
      <xdr:nvSpPr>
        <xdr:cNvPr id="423" name="フローチャート: 判断 422">
          <a:extLst>
            <a:ext uri="{FF2B5EF4-FFF2-40B4-BE49-F238E27FC236}">
              <a16:creationId xmlns:a16="http://schemas.microsoft.com/office/drawing/2014/main" id="{00000000-0008-0000-0200-0000A7010000}"/>
            </a:ext>
          </a:extLst>
        </xdr:cNvPr>
        <xdr:cNvSpPr/>
      </xdr:nvSpPr>
      <xdr:spPr>
        <a:xfrm>
          <a:off x="21272500" y="6770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40</xdr:row>
      <xdr:rowOff>5272</xdr:rowOff>
    </xdr:from>
    <xdr:ext cx="534377" cy="259045"/>
    <xdr:sp macro="" textlink="">
      <xdr:nvSpPr>
        <xdr:cNvPr id="424" name="n_1aveValue【一般廃棄物処理施設】&#10;一人当たり有形固定資産（償却資産）額">
          <a:extLst>
            <a:ext uri="{FF2B5EF4-FFF2-40B4-BE49-F238E27FC236}">
              <a16:creationId xmlns:a16="http://schemas.microsoft.com/office/drawing/2014/main" id="{00000000-0008-0000-0200-0000A8010000}"/>
            </a:ext>
          </a:extLst>
        </xdr:cNvPr>
        <xdr:cNvSpPr txBox="1"/>
      </xdr:nvSpPr>
      <xdr:spPr>
        <a:xfrm>
          <a:off x="21043411" y="6863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74,684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83236</xdr:rowOff>
    </xdr:from>
    <xdr:to>
      <xdr:col>107</xdr:col>
      <xdr:colOff>101600</xdr:colOff>
      <xdr:row>40</xdr:row>
      <xdr:rowOff>13386</xdr:rowOff>
    </xdr:to>
    <xdr:sp macro="" textlink="">
      <xdr:nvSpPr>
        <xdr:cNvPr id="425" name="フローチャート: 判断 424">
          <a:extLst>
            <a:ext uri="{FF2B5EF4-FFF2-40B4-BE49-F238E27FC236}">
              <a16:creationId xmlns:a16="http://schemas.microsoft.com/office/drawing/2014/main" id="{00000000-0008-0000-0200-0000A9010000}"/>
            </a:ext>
          </a:extLst>
        </xdr:cNvPr>
        <xdr:cNvSpPr/>
      </xdr:nvSpPr>
      <xdr:spPr>
        <a:xfrm>
          <a:off x="20383500" y="676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40</xdr:row>
      <xdr:rowOff>4513</xdr:rowOff>
    </xdr:from>
    <xdr:ext cx="534377" cy="259045"/>
    <xdr:sp macro="" textlink="">
      <xdr:nvSpPr>
        <xdr:cNvPr id="426" name="n_2aveValue【一般廃棄物処理施設】&#10;一人当たり有形固定資産（償却資産）額">
          <a:extLst>
            <a:ext uri="{FF2B5EF4-FFF2-40B4-BE49-F238E27FC236}">
              <a16:creationId xmlns:a16="http://schemas.microsoft.com/office/drawing/2014/main" id="{00000000-0008-0000-0200-0000AA010000}"/>
            </a:ext>
          </a:extLst>
        </xdr:cNvPr>
        <xdr:cNvSpPr txBox="1"/>
      </xdr:nvSpPr>
      <xdr:spPr>
        <a:xfrm>
          <a:off x="20167111" y="6862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74,850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31797</xdr:rowOff>
    </xdr:from>
    <xdr:to>
      <xdr:col>102</xdr:col>
      <xdr:colOff>165100</xdr:colOff>
      <xdr:row>39</xdr:row>
      <xdr:rowOff>133397</xdr:rowOff>
    </xdr:to>
    <xdr:sp macro="" textlink="">
      <xdr:nvSpPr>
        <xdr:cNvPr id="427" name="フローチャート: 判断 426">
          <a:extLst>
            <a:ext uri="{FF2B5EF4-FFF2-40B4-BE49-F238E27FC236}">
              <a16:creationId xmlns:a16="http://schemas.microsoft.com/office/drawing/2014/main" id="{00000000-0008-0000-0200-0000AB010000}"/>
            </a:ext>
          </a:extLst>
        </xdr:cNvPr>
        <xdr:cNvSpPr/>
      </xdr:nvSpPr>
      <xdr:spPr>
        <a:xfrm>
          <a:off x="19494500" y="671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39</xdr:row>
      <xdr:rowOff>124524</xdr:rowOff>
    </xdr:from>
    <xdr:ext cx="534377" cy="259045"/>
    <xdr:sp macro="" textlink="">
      <xdr:nvSpPr>
        <xdr:cNvPr id="428" name="n_3aveValue【一般廃棄物処理施設】&#10;一人当たり有形固定資産（償却資産）額">
          <a:extLst>
            <a:ext uri="{FF2B5EF4-FFF2-40B4-BE49-F238E27FC236}">
              <a16:creationId xmlns:a16="http://schemas.microsoft.com/office/drawing/2014/main" id="{00000000-0008-0000-0200-0000AC010000}"/>
            </a:ext>
          </a:extLst>
        </xdr:cNvPr>
        <xdr:cNvSpPr txBox="1"/>
      </xdr:nvSpPr>
      <xdr:spPr>
        <a:xfrm>
          <a:off x="19278111" y="6811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86,101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0000000-0008-0000-0200-0000AD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00000000-0008-0000-0200-0000AE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0000000-0008-0000-0200-0000AF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200-0000B0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200-0000B1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105840</xdr:rowOff>
    </xdr:from>
    <xdr:to>
      <xdr:col>112</xdr:col>
      <xdr:colOff>38100</xdr:colOff>
      <xdr:row>34</xdr:row>
      <xdr:rowOff>35990</xdr:rowOff>
    </xdr:to>
    <xdr:sp macro="" textlink="">
      <xdr:nvSpPr>
        <xdr:cNvPr id="434" name="楕円 433">
          <a:extLst>
            <a:ext uri="{FF2B5EF4-FFF2-40B4-BE49-F238E27FC236}">
              <a16:creationId xmlns:a16="http://schemas.microsoft.com/office/drawing/2014/main" id="{00000000-0008-0000-0200-0000B2010000}"/>
            </a:ext>
          </a:extLst>
        </xdr:cNvPr>
        <xdr:cNvSpPr/>
      </xdr:nvSpPr>
      <xdr:spPr>
        <a:xfrm>
          <a:off x="21272500" y="576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33</xdr:row>
      <xdr:rowOff>104724</xdr:rowOff>
    </xdr:from>
    <xdr:to>
      <xdr:col>107</xdr:col>
      <xdr:colOff>101600</xdr:colOff>
      <xdr:row>34</xdr:row>
      <xdr:rowOff>34874</xdr:rowOff>
    </xdr:to>
    <xdr:sp macro="" textlink="">
      <xdr:nvSpPr>
        <xdr:cNvPr id="435" name="楕円 434">
          <a:extLst>
            <a:ext uri="{FF2B5EF4-FFF2-40B4-BE49-F238E27FC236}">
              <a16:creationId xmlns:a16="http://schemas.microsoft.com/office/drawing/2014/main" id="{00000000-0008-0000-0200-0000B3010000}"/>
            </a:ext>
          </a:extLst>
        </xdr:cNvPr>
        <xdr:cNvSpPr/>
      </xdr:nvSpPr>
      <xdr:spPr>
        <a:xfrm>
          <a:off x="20383500" y="5762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155524</xdr:rowOff>
    </xdr:from>
    <xdr:to>
      <xdr:col>111</xdr:col>
      <xdr:colOff>177800</xdr:colOff>
      <xdr:row>33</xdr:row>
      <xdr:rowOff>156640</xdr:rowOff>
    </xdr:to>
    <xdr:cxnSp macro="">
      <xdr:nvCxnSpPr>
        <xdr:cNvPr id="436" name="直線コネクタ 435">
          <a:extLst>
            <a:ext uri="{FF2B5EF4-FFF2-40B4-BE49-F238E27FC236}">
              <a16:creationId xmlns:a16="http://schemas.microsoft.com/office/drawing/2014/main" id="{00000000-0008-0000-0200-0000B4010000}"/>
            </a:ext>
          </a:extLst>
        </xdr:cNvPr>
        <xdr:cNvCxnSpPr/>
      </xdr:nvCxnSpPr>
      <xdr:spPr>
        <a:xfrm>
          <a:off x="20434300" y="5813374"/>
          <a:ext cx="889000" cy="1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33</xdr:row>
      <xdr:rowOff>110663</xdr:rowOff>
    </xdr:from>
    <xdr:to>
      <xdr:col>102</xdr:col>
      <xdr:colOff>165100</xdr:colOff>
      <xdr:row>34</xdr:row>
      <xdr:rowOff>40813</xdr:rowOff>
    </xdr:to>
    <xdr:sp macro="" textlink="">
      <xdr:nvSpPr>
        <xdr:cNvPr id="437" name="楕円 436">
          <a:extLst>
            <a:ext uri="{FF2B5EF4-FFF2-40B4-BE49-F238E27FC236}">
              <a16:creationId xmlns:a16="http://schemas.microsoft.com/office/drawing/2014/main" id="{00000000-0008-0000-0200-0000B5010000}"/>
            </a:ext>
          </a:extLst>
        </xdr:cNvPr>
        <xdr:cNvSpPr/>
      </xdr:nvSpPr>
      <xdr:spPr>
        <a:xfrm>
          <a:off x="19494500" y="5768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33</xdr:row>
      <xdr:rowOff>155524</xdr:rowOff>
    </xdr:from>
    <xdr:to>
      <xdr:col>107</xdr:col>
      <xdr:colOff>50800</xdr:colOff>
      <xdr:row>33</xdr:row>
      <xdr:rowOff>161463</xdr:rowOff>
    </xdr:to>
    <xdr:cxnSp macro="">
      <xdr:nvCxnSpPr>
        <xdr:cNvPr id="438" name="直線コネクタ 437">
          <a:extLst>
            <a:ext uri="{FF2B5EF4-FFF2-40B4-BE49-F238E27FC236}">
              <a16:creationId xmlns:a16="http://schemas.microsoft.com/office/drawing/2014/main" id="{00000000-0008-0000-0200-0000B6010000}"/>
            </a:ext>
          </a:extLst>
        </xdr:cNvPr>
        <xdr:cNvCxnSpPr/>
      </xdr:nvCxnSpPr>
      <xdr:spPr>
        <a:xfrm flipV="1">
          <a:off x="19545300" y="5813374"/>
          <a:ext cx="889000" cy="5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32</xdr:row>
      <xdr:rowOff>52517</xdr:rowOff>
    </xdr:from>
    <xdr:ext cx="599010" cy="259045"/>
    <xdr:sp macro="" textlink="">
      <xdr:nvSpPr>
        <xdr:cNvPr id="439" name="n_1mainValue【一般廃棄物処理施設】&#10;一人当たり有形固定資産（償却資産）額">
          <a:extLst>
            <a:ext uri="{FF2B5EF4-FFF2-40B4-BE49-F238E27FC236}">
              <a16:creationId xmlns:a16="http://schemas.microsoft.com/office/drawing/2014/main" id="{00000000-0008-0000-0200-0000B7010000}"/>
            </a:ext>
          </a:extLst>
        </xdr:cNvPr>
        <xdr:cNvSpPr txBox="1"/>
      </xdr:nvSpPr>
      <xdr:spPr>
        <a:xfrm>
          <a:off x="21011095" y="5538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294,906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32</xdr:row>
      <xdr:rowOff>51401</xdr:rowOff>
    </xdr:from>
    <xdr:ext cx="599010" cy="259045"/>
    <xdr:sp macro="" textlink="">
      <xdr:nvSpPr>
        <xdr:cNvPr id="440" name="n_2mainValue【一般廃棄物処理施設】&#10;一人当たり有形固定資産（償却資産）額">
          <a:extLst>
            <a:ext uri="{FF2B5EF4-FFF2-40B4-BE49-F238E27FC236}">
              <a16:creationId xmlns:a16="http://schemas.microsoft.com/office/drawing/2014/main" id="{00000000-0008-0000-0200-0000B8010000}"/>
            </a:ext>
          </a:extLst>
        </xdr:cNvPr>
        <xdr:cNvSpPr txBox="1"/>
      </xdr:nvSpPr>
      <xdr:spPr>
        <a:xfrm>
          <a:off x="20134795" y="5537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295,150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32</xdr:row>
      <xdr:rowOff>57340</xdr:rowOff>
    </xdr:from>
    <xdr:ext cx="599010" cy="259045"/>
    <xdr:sp macro="" textlink="">
      <xdr:nvSpPr>
        <xdr:cNvPr id="441" name="n_3mainValue【一般廃棄物処理施設】&#10;一人当たり有形固定資産（償却資産）額">
          <a:extLst>
            <a:ext uri="{FF2B5EF4-FFF2-40B4-BE49-F238E27FC236}">
              <a16:creationId xmlns:a16="http://schemas.microsoft.com/office/drawing/2014/main" id="{00000000-0008-0000-0200-0000B9010000}"/>
            </a:ext>
          </a:extLst>
        </xdr:cNvPr>
        <xdr:cNvSpPr txBox="1"/>
      </xdr:nvSpPr>
      <xdr:spPr>
        <a:xfrm>
          <a:off x="19245795" y="5543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293,851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2" name="正方形/長方形 441">
          <a:extLst>
            <a:ext uri="{FF2B5EF4-FFF2-40B4-BE49-F238E27FC236}">
              <a16:creationId xmlns:a16="http://schemas.microsoft.com/office/drawing/2014/main" id="{00000000-0008-0000-0200-0000BA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3" name="正方形/長方形 442">
          <a:extLst>
            <a:ext uri="{FF2B5EF4-FFF2-40B4-BE49-F238E27FC236}">
              <a16:creationId xmlns:a16="http://schemas.microsoft.com/office/drawing/2014/main" id="{00000000-0008-0000-0200-0000BB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4" name="正方形/長方形 443">
          <a:extLst>
            <a:ext uri="{FF2B5EF4-FFF2-40B4-BE49-F238E27FC236}">
              <a16:creationId xmlns:a16="http://schemas.microsoft.com/office/drawing/2014/main" id="{00000000-0008-0000-0200-0000BC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5" name="正方形/長方形 444">
          <a:extLst>
            <a:ext uri="{FF2B5EF4-FFF2-40B4-BE49-F238E27FC236}">
              <a16:creationId xmlns:a16="http://schemas.microsoft.com/office/drawing/2014/main" id="{00000000-0008-0000-0200-0000BD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6" name="正方形/長方形 445">
          <a:extLst>
            <a:ext uri="{FF2B5EF4-FFF2-40B4-BE49-F238E27FC236}">
              <a16:creationId xmlns:a16="http://schemas.microsoft.com/office/drawing/2014/main" id="{00000000-0008-0000-0200-0000BE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7" name="正方形/長方形 446">
          <a:extLst>
            <a:ext uri="{FF2B5EF4-FFF2-40B4-BE49-F238E27FC236}">
              <a16:creationId xmlns:a16="http://schemas.microsoft.com/office/drawing/2014/main" id="{00000000-0008-0000-0200-0000BF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8" name="正方形/長方形 447">
          <a:extLst>
            <a:ext uri="{FF2B5EF4-FFF2-40B4-BE49-F238E27FC236}">
              <a16:creationId xmlns:a16="http://schemas.microsoft.com/office/drawing/2014/main" id="{00000000-0008-0000-0200-0000C0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9" name="正方形/長方形 448">
          <a:extLst>
            <a:ext uri="{FF2B5EF4-FFF2-40B4-BE49-F238E27FC236}">
              <a16:creationId xmlns:a16="http://schemas.microsoft.com/office/drawing/2014/main" id="{00000000-0008-0000-0200-0000C1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0" name="テキスト ボックス 449">
          <a:extLst>
            <a:ext uri="{FF2B5EF4-FFF2-40B4-BE49-F238E27FC236}">
              <a16:creationId xmlns:a16="http://schemas.microsoft.com/office/drawing/2014/main" id="{00000000-0008-0000-0200-0000C2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1" name="直線コネクタ 450">
          <a:extLst>
            <a:ext uri="{FF2B5EF4-FFF2-40B4-BE49-F238E27FC236}">
              <a16:creationId xmlns:a16="http://schemas.microsoft.com/office/drawing/2014/main" id="{00000000-0008-0000-0200-0000C3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452" name="直線コネクタ 451">
          <a:extLst>
            <a:ext uri="{FF2B5EF4-FFF2-40B4-BE49-F238E27FC236}">
              <a16:creationId xmlns:a16="http://schemas.microsoft.com/office/drawing/2014/main" id="{00000000-0008-0000-0200-0000C4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453" name="テキスト ボックス 452">
          <a:extLst>
            <a:ext uri="{FF2B5EF4-FFF2-40B4-BE49-F238E27FC236}">
              <a16:creationId xmlns:a16="http://schemas.microsoft.com/office/drawing/2014/main" id="{00000000-0008-0000-0200-0000C5010000}"/>
            </a:ext>
          </a:extLst>
        </xdr:cNvPr>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54" name="直線コネクタ 453">
          <a:extLst>
            <a:ext uri="{FF2B5EF4-FFF2-40B4-BE49-F238E27FC236}">
              <a16:creationId xmlns:a16="http://schemas.microsoft.com/office/drawing/2014/main" id="{00000000-0008-0000-0200-0000C6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55" name="テキスト ボックス 454">
          <a:extLst>
            <a:ext uri="{FF2B5EF4-FFF2-40B4-BE49-F238E27FC236}">
              <a16:creationId xmlns:a16="http://schemas.microsoft.com/office/drawing/2014/main" id="{00000000-0008-0000-0200-0000C7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56" name="直線コネクタ 455">
          <a:extLst>
            <a:ext uri="{FF2B5EF4-FFF2-40B4-BE49-F238E27FC236}">
              <a16:creationId xmlns:a16="http://schemas.microsoft.com/office/drawing/2014/main" id="{00000000-0008-0000-0200-0000C8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57" name="テキスト ボックス 456">
          <a:extLst>
            <a:ext uri="{FF2B5EF4-FFF2-40B4-BE49-F238E27FC236}">
              <a16:creationId xmlns:a16="http://schemas.microsoft.com/office/drawing/2014/main" id="{00000000-0008-0000-0200-0000C9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58" name="直線コネクタ 457">
          <a:extLst>
            <a:ext uri="{FF2B5EF4-FFF2-40B4-BE49-F238E27FC236}">
              <a16:creationId xmlns:a16="http://schemas.microsoft.com/office/drawing/2014/main" id="{00000000-0008-0000-0200-0000CA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59" name="テキスト ボックス 458">
          <a:extLst>
            <a:ext uri="{FF2B5EF4-FFF2-40B4-BE49-F238E27FC236}">
              <a16:creationId xmlns:a16="http://schemas.microsoft.com/office/drawing/2014/main" id="{00000000-0008-0000-0200-0000CB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60" name="直線コネクタ 459">
          <a:extLst>
            <a:ext uri="{FF2B5EF4-FFF2-40B4-BE49-F238E27FC236}">
              <a16:creationId xmlns:a16="http://schemas.microsoft.com/office/drawing/2014/main" id="{00000000-0008-0000-0200-0000CC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61" name="テキスト ボックス 460">
          <a:extLst>
            <a:ext uri="{FF2B5EF4-FFF2-40B4-BE49-F238E27FC236}">
              <a16:creationId xmlns:a16="http://schemas.microsoft.com/office/drawing/2014/main" id="{00000000-0008-0000-0200-0000CD01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2" name="直線コネクタ 461">
          <a:extLst>
            <a:ext uri="{FF2B5EF4-FFF2-40B4-BE49-F238E27FC236}">
              <a16:creationId xmlns:a16="http://schemas.microsoft.com/office/drawing/2014/main" id="{00000000-0008-0000-0200-0000CE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3" name="テキスト ボックス 462">
          <a:extLst>
            <a:ext uri="{FF2B5EF4-FFF2-40B4-BE49-F238E27FC236}">
              <a16:creationId xmlns:a16="http://schemas.microsoft.com/office/drawing/2014/main" id="{00000000-0008-0000-0200-0000CF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4" name="【保健センター・保健所】&#10;有形固定資産減価償却率グラフ枠">
          <a:extLst>
            <a:ext uri="{FF2B5EF4-FFF2-40B4-BE49-F238E27FC236}">
              <a16:creationId xmlns:a16="http://schemas.microsoft.com/office/drawing/2014/main" id="{00000000-0008-0000-0200-0000D0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80010</xdr:rowOff>
    </xdr:from>
    <xdr:to>
      <xdr:col>85</xdr:col>
      <xdr:colOff>126364</xdr:colOff>
      <xdr:row>64</xdr:row>
      <xdr:rowOff>0</xdr:rowOff>
    </xdr:to>
    <xdr:cxnSp macro="">
      <xdr:nvCxnSpPr>
        <xdr:cNvPr id="465" name="直線コネクタ 464">
          <a:extLst>
            <a:ext uri="{FF2B5EF4-FFF2-40B4-BE49-F238E27FC236}">
              <a16:creationId xmlns:a16="http://schemas.microsoft.com/office/drawing/2014/main" id="{00000000-0008-0000-0200-0000D1010000}"/>
            </a:ext>
          </a:extLst>
        </xdr:cNvPr>
        <xdr:cNvCxnSpPr/>
      </xdr:nvCxnSpPr>
      <xdr:spPr>
        <a:xfrm flipV="1">
          <a:off x="16318864" y="950976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3827</xdr:rowOff>
    </xdr:from>
    <xdr:ext cx="340478" cy="259045"/>
    <xdr:sp macro="" textlink="">
      <xdr:nvSpPr>
        <xdr:cNvPr id="466" name="【保健センター・保健所】&#10;有形固定資産減価償却率最小値テキスト">
          <a:extLst>
            <a:ext uri="{FF2B5EF4-FFF2-40B4-BE49-F238E27FC236}">
              <a16:creationId xmlns:a16="http://schemas.microsoft.com/office/drawing/2014/main" id="{00000000-0008-0000-0200-0000D2010000}"/>
            </a:ext>
          </a:extLst>
        </xdr:cNvPr>
        <xdr:cNvSpPr txBox="1"/>
      </xdr:nvSpPr>
      <xdr:spPr>
        <a:xfrm>
          <a:off x="16357600" y="10976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0</xdr:rowOff>
    </xdr:from>
    <xdr:to>
      <xdr:col>86</xdr:col>
      <xdr:colOff>25400</xdr:colOff>
      <xdr:row>64</xdr:row>
      <xdr:rowOff>0</xdr:rowOff>
    </xdr:to>
    <xdr:cxnSp macro="">
      <xdr:nvCxnSpPr>
        <xdr:cNvPr id="467" name="直線コネクタ 466">
          <a:extLst>
            <a:ext uri="{FF2B5EF4-FFF2-40B4-BE49-F238E27FC236}">
              <a16:creationId xmlns:a16="http://schemas.microsoft.com/office/drawing/2014/main" id="{00000000-0008-0000-0200-0000D3010000}"/>
            </a:ext>
          </a:extLst>
        </xdr:cNvPr>
        <xdr:cNvCxnSpPr/>
      </xdr:nvCxnSpPr>
      <xdr:spPr>
        <a:xfrm>
          <a:off x="16230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26687</xdr:rowOff>
    </xdr:from>
    <xdr:ext cx="405111" cy="259045"/>
    <xdr:sp macro="" textlink="">
      <xdr:nvSpPr>
        <xdr:cNvPr id="468" name="【保健センター・保健所】&#10;有形固定資産減価償却率最大値テキスト">
          <a:extLst>
            <a:ext uri="{FF2B5EF4-FFF2-40B4-BE49-F238E27FC236}">
              <a16:creationId xmlns:a16="http://schemas.microsoft.com/office/drawing/2014/main" id="{00000000-0008-0000-0200-0000D4010000}"/>
            </a:ext>
          </a:extLst>
        </xdr:cNvPr>
        <xdr:cNvSpPr txBox="1"/>
      </xdr:nvSpPr>
      <xdr:spPr>
        <a:xfrm>
          <a:off x="16357600" y="9284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80010</xdr:rowOff>
    </xdr:from>
    <xdr:to>
      <xdr:col>86</xdr:col>
      <xdr:colOff>25400</xdr:colOff>
      <xdr:row>55</xdr:row>
      <xdr:rowOff>80010</xdr:rowOff>
    </xdr:to>
    <xdr:cxnSp macro="">
      <xdr:nvCxnSpPr>
        <xdr:cNvPr id="469" name="直線コネクタ 468">
          <a:extLst>
            <a:ext uri="{FF2B5EF4-FFF2-40B4-BE49-F238E27FC236}">
              <a16:creationId xmlns:a16="http://schemas.microsoft.com/office/drawing/2014/main" id="{00000000-0008-0000-0200-0000D5010000}"/>
            </a:ext>
          </a:extLst>
        </xdr:cNvPr>
        <xdr:cNvCxnSpPr/>
      </xdr:nvCxnSpPr>
      <xdr:spPr>
        <a:xfrm>
          <a:off x="16230600" y="950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112412</xdr:rowOff>
    </xdr:from>
    <xdr:ext cx="405111" cy="259045"/>
    <xdr:sp macro="" textlink="">
      <xdr:nvSpPr>
        <xdr:cNvPr id="470" name="【保健センター・保健所】&#10;有形固定資産減価償却率平均値テキスト">
          <a:extLst>
            <a:ext uri="{FF2B5EF4-FFF2-40B4-BE49-F238E27FC236}">
              <a16:creationId xmlns:a16="http://schemas.microsoft.com/office/drawing/2014/main" id="{00000000-0008-0000-0200-0000D6010000}"/>
            </a:ext>
          </a:extLst>
        </xdr:cNvPr>
        <xdr:cNvSpPr txBox="1"/>
      </xdr:nvSpPr>
      <xdr:spPr>
        <a:xfrm>
          <a:off x="16357600" y="10056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133985</xdr:rowOff>
    </xdr:from>
    <xdr:to>
      <xdr:col>85</xdr:col>
      <xdr:colOff>177800</xdr:colOff>
      <xdr:row>59</xdr:row>
      <xdr:rowOff>64135</xdr:rowOff>
    </xdr:to>
    <xdr:sp macro="" textlink="">
      <xdr:nvSpPr>
        <xdr:cNvPr id="471" name="フローチャート: 判断 470">
          <a:extLst>
            <a:ext uri="{FF2B5EF4-FFF2-40B4-BE49-F238E27FC236}">
              <a16:creationId xmlns:a16="http://schemas.microsoft.com/office/drawing/2014/main" id="{00000000-0008-0000-0200-0000D7010000}"/>
            </a:ext>
          </a:extLst>
        </xdr:cNvPr>
        <xdr:cNvSpPr/>
      </xdr:nvSpPr>
      <xdr:spPr>
        <a:xfrm>
          <a:off x="16268700" y="1007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21590</xdr:rowOff>
    </xdr:from>
    <xdr:to>
      <xdr:col>81</xdr:col>
      <xdr:colOff>101600</xdr:colOff>
      <xdr:row>59</xdr:row>
      <xdr:rowOff>123190</xdr:rowOff>
    </xdr:to>
    <xdr:sp macro="" textlink="">
      <xdr:nvSpPr>
        <xdr:cNvPr id="472" name="フローチャート: 判断 471">
          <a:extLst>
            <a:ext uri="{FF2B5EF4-FFF2-40B4-BE49-F238E27FC236}">
              <a16:creationId xmlns:a16="http://schemas.microsoft.com/office/drawing/2014/main" id="{00000000-0008-0000-0200-0000D8010000}"/>
            </a:ext>
          </a:extLst>
        </xdr:cNvPr>
        <xdr:cNvSpPr/>
      </xdr:nvSpPr>
      <xdr:spPr>
        <a:xfrm>
          <a:off x="15430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114317</xdr:rowOff>
    </xdr:from>
    <xdr:ext cx="405111" cy="259045"/>
    <xdr:sp macro="" textlink="">
      <xdr:nvSpPr>
        <xdr:cNvPr id="473" name="n_1aveValue【保健センター・保健所】&#10;有形固定資産減価償却率">
          <a:extLst>
            <a:ext uri="{FF2B5EF4-FFF2-40B4-BE49-F238E27FC236}">
              <a16:creationId xmlns:a16="http://schemas.microsoft.com/office/drawing/2014/main" id="{00000000-0008-0000-0200-0000D9010000}"/>
            </a:ext>
          </a:extLst>
        </xdr:cNvPr>
        <xdr:cNvSpPr txBox="1"/>
      </xdr:nvSpPr>
      <xdr:spPr>
        <a:xfrm>
          <a:off x="15266044" y="10229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34925</xdr:rowOff>
    </xdr:from>
    <xdr:to>
      <xdr:col>76</xdr:col>
      <xdr:colOff>165100</xdr:colOff>
      <xdr:row>59</xdr:row>
      <xdr:rowOff>136525</xdr:rowOff>
    </xdr:to>
    <xdr:sp macro="" textlink="">
      <xdr:nvSpPr>
        <xdr:cNvPr id="474" name="フローチャート: 判断 473">
          <a:extLst>
            <a:ext uri="{FF2B5EF4-FFF2-40B4-BE49-F238E27FC236}">
              <a16:creationId xmlns:a16="http://schemas.microsoft.com/office/drawing/2014/main" id="{00000000-0008-0000-0200-0000DA010000}"/>
            </a:ext>
          </a:extLst>
        </xdr:cNvPr>
        <xdr:cNvSpPr/>
      </xdr:nvSpPr>
      <xdr:spPr>
        <a:xfrm>
          <a:off x="14541500" y="1015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57</xdr:row>
      <xdr:rowOff>153052</xdr:rowOff>
    </xdr:from>
    <xdr:ext cx="405111" cy="259045"/>
    <xdr:sp macro="" textlink="">
      <xdr:nvSpPr>
        <xdr:cNvPr id="475" name="n_2aveValue【保健センター・保健所】&#10;有形固定資産減価償却率">
          <a:extLst>
            <a:ext uri="{FF2B5EF4-FFF2-40B4-BE49-F238E27FC236}">
              <a16:creationId xmlns:a16="http://schemas.microsoft.com/office/drawing/2014/main" id="{00000000-0008-0000-0200-0000DB010000}"/>
            </a:ext>
          </a:extLst>
        </xdr:cNvPr>
        <xdr:cNvSpPr txBox="1"/>
      </xdr:nvSpPr>
      <xdr:spPr>
        <a:xfrm>
          <a:off x="14389744" y="992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74930</xdr:rowOff>
    </xdr:from>
    <xdr:to>
      <xdr:col>72</xdr:col>
      <xdr:colOff>38100</xdr:colOff>
      <xdr:row>60</xdr:row>
      <xdr:rowOff>5080</xdr:rowOff>
    </xdr:to>
    <xdr:sp macro="" textlink="">
      <xdr:nvSpPr>
        <xdr:cNvPr id="476" name="フローチャート: 判断 475">
          <a:extLst>
            <a:ext uri="{FF2B5EF4-FFF2-40B4-BE49-F238E27FC236}">
              <a16:creationId xmlns:a16="http://schemas.microsoft.com/office/drawing/2014/main" id="{00000000-0008-0000-0200-0000DC010000}"/>
            </a:ext>
          </a:extLst>
        </xdr:cNvPr>
        <xdr:cNvSpPr/>
      </xdr:nvSpPr>
      <xdr:spPr>
        <a:xfrm>
          <a:off x="13652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58</xdr:row>
      <xdr:rowOff>21607</xdr:rowOff>
    </xdr:from>
    <xdr:ext cx="405111" cy="259045"/>
    <xdr:sp macro="" textlink="">
      <xdr:nvSpPr>
        <xdr:cNvPr id="477" name="n_3aveValue【保健センター・保健所】&#10;有形固定資産減価償却率">
          <a:extLst>
            <a:ext uri="{FF2B5EF4-FFF2-40B4-BE49-F238E27FC236}">
              <a16:creationId xmlns:a16="http://schemas.microsoft.com/office/drawing/2014/main" id="{00000000-0008-0000-0200-0000DD010000}"/>
            </a:ext>
          </a:extLst>
        </xdr:cNvPr>
        <xdr:cNvSpPr txBox="1"/>
      </xdr:nvSpPr>
      <xdr:spPr>
        <a:xfrm>
          <a:off x="135007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78" name="テキスト ボックス 477">
          <a:extLst>
            <a:ext uri="{FF2B5EF4-FFF2-40B4-BE49-F238E27FC236}">
              <a16:creationId xmlns:a16="http://schemas.microsoft.com/office/drawing/2014/main" id="{00000000-0008-0000-0200-0000DE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9" name="テキスト ボックス 478">
          <a:extLst>
            <a:ext uri="{FF2B5EF4-FFF2-40B4-BE49-F238E27FC236}">
              <a16:creationId xmlns:a16="http://schemas.microsoft.com/office/drawing/2014/main" id="{00000000-0008-0000-0200-0000DF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0" name="テキスト ボックス 479">
          <a:extLst>
            <a:ext uri="{FF2B5EF4-FFF2-40B4-BE49-F238E27FC236}">
              <a16:creationId xmlns:a16="http://schemas.microsoft.com/office/drawing/2014/main" id="{00000000-0008-0000-0200-0000E0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1" name="テキスト ボックス 480">
          <a:extLst>
            <a:ext uri="{FF2B5EF4-FFF2-40B4-BE49-F238E27FC236}">
              <a16:creationId xmlns:a16="http://schemas.microsoft.com/office/drawing/2014/main" id="{00000000-0008-0000-0200-0000E1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2" name="テキスト ボックス 481">
          <a:extLst>
            <a:ext uri="{FF2B5EF4-FFF2-40B4-BE49-F238E27FC236}">
              <a16:creationId xmlns:a16="http://schemas.microsoft.com/office/drawing/2014/main" id="{00000000-0008-0000-0200-0000E2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23495</xdr:rowOff>
    </xdr:from>
    <xdr:to>
      <xdr:col>81</xdr:col>
      <xdr:colOff>101600</xdr:colOff>
      <xdr:row>57</xdr:row>
      <xdr:rowOff>125095</xdr:rowOff>
    </xdr:to>
    <xdr:sp macro="" textlink="">
      <xdr:nvSpPr>
        <xdr:cNvPr id="483" name="楕円 482">
          <a:extLst>
            <a:ext uri="{FF2B5EF4-FFF2-40B4-BE49-F238E27FC236}">
              <a16:creationId xmlns:a16="http://schemas.microsoft.com/office/drawing/2014/main" id="{00000000-0008-0000-0200-0000E3010000}"/>
            </a:ext>
          </a:extLst>
        </xdr:cNvPr>
        <xdr:cNvSpPr/>
      </xdr:nvSpPr>
      <xdr:spPr>
        <a:xfrm>
          <a:off x="15430500" y="979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116840</xdr:rowOff>
    </xdr:from>
    <xdr:to>
      <xdr:col>76</xdr:col>
      <xdr:colOff>165100</xdr:colOff>
      <xdr:row>60</xdr:row>
      <xdr:rowOff>46990</xdr:rowOff>
    </xdr:to>
    <xdr:sp macro="" textlink="">
      <xdr:nvSpPr>
        <xdr:cNvPr id="484" name="楕円 483">
          <a:extLst>
            <a:ext uri="{FF2B5EF4-FFF2-40B4-BE49-F238E27FC236}">
              <a16:creationId xmlns:a16="http://schemas.microsoft.com/office/drawing/2014/main" id="{00000000-0008-0000-0200-0000E4010000}"/>
            </a:ext>
          </a:extLst>
        </xdr:cNvPr>
        <xdr:cNvSpPr/>
      </xdr:nvSpPr>
      <xdr:spPr>
        <a:xfrm>
          <a:off x="14541500" y="1023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74295</xdr:rowOff>
    </xdr:from>
    <xdr:to>
      <xdr:col>81</xdr:col>
      <xdr:colOff>50800</xdr:colOff>
      <xdr:row>59</xdr:row>
      <xdr:rowOff>167640</xdr:rowOff>
    </xdr:to>
    <xdr:cxnSp macro="">
      <xdr:nvCxnSpPr>
        <xdr:cNvPr id="485" name="直線コネクタ 484">
          <a:extLst>
            <a:ext uri="{FF2B5EF4-FFF2-40B4-BE49-F238E27FC236}">
              <a16:creationId xmlns:a16="http://schemas.microsoft.com/office/drawing/2014/main" id="{00000000-0008-0000-0200-0000E5010000}"/>
            </a:ext>
          </a:extLst>
        </xdr:cNvPr>
        <xdr:cNvCxnSpPr/>
      </xdr:nvCxnSpPr>
      <xdr:spPr>
        <a:xfrm flipV="1">
          <a:off x="14592300" y="9846945"/>
          <a:ext cx="889000" cy="436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154940</xdr:rowOff>
    </xdr:from>
    <xdr:to>
      <xdr:col>72</xdr:col>
      <xdr:colOff>38100</xdr:colOff>
      <xdr:row>60</xdr:row>
      <xdr:rowOff>85090</xdr:rowOff>
    </xdr:to>
    <xdr:sp macro="" textlink="">
      <xdr:nvSpPr>
        <xdr:cNvPr id="486" name="楕円 485">
          <a:extLst>
            <a:ext uri="{FF2B5EF4-FFF2-40B4-BE49-F238E27FC236}">
              <a16:creationId xmlns:a16="http://schemas.microsoft.com/office/drawing/2014/main" id="{00000000-0008-0000-0200-0000E6010000}"/>
            </a:ext>
          </a:extLst>
        </xdr:cNvPr>
        <xdr:cNvSpPr/>
      </xdr:nvSpPr>
      <xdr:spPr>
        <a:xfrm>
          <a:off x="13652500" y="1027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167640</xdr:rowOff>
    </xdr:from>
    <xdr:to>
      <xdr:col>76</xdr:col>
      <xdr:colOff>114300</xdr:colOff>
      <xdr:row>60</xdr:row>
      <xdr:rowOff>34290</xdr:rowOff>
    </xdr:to>
    <xdr:cxnSp macro="">
      <xdr:nvCxnSpPr>
        <xdr:cNvPr id="487" name="直線コネクタ 486">
          <a:extLst>
            <a:ext uri="{FF2B5EF4-FFF2-40B4-BE49-F238E27FC236}">
              <a16:creationId xmlns:a16="http://schemas.microsoft.com/office/drawing/2014/main" id="{00000000-0008-0000-0200-0000E7010000}"/>
            </a:ext>
          </a:extLst>
        </xdr:cNvPr>
        <xdr:cNvCxnSpPr/>
      </xdr:nvCxnSpPr>
      <xdr:spPr>
        <a:xfrm flipV="1">
          <a:off x="13703300" y="1028319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55</xdr:row>
      <xdr:rowOff>141622</xdr:rowOff>
    </xdr:from>
    <xdr:ext cx="405111" cy="259045"/>
    <xdr:sp macro="" textlink="">
      <xdr:nvSpPr>
        <xdr:cNvPr id="488" name="n_1mainValue【保健センター・保健所】&#10;有形固定資産減価償却率">
          <a:extLst>
            <a:ext uri="{FF2B5EF4-FFF2-40B4-BE49-F238E27FC236}">
              <a16:creationId xmlns:a16="http://schemas.microsoft.com/office/drawing/2014/main" id="{00000000-0008-0000-0200-0000E8010000}"/>
            </a:ext>
          </a:extLst>
        </xdr:cNvPr>
        <xdr:cNvSpPr txBox="1"/>
      </xdr:nvSpPr>
      <xdr:spPr>
        <a:xfrm>
          <a:off x="15266044" y="957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38117</xdr:rowOff>
    </xdr:from>
    <xdr:ext cx="405111" cy="259045"/>
    <xdr:sp macro="" textlink="">
      <xdr:nvSpPr>
        <xdr:cNvPr id="489" name="n_2mainValue【保健センター・保健所】&#10;有形固定資産減価償却率">
          <a:extLst>
            <a:ext uri="{FF2B5EF4-FFF2-40B4-BE49-F238E27FC236}">
              <a16:creationId xmlns:a16="http://schemas.microsoft.com/office/drawing/2014/main" id="{00000000-0008-0000-0200-0000E9010000}"/>
            </a:ext>
          </a:extLst>
        </xdr:cNvPr>
        <xdr:cNvSpPr txBox="1"/>
      </xdr:nvSpPr>
      <xdr:spPr>
        <a:xfrm>
          <a:off x="14389744" y="1032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76217</xdr:rowOff>
    </xdr:from>
    <xdr:ext cx="405111" cy="259045"/>
    <xdr:sp macro="" textlink="">
      <xdr:nvSpPr>
        <xdr:cNvPr id="490" name="n_3mainValue【保健センター・保健所】&#10;有形固定資産減価償却率">
          <a:extLst>
            <a:ext uri="{FF2B5EF4-FFF2-40B4-BE49-F238E27FC236}">
              <a16:creationId xmlns:a16="http://schemas.microsoft.com/office/drawing/2014/main" id="{00000000-0008-0000-0200-0000EA010000}"/>
            </a:ext>
          </a:extLst>
        </xdr:cNvPr>
        <xdr:cNvSpPr txBox="1"/>
      </xdr:nvSpPr>
      <xdr:spPr>
        <a:xfrm>
          <a:off x="135007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1" name="正方形/長方形 490">
          <a:extLst>
            <a:ext uri="{FF2B5EF4-FFF2-40B4-BE49-F238E27FC236}">
              <a16:creationId xmlns:a16="http://schemas.microsoft.com/office/drawing/2014/main" id="{00000000-0008-0000-0200-0000EB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2" name="正方形/長方形 491">
          <a:extLst>
            <a:ext uri="{FF2B5EF4-FFF2-40B4-BE49-F238E27FC236}">
              <a16:creationId xmlns:a16="http://schemas.microsoft.com/office/drawing/2014/main" id="{00000000-0008-0000-0200-0000EC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3" name="正方形/長方形 492">
          <a:extLst>
            <a:ext uri="{FF2B5EF4-FFF2-40B4-BE49-F238E27FC236}">
              <a16:creationId xmlns:a16="http://schemas.microsoft.com/office/drawing/2014/main" id="{00000000-0008-0000-0200-0000ED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4" name="正方形/長方形 493">
          <a:extLst>
            <a:ext uri="{FF2B5EF4-FFF2-40B4-BE49-F238E27FC236}">
              <a16:creationId xmlns:a16="http://schemas.microsoft.com/office/drawing/2014/main" id="{00000000-0008-0000-0200-0000EE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5" name="正方形/長方形 494">
          <a:extLst>
            <a:ext uri="{FF2B5EF4-FFF2-40B4-BE49-F238E27FC236}">
              <a16:creationId xmlns:a16="http://schemas.microsoft.com/office/drawing/2014/main" id="{00000000-0008-0000-0200-0000EF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6" name="正方形/長方形 495">
          <a:extLst>
            <a:ext uri="{FF2B5EF4-FFF2-40B4-BE49-F238E27FC236}">
              <a16:creationId xmlns:a16="http://schemas.microsoft.com/office/drawing/2014/main" id="{00000000-0008-0000-0200-0000F0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7" name="正方形/長方形 496">
          <a:extLst>
            <a:ext uri="{FF2B5EF4-FFF2-40B4-BE49-F238E27FC236}">
              <a16:creationId xmlns:a16="http://schemas.microsoft.com/office/drawing/2014/main" id="{00000000-0008-0000-0200-0000F1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8" name="正方形/長方形 497">
          <a:extLst>
            <a:ext uri="{FF2B5EF4-FFF2-40B4-BE49-F238E27FC236}">
              <a16:creationId xmlns:a16="http://schemas.microsoft.com/office/drawing/2014/main" id="{00000000-0008-0000-0200-0000F2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9" name="テキスト ボックス 498">
          <a:extLst>
            <a:ext uri="{FF2B5EF4-FFF2-40B4-BE49-F238E27FC236}">
              <a16:creationId xmlns:a16="http://schemas.microsoft.com/office/drawing/2014/main" id="{00000000-0008-0000-0200-0000F3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0" name="直線コネクタ 499">
          <a:extLst>
            <a:ext uri="{FF2B5EF4-FFF2-40B4-BE49-F238E27FC236}">
              <a16:creationId xmlns:a16="http://schemas.microsoft.com/office/drawing/2014/main" id="{00000000-0008-0000-0200-0000F4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01" name="直線コネクタ 500">
          <a:extLst>
            <a:ext uri="{FF2B5EF4-FFF2-40B4-BE49-F238E27FC236}">
              <a16:creationId xmlns:a16="http://schemas.microsoft.com/office/drawing/2014/main" id="{00000000-0008-0000-0200-0000F501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02" name="テキスト ボックス 501">
          <a:extLst>
            <a:ext uri="{FF2B5EF4-FFF2-40B4-BE49-F238E27FC236}">
              <a16:creationId xmlns:a16="http://schemas.microsoft.com/office/drawing/2014/main" id="{00000000-0008-0000-0200-0000F601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03" name="直線コネクタ 502">
          <a:extLst>
            <a:ext uri="{FF2B5EF4-FFF2-40B4-BE49-F238E27FC236}">
              <a16:creationId xmlns:a16="http://schemas.microsoft.com/office/drawing/2014/main" id="{00000000-0008-0000-0200-0000F701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04" name="テキスト ボックス 503">
          <a:extLst>
            <a:ext uri="{FF2B5EF4-FFF2-40B4-BE49-F238E27FC236}">
              <a16:creationId xmlns:a16="http://schemas.microsoft.com/office/drawing/2014/main" id="{00000000-0008-0000-0200-0000F801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05" name="直線コネクタ 504">
          <a:extLst>
            <a:ext uri="{FF2B5EF4-FFF2-40B4-BE49-F238E27FC236}">
              <a16:creationId xmlns:a16="http://schemas.microsoft.com/office/drawing/2014/main" id="{00000000-0008-0000-0200-0000F901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06" name="テキスト ボックス 505">
          <a:extLst>
            <a:ext uri="{FF2B5EF4-FFF2-40B4-BE49-F238E27FC236}">
              <a16:creationId xmlns:a16="http://schemas.microsoft.com/office/drawing/2014/main" id="{00000000-0008-0000-0200-0000FA01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07" name="直線コネクタ 506">
          <a:extLst>
            <a:ext uri="{FF2B5EF4-FFF2-40B4-BE49-F238E27FC236}">
              <a16:creationId xmlns:a16="http://schemas.microsoft.com/office/drawing/2014/main" id="{00000000-0008-0000-0200-0000FB01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08" name="テキスト ボックス 507">
          <a:extLst>
            <a:ext uri="{FF2B5EF4-FFF2-40B4-BE49-F238E27FC236}">
              <a16:creationId xmlns:a16="http://schemas.microsoft.com/office/drawing/2014/main" id="{00000000-0008-0000-0200-0000FC01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09" name="直線コネクタ 508">
          <a:extLst>
            <a:ext uri="{FF2B5EF4-FFF2-40B4-BE49-F238E27FC236}">
              <a16:creationId xmlns:a16="http://schemas.microsoft.com/office/drawing/2014/main" id="{00000000-0008-0000-0200-0000FD01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10" name="テキスト ボックス 509">
          <a:extLst>
            <a:ext uri="{FF2B5EF4-FFF2-40B4-BE49-F238E27FC236}">
              <a16:creationId xmlns:a16="http://schemas.microsoft.com/office/drawing/2014/main" id="{00000000-0008-0000-0200-0000FE01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1" name="直線コネクタ 510">
          <a:extLst>
            <a:ext uri="{FF2B5EF4-FFF2-40B4-BE49-F238E27FC236}">
              <a16:creationId xmlns:a16="http://schemas.microsoft.com/office/drawing/2014/main" id="{00000000-0008-0000-0200-0000FF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2" name="テキスト ボックス 511">
          <a:extLst>
            <a:ext uri="{FF2B5EF4-FFF2-40B4-BE49-F238E27FC236}">
              <a16:creationId xmlns:a16="http://schemas.microsoft.com/office/drawing/2014/main" id="{00000000-0008-0000-0200-000000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3" name="【保健センター・保健所】&#10;一人当たり面積グラフ枠">
          <a:extLst>
            <a:ext uri="{FF2B5EF4-FFF2-40B4-BE49-F238E27FC236}">
              <a16:creationId xmlns:a16="http://schemas.microsoft.com/office/drawing/2014/main" id="{00000000-0008-0000-0200-000001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133350</xdr:rowOff>
    </xdr:from>
    <xdr:to>
      <xdr:col>116</xdr:col>
      <xdr:colOff>62864</xdr:colOff>
      <xdr:row>64</xdr:row>
      <xdr:rowOff>0</xdr:rowOff>
    </xdr:to>
    <xdr:cxnSp macro="">
      <xdr:nvCxnSpPr>
        <xdr:cNvPr id="514" name="直線コネクタ 513">
          <a:extLst>
            <a:ext uri="{FF2B5EF4-FFF2-40B4-BE49-F238E27FC236}">
              <a16:creationId xmlns:a16="http://schemas.microsoft.com/office/drawing/2014/main" id="{00000000-0008-0000-0200-000002020000}"/>
            </a:ext>
          </a:extLst>
        </xdr:cNvPr>
        <xdr:cNvCxnSpPr/>
      </xdr:nvCxnSpPr>
      <xdr:spPr>
        <a:xfrm flipV="1">
          <a:off x="22160864" y="9906000"/>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3827</xdr:rowOff>
    </xdr:from>
    <xdr:ext cx="469744" cy="259045"/>
    <xdr:sp macro="" textlink="">
      <xdr:nvSpPr>
        <xdr:cNvPr id="515" name="【保健センター・保健所】&#10;一人当たり面積最小値テキスト">
          <a:extLst>
            <a:ext uri="{FF2B5EF4-FFF2-40B4-BE49-F238E27FC236}">
              <a16:creationId xmlns:a16="http://schemas.microsoft.com/office/drawing/2014/main" id="{00000000-0008-0000-0200-000003020000}"/>
            </a:ext>
          </a:extLst>
        </xdr:cNvPr>
        <xdr:cNvSpPr txBox="1"/>
      </xdr:nvSpPr>
      <xdr:spPr>
        <a:xfrm>
          <a:off x="22199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0</xdr:rowOff>
    </xdr:from>
    <xdr:to>
      <xdr:col>116</xdr:col>
      <xdr:colOff>152400</xdr:colOff>
      <xdr:row>64</xdr:row>
      <xdr:rowOff>0</xdr:rowOff>
    </xdr:to>
    <xdr:cxnSp macro="">
      <xdr:nvCxnSpPr>
        <xdr:cNvPr id="516" name="直線コネクタ 515">
          <a:extLst>
            <a:ext uri="{FF2B5EF4-FFF2-40B4-BE49-F238E27FC236}">
              <a16:creationId xmlns:a16="http://schemas.microsoft.com/office/drawing/2014/main" id="{00000000-0008-0000-0200-000004020000}"/>
            </a:ext>
          </a:extLst>
        </xdr:cNvPr>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80027</xdr:rowOff>
    </xdr:from>
    <xdr:ext cx="469744" cy="259045"/>
    <xdr:sp macro="" textlink="">
      <xdr:nvSpPr>
        <xdr:cNvPr id="517" name="【保健センター・保健所】&#10;一人当たり面積最大値テキスト">
          <a:extLst>
            <a:ext uri="{FF2B5EF4-FFF2-40B4-BE49-F238E27FC236}">
              <a16:creationId xmlns:a16="http://schemas.microsoft.com/office/drawing/2014/main" id="{00000000-0008-0000-0200-000005020000}"/>
            </a:ext>
          </a:extLst>
        </xdr:cNvPr>
        <xdr:cNvSpPr txBox="1"/>
      </xdr:nvSpPr>
      <xdr:spPr>
        <a:xfrm>
          <a:off x="22199600" y="968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133350</xdr:rowOff>
    </xdr:from>
    <xdr:to>
      <xdr:col>116</xdr:col>
      <xdr:colOff>152400</xdr:colOff>
      <xdr:row>57</xdr:row>
      <xdr:rowOff>133350</xdr:rowOff>
    </xdr:to>
    <xdr:cxnSp macro="">
      <xdr:nvCxnSpPr>
        <xdr:cNvPr id="518" name="直線コネクタ 517">
          <a:extLst>
            <a:ext uri="{FF2B5EF4-FFF2-40B4-BE49-F238E27FC236}">
              <a16:creationId xmlns:a16="http://schemas.microsoft.com/office/drawing/2014/main" id="{00000000-0008-0000-0200-000006020000}"/>
            </a:ext>
          </a:extLst>
        </xdr:cNvPr>
        <xdr:cNvCxnSpPr/>
      </xdr:nvCxnSpPr>
      <xdr:spPr>
        <a:xfrm>
          <a:off x="22072600" y="990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41927</xdr:rowOff>
    </xdr:from>
    <xdr:ext cx="469744" cy="259045"/>
    <xdr:sp macro="" textlink="">
      <xdr:nvSpPr>
        <xdr:cNvPr id="519" name="【保健センター・保健所】&#10;一人当たり面積平均値テキスト">
          <a:extLst>
            <a:ext uri="{FF2B5EF4-FFF2-40B4-BE49-F238E27FC236}">
              <a16:creationId xmlns:a16="http://schemas.microsoft.com/office/drawing/2014/main" id="{00000000-0008-0000-0200-000007020000}"/>
            </a:ext>
          </a:extLst>
        </xdr:cNvPr>
        <xdr:cNvSpPr txBox="1"/>
      </xdr:nvSpPr>
      <xdr:spPr>
        <a:xfrm>
          <a:off x="22199600" y="10500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63500</xdr:rowOff>
    </xdr:from>
    <xdr:to>
      <xdr:col>116</xdr:col>
      <xdr:colOff>114300</xdr:colOff>
      <xdr:row>61</xdr:row>
      <xdr:rowOff>165100</xdr:rowOff>
    </xdr:to>
    <xdr:sp macro="" textlink="">
      <xdr:nvSpPr>
        <xdr:cNvPr id="520" name="フローチャート: 判断 519">
          <a:extLst>
            <a:ext uri="{FF2B5EF4-FFF2-40B4-BE49-F238E27FC236}">
              <a16:creationId xmlns:a16="http://schemas.microsoft.com/office/drawing/2014/main" id="{00000000-0008-0000-0200-000008020000}"/>
            </a:ext>
          </a:extLst>
        </xdr:cNvPr>
        <xdr:cNvSpPr/>
      </xdr:nvSpPr>
      <xdr:spPr>
        <a:xfrm>
          <a:off x="221107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6350</xdr:rowOff>
    </xdr:from>
    <xdr:to>
      <xdr:col>112</xdr:col>
      <xdr:colOff>38100</xdr:colOff>
      <xdr:row>61</xdr:row>
      <xdr:rowOff>107950</xdr:rowOff>
    </xdr:to>
    <xdr:sp macro="" textlink="">
      <xdr:nvSpPr>
        <xdr:cNvPr id="521" name="フローチャート: 判断 520">
          <a:extLst>
            <a:ext uri="{FF2B5EF4-FFF2-40B4-BE49-F238E27FC236}">
              <a16:creationId xmlns:a16="http://schemas.microsoft.com/office/drawing/2014/main" id="{00000000-0008-0000-0200-000009020000}"/>
            </a:ext>
          </a:extLst>
        </xdr:cNvPr>
        <xdr:cNvSpPr/>
      </xdr:nvSpPr>
      <xdr:spPr>
        <a:xfrm>
          <a:off x="21272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99077</xdr:rowOff>
    </xdr:from>
    <xdr:ext cx="469744" cy="259045"/>
    <xdr:sp macro="" textlink="">
      <xdr:nvSpPr>
        <xdr:cNvPr id="522" name="n_1aveValue【保健センター・保健所】&#10;一人当たり面積">
          <a:extLst>
            <a:ext uri="{FF2B5EF4-FFF2-40B4-BE49-F238E27FC236}">
              <a16:creationId xmlns:a16="http://schemas.microsoft.com/office/drawing/2014/main" id="{00000000-0008-0000-0200-00000A020000}"/>
            </a:ext>
          </a:extLst>
        </xdr:cNvPr>
        <xdr:cNvSpPr txBox="1"/>
      </xdr:nvSpPr>
      <xdr:spPr>
        <a:xfrm>
          <a:off x="21075727"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6350</xdr:rowOff>
    </xdr:from>
    <xdr:to>
      <xdr:col>107</xdr:col>
      <xdr:colOff>101600</xdr:colOff>
      <xdr:row>61</xdr:row>
      <xdr:rowOff>107950</xdr:rowOff>
    </xdr:to>
    <xdr:sp macro="" textlink="">
      <xdr:nvSpPr>
        <xdr:cNvPr id="523" name="フローチャート: 判断 522">
          <a:extLst>
            <a:ext uri="{FF2B5EF4-FFF2-40B4-BE49-F238E27FC236}">
              <a16:creationId xmlns:a16="http://schemas.microsoft.com/office/drawing/2014/main" id="{00000000-0008-0000-0200-00000B020000}"/>
            </a:ext>
          </a:extLst>
        </xdr:cNvPr>
        <xdr:cNvSpPr/>
      </xdr:nvSpPr>
      <xdr:spPr>
        <a:xfrm>
          <a:off x="20383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99077</xdr:rowOff>
    </xdr:from>
    <xdr:ext cx="469744" cy="259045"/>
    <xdr:sp macro="" textlink="">
      <xdr:nvSpPr>
        <xdr:cNvPr id="524" name="n_2aveValue【保健センター・保健所】&#10;一人当たり面積">
          <a:extLst>
            <a:ext uri="{FF2B5EF4-FFF2-40B4-BE49-F238E27FC236}">
              <a16:creationId xmlns:a16="http://schemas.microsoft.com/office/drawing/2014/main" id="{00000000-0008-0000-0200-00000C020000}"/>
            </a:ext>
          </a:extLst>
        </xdr:cNvPr>
        <xdr:cNvSpPr txBox="1"/>
      </xdr:nvSpPr>
      <xdr:spPr>
        <a:xfrm>
          <a:off x="20199427"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120650</xdr:rowOff>
    </xdr:from>
    <xdr:to>
      <xdr:col>102</xdr:col>
      <xdr:colOff>165100</xdr:colOff>
      <xdr:row>60</xdr:row>
      <xdr:rowOff>50800</xdr:rowOff>
    </xdr:to>
    <xdr:sp macro="" textlink="">
      <xdr:nvSpPr>
        <xdr:cNvPr id="525" name="フローチャート: 判断 524">
          <a:extLst>
            <a:ext uri="{FF2B5EF4-FFF2-40B4-BE49-F238E27FC236}">
              <a16:creationId xmlns:a16="http://schemas.microsoft.com/office/drawing/2014/main" id="{00000000-0008-0000-0200-00000D020000}"/>
            </a:ext>
          </a:extLst>
        </xdr:cNvPr>
        <xdr:cNvSpPr/>
      </xdr:nvSpPr>
      <xdr:spPr>
        <a:xfrm>
          <a:off x="19494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60</xdr:row>
      <xdr:rowOff>41927</xdr:rowOff>
    </xdr:from>
    <xdr:ext cx="469744" cy="259045"/>
    <xdr:sp macro="" textlink="">
      <xdr:nvSpPr>
        <xdr:cNvPr id="526" name="n_3aveValue【保健センター・保健所】&#10;一人当たり面積">
          <a:extLst>
            <a:ext uri="{FF2B5EF4-FFF2-40B4-BE49-F238E27FC236}">
              <a16:creationId xmlns:a16="http://schemas.microsoft.com/office/drawing/2014/main" id="{00000000-0008-0000-0200-00000E020000}"/>
            </a:ext>
          </a:extLst>
        </xdr:cNvPr>
        <xdr:cNvSpPr txBox="1"/>
      </xdr:nvSpPr>
      <xdr:spPr>
        <a:xfrm>
          <a:off x="19310427" y="1032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27" name="テキスト ボックス 526">
          <a:extLst>
            <a:ext uri="{FF2B5EF4-FFF2-40B4-BE49-F238E27FC236}">
              <a16:creationId xmlns:a16="http://schemas.microsoft.com/office/drawing/2014/main" id="{00000000-0008-0000-0200-00000F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8" name="テキスト ボックス 527">
          <a:extLst>
            <a:ext uri="{FF2B5EF4-FFF2-40B4-BE49-F238E27FC236}">
              <a16:creationId xmlns:a16="http://schemas.microsoft.com/office/drawing/2014/main" id="{00000000-0008-0000-0200-000010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9" name="テキスト ボックス 528">
          <a:extLst>
            <a:ext uri="{FF2B5EF4-FFF2-40B4-BE49-F238E27FC236}">
              <a16:creationId xmlns:a16="http://schemas.microsoft.com/office/drawing/2014/main" id="{00000000-0008-0000-0200-000011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0" name="テキスト ボックス 529">
          <a:extLst>
            <a:ext uri="{FF2B5EF4-FFF2-40B4-BE49-F238E27FC236}">
              <a16:creationId xmlns:a16="http://schemas.microsoft.com/office/drawing/2014/main" id="{00000000-0008-0000-0200-000012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1" name="テキスト ボックス 530">
          <a:extLst>
            <a:ext uri="{FF2B5EF4-FFF2-40B4-BE49-F238E27FC236}">
              <a16:creationId xmlns:a16="http://schemas.microsoft.com/office/drawing/2014/main" id="{00000000-0008-0000-0200-000013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82550</xdr:rowOff>
    </xdr:from>
    <xdr:to>
      <xdr:col>112</xdr:col>
      <xdr:colOff>38100</xdr:colOff>
      <xdr:row>57</xdr:row>
      <xdr:rowOff>12700</xdr:rowOff>
    </xdr:to>
    <xdr:sp macro="" textlink="">
      <xdr:nvSpPr>
        <xdr:cNvPr id="532" name="楕円 531">
          <a:extLst>
            <a:ext uri="{FF2B5EF4-FFF2-40B4-BE49-F238E27FC236}">
              <a16:creationId xmlns:a16="http://schemas.microsoft.com/office/drawing/2014/main" id="{00000000-0008-0000-0200-000014020000}"/>
            </a:ext>
          </a:extLst>
        </xdr:cNvPr>
        <xdr:cNvSpPr/>
      </xdr:nvSpPr>
      <xdr:spPr>
        <a:xfrm>
          <a:off x="21272500" y="968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55</xdr:row>
      <xdr:rowOff>158750</xdr:rowOff>
    </xdr:from>
    <xdr:to>
      <xdr:col>107</xdr:col>
      <xdr:colOff>101600</xdr:colOff>
      <xdr:row>56</xdr:row>
      <xdr:rowOff>88900</xdr:rowOff>
    </xdr:to>
    <xdr:sp macro="" textlink="">
      <xdr:nvSpPr>
        <xdr:cNvPr id="533" name="楕円 532">
          <a:extLst>
            <a:ext uri="{FF2B5EF4-FFF2-40B4-BE49-F238E27FC236}">
              <a16:creationId xmlns:a16="http://schemas.microsoft.com/office/drawing/2014/main" id="{00000000-0008-0000-0200-000015020000}"/>
            </a:ext>
          </a:extLst>
        </xdr:cNvPr>
        <xdr:cNvSpPr/>
      </xdr:nvSpPr>
      <xdr:spPr>
        <a:xfrm>
          <a:off x="203835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38100</xdr:rowOff>
    </xdr:from>
    <xdr:to>
      <xdr:col>111</xdr:col>
      <xdr:colOff>177800</xdr:colOff>
      <xdr:row>56</xdr:row>
      <xdr:rowOff>133350</xdr:rowOff>
    </xdr:to>
    <xdr:cxnSp macro="">
      <xdr:nvCxnSpPr>
        <xdr:cNvPr id="534" name="直線コネクタ 533">
          <a:extLst>
            <a:ext uri="{FF2B5EF4-FFF2-40B4-BE49-F238E27FC236}">
              <a16:creationId xmlns:a16="http://schemas.microsoft.com/office/drawing/2014/main" id="{00000000-0008-0000-0200-000016020000}"/>
            </a:ext>
          </a:extLst>
        </xdr:cNvPr>
        <xdr:cNvCxnSpPr/>
      </xdr:nvCxnSpPr>
      <xdr:spPr>
        <a:xfrm>
          <a:off x="20434300" y="96393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139700</xdr:rowOff>
    </xdr:from>
    <xdr:to>
      <xdr:col>102</xdr:col>
      <xdr:colOff>165100</xdr:colOff>
      <xdr:row>56</xdr:row>
      <xdr:rowOff>69850</xdr:rowOff>
    </xdr:to>
    <xdr:sp macro="" textlink="">
      <xdr:nvSpPr>
        <xdr:cNvPr id="535" name="楕円 534">
          <a:extLst>
            <a:ext uri="{FF2B5EF4-FFF2-40B4-BE49-F238E27FC236}">
              <a16:creationId xmlns:a16="http://schemas.microsoft.com/office/drawing/2014/main" id="{00000000-0008-0000-0200-000017020000}"/>
            </a:ext>
          </a:extLst>
        </xdr:cNvPr>
        <xdr:cNvSpPr/>
      </xdr:nvSpPr>
      <xdr:spPr>
        <a:xfrm>
          <a:off x="19494500" y="956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56</xdr:row>
      <xdr:rowOff>19050</xdr:rowOff>
    </xdr:from>
    <xdr:to>
      <xdr:col>107</xdr:col>
      <xdr:colOff>50800</xdr:colOff>
      <xdr:row>56</xdr:row>
      <xdr:rowOff>38100</xdr:rowOff>
    </xdr:to>
    <xdr:cxnSp macro="">
      <xdr:nvCxnSpPr>
        <xdr:cNvPr id="536" name="直線コネクタ 535">
          <a:extLst>
            <a:ext uri="{FF2B5EF4-FFF2-40B4-BE49-F238E27FC236}">
              <a16:creationId xmlns:a16="http://schemas.microsoft.com/office/drawing/2014/main" id="{00000000-0008-0000-0200-000018020000}"/>
            </a:ext>
          </a:extLst>
        </xdr:cNvPr>
        <xdr:cNvCxnSpPr/>
      </xdr:nvCxnSpPr>
      <xdr:spPr>
        <a:xfrm>
          <a:off x="19545300" y="96202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55</xdr:row>
      <xdr:rowOff>29227</xdr:rowOff>
    </xdr:from>
    <xdr:ext cx="469744" cy="259045"/>
    <xdr:sp macro="" textlink="">
      <xdr:nvSpPr>
        <xdr:cNvPr id="537" name="n_1mainValue【保健センター・保健所】&#10;一人当たり面積">
          <a:extLst>
            <a:ext uri="{FF2B5EF4-FFF2-40B4-BE49-F238E27FC236}">
              <a16:creationId xmlns:a16="http://schemas.microsoft.com/office/drawing/2014/main" id="{00000000-0008-0000-0200-000019020000}"/>
            </a:ext>
          </a:extLst>
        </xdr:cNvPr>
        <xdr:cNvSpPr txBox="1"/>
      </xdr:nvSpPr>
      <xdr:spPr>
        <a:xfrm>
          <a:off x="21075727" y="945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54</xdr:row>
      <xdr:rowOff>105427</xdr:rowOff>
    </xdr:from>
    <xdr:ext cx="469744" cy="259045"/>
    <xdr:sp macro="" textlink="">
      <xdr:nvSpPr>
        <xdr:cNvPr id="538" name="n_2mainValue【保健センター・保健所】&#10;一人当たり面積">
          <a:extLst>
            <a:ext uri="{FF2B5EF4-FFF2-40B4-BE49-F238E27FC236}">
              <a16:creationId xmlns:a16="http://schemas.microsoft.com/office/drawing/2014/main" id="{00000000-0008-0000-0200-00001A020000}"/>
            </a:ext>
          </a:extLst>
        </xdr:cNvPr>
        <xdr:cNvSpPr txBox="1"/>
      </xdr:nvSpPr>
      <xdr:spPr>
        <a:xfrm>
          <a:off x="20199427" y="936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54</xdr:row>
      <xdr:rowOff>86377</xdr:rowOff>
    </xdr:from>
    <xdr:ext cx="469744" cy="259045"/>
    <xdr:sp macro="" textlink="">
      <xdr:nvSpPr>
        <xdr:cNvPr id="539" name="n_3mainValue【保健センター・保健所】&#10;一人当たり面積">
          <a:extLst>
            <a:ext uri="{FF2B5EF4-FFF2-40B4-BE49-F238E27FC236}">
              <a16:creationId xmlns:a16="http://schemas.microsoft.com/office/drawing/2014/main" id="{00000000-0008-0000-0200-00001B020000}"/>
            </a:ext>
          </a:extLst>
        </xdr:cNvPr>
        <xdr:cNvSpPr txBox="1"/>
      </xdr:nvSpPr>
      <xdr:spPr>
        <a:xfrm>
          <a:off x="19310427" y="934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0" name="正方形/長方形 539">
          <a:extLst>
            <a:ext uri="{FF2B5EF4-FFF2-40B4-BE49-F238E27FC236}">
              <a16:creationId xmlns:a16="http://schemas.microsoft.com/office/drawing/2014/main" id="{00000000-0008-0000-0200-00001C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1" name="正方形/長方形 540">
          <a:extLst>
            <a:ext uri="{FF2B5EF4-FFF2-40B4-BE49-F238E27FC236}">
              <a16:creationId xmlns:a16="http://schemas.microsoft.com/office/drawing/2014/main" id="{00000000-0008-0000-0200-00001D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2" name="正方形/長方形 541">
          <a:extLst>
            <a:ext uri="{FF2B5EF4-FFF2-40B4-BE49-F238E27FC236}">
              <a16:creationId xmlns:a16="http://schemas.microsoft.com/office/drawing/2014/main" id="{00000000-0008-0000-0200-00001E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3" name="正方形/長方形 542">
          <a:extLst>
            <a:ext uri="{FF2B5EF4-FFF2-40B4-BE49-F238E27FC236}">
              <a16:creationId xmlns:a16="http://schemas.microsoft.com/office/drawing/2014/main" id="{00000000-0008-0000-0200-00001F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4" name="正方形/長方形 543">
          <a:extLst>
            <a:ext uri="{FF2B5EF4-FFF2-40B4-BE49-F238E27FC236}">
              <a16:creationId xmlns:a16="http://schemas.microsoft.com/office/drawing/2014/main" id="{00000000-0008-0000-0200-000020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5" name="正方形/長方形 544">
          <a:extLst>
            <a:ext uri="{FF2B5EF4-FFF2-40B4-BE49-F238E27FC236}">
              <a16:creationId xmlns:a16="http://schemas.microsoft.com/office/drawing/2014/main" id="{00000000-0008-0000-0200-000021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6" name="正方形/長方形 545">
          <a:extLst>
            <a:ext uri="{FF2B5EF4-FFF2-40B4-BE49-F238E27FC236}">
              <a16:creationId xmlns:a16="http://schemas.microsoft.com/office/drawing/2014/main" id="{00000000-0008-0000-0200-000022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7" name="正方形/長方形 546">
          <a:extLst>
            <a:ext uri="{FF2B5EF4-FFF2-40B4-BE49-F238E27FC236}">
              <a16:creationId xmlns:a16="http://schemas.microsoft.com/office/drawing/2014/main" id="{00000000-0008-0000-0200-000023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48" name="テキスト ボックス 547">
          <a:extLst>
            <a:ext uri="{FF2B5EF4-FFF2-40B4-BE49-F238E27FC236}">
              <a16:creationId xmlns:a16="http://schemas.microsoft.com/office/drawing/2014/main" id="{00000000-0008-0000-0200-000024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49" name="直線コネクタ 548">
          <a:extLst>
            <a:ext uri="{FF2B5EF4-FFF2-40B4-BE49-F238E27FC236}">
              <a16:creationId xmlns:a16="http://schemas.microsoft.com/office/drawing/2014/main" id="{00000000-0008-0000-0200-000025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50" name="テキスト ボックス 549">
          <a:extLst>
            <a:ext uri="{FF2B5EF4-FFF2-40B4-BE49-F238E27FC236}">
              <a16:creationId xmlns:a16="http://schemas.microsoft.com/office/drawing/2014/main" id="{00000000-0008-0000-0200-000026020000}"/>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51" name="直線コネクタ 550">
          <a:extLst>
            <a:ext uri="{FF2B5EF4-FFF2-40B4-BE49-F238E27FC236}">
              <a16:creationId xmlns:a16="http://schemas.microsoft.com/office/drawing/2014/main" id="{00000000-0008-0000-0200-000027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52" name="テキスト ボックス 551">
          <a:extLst>
            <a:ext uri="{FF2B5EF4-FFF2-40B4-BE49-F238E27FC236}">
              <a16:creationId xmlns:a16="http://schemas.microsoft.com/office/drawing/2014/main" id="{00000000-0008-0000-0200-000028020000}"/>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53" name="直線コネクタ 552">
          <a:extLst>
            <a:ext uri="{FF2B5EF4-FFF2-40B4-BE49-F238E27FC236}">
              <a16:creationId xmlns:a16="http://schemas.microsoft.com/office/drawing/2014/main" id="{00000000-0008-0000-0200-000029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54" name="テキスト ボックス 553">
          <a:extLst>
            <a:ext uri="{FF2B5EF4-FFF2-40B4-BE49-F238E27FC236}">
              <a16:creationId xmlns:a16="http://schemas.microsoft.com/office/drawing/2014/main" id="{00000000-0008-0000-0200-00002A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55" name="直線コネクタ 554">
          <a:extLst>
            <a:ext uri="{FF2B5EF4-FFF2-40B4-BE49-F238E27FC236}">
              <a16:creationId xmlns:a16="http://schemas.microsoft.com/office/drawing/2014/main" id="{00000000-0008-0000-0200-00002B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56" name="テキスト ボックス 555">
          <a:extLst>
            <a:ext uri="{FF2B5EF4-FFF2-40B4-BE49-F238E27FC236}">
              <a16:creationId xmlns:a16="http://schemas.microsoft.com/office/drawing/2014/main" id="{00000000-0008-0000-0200-00002C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57" name="直線コネクタ 556">
          <a:extLst>
            <a:ext uri="{FF2B5EF4-FFF2-40B4-BE49-F238E27FC236}">
              <a16:creationId xmlns:a16="http://schemas.microsoft.com/office/drawing/2014/main" id="{00000000-0008-0000-0200-00002D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58" name="テキスト ボックス 557">
          <a:extLst>
            <a:ext uri="{FF2B5EF4-FFF2-40B4-BE49-F238E27FC236}">
              <a16:creationId xmlns:a16="http://schemas.microsoft.com/office/drawing/2014/main" id="{00000000-0008-0000-0200-00002E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59" name="直線コネクタ 558">
          <a:extLst>
            <a:ext uri="{FF2B5EF4-FFF2-40B4-BE49-F238E27FC236}">
              <a16:creationId xmlns:a16="http://schemas.microsoft.com/office/drawing/2014/main" id="{00000000-0008-0000-0200-00002F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60" name="テキスト ボックス 559">
          <a:extLst>
            <a:ext uri="{FF2B5EF4-FFF2-40B4-BE49-F238E27FC236}">
              <a16:creationId xmlns:a16="http://schemas.microsoft.com/office/drawing/2014/main" id="{00000000-0008-0000-0200-000030020000}"/>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61" name="直線コネクタ 560">
          <a:extLst>
            <a:ext uri="{FF2B5EF4-FFF2-40B4-BE49-F238E27FC236}">
              <a16:creationId xmlns:a16="http://schemas.microsoft.com/office/drawing/2014/main" id="{00000000-0008-0000-0200-000031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62" name="テキスト ボックス 561">
          <a:extLst>
            <a:ext uri="{FF2B5EF4-FFF2-40B4-BE49-F238E27FC236}">
              <a16:creationId xmlns:a16="http://schemas.microsoft.com/office/drawing/2014/main" id="{00000000-0008-0000-0200-000032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63" name="【消防施設】&#10;有形固定資産減価償却率グラフ枠">
          <a:extLst>
            <a:ext uri="{FF2B5EF4-FFF2-40B4-BE49-F238E27FC236}">
              <a16:creationId xmlns:a16="http://schemas.microsoft.com/office/drawing/2014/main" id="{00000000-0008-0000-0200-000033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81914</xdr:rowOff>
    </xdr:from>
    <xdr:to>
      <xdr:col>85</xdr:col>
      <xdr:colOff>126364</xdr:colOff>
      <xdr:row>86</xdr:row>
      <xdr:rowOff>169545</xdr:rowOff>
    </xdr:to>
    <xdr:cxnSp macro="">
      <xdr:nvCxnSpPr>
        <xdr:cNvPr id="564" name="直線コネクタ 563">
          <a:extLst>
            <a:ext uri="{FF2B5EF4-FFF2-40B4-BE49-F238E27FC236}">
              <a16:creationId xmlns:a16="http://schemas.microsoft.com/office/drawing/2014/main" id="{00000000-0008-0000-0200-000034020000}"/>
            </a:ext>
          </a:extLst>
        </xdr:cNvPr>
        <xdr:cNvCxnSpPr/>
      </xdr:nvCxnSpPr>
      <xdr:spPr>
        <a:xfrm flipV="1">
          <a:off x="16318864" y="13455014"/>
          <a:ext cx="0" cy="1459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1922</xdr:rowOff>
    </xdr:from>
    <xdr:ext cx="405111" cy="259045"/>
    <xdr:sp macro="" textlink="">
      <xdr:nvSpPr>
        <xdr:cNvPr id="565" name="【消防施設】&#10;有形固定資産減価償却率最小値テキスト">
          <a:extLst>
            <a:ext uri="{FF2B5EF4-FFF2-40B4-BE49-F238E27FC236}">
              <a16:creationId xmlns:a16="http://schemas.microsoft.com/office/drawing/2014/main" id="{00000000-0008-0000-0200-000035020000}"/>
            </a:ext>
          </a:extLst>
        </xdr:cNvPr>
        <xdr:cNvSpPr txBox="1"/>
      </xdr:nvSpPr>
      <xdr:spPr>
        <a:xfrm>
          <a:off x="16357600" y="1491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169545</xdr:rowOff>
    </xdr:from>
    <xdr:to>
      <xdr:col>86</xdr:col>
      <xdr:colOff>25400</xdr:colOff>
      <xdr:row>86</xdr:row>
      <xdr:rowOff>169545</xdr:rowOff>
    </xdr:to>
    <xdr:cxnSp macro="">
      <xdr:nvCxnSpPr>
        <xdr:cNvPr id="566" name="直線コネクタ 565">
          <a:extLst>
            <a:ext uri="{FF2B5EF4-FFF2-40B4-BE49-F238E27FC236}">
              <a16:creationId xmlns:a16="http://schemas.microsoft.com/office/drawing/2014/main" id="{00000000-0008-0000-0200-000036020000}"/>
            </a:ext>
          </a:extLst>
        </xdr:cNvPr>
        <xdr:cNvCxnSpPr/>
      </xdr:nvCxnSpPr>
      <xdr:spPr>
        <a:xfrm>
          <a:off x="16230600" y="14914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28591</xdr:rowOff>
    </xdr:from>
    <xdr:ext cx="405111" cy="259045"/>
    <xdr:sp macro="" textlink="">
      <xdr:nvSpPr>
        <xdr:cNvPr id="567" name="【消防施設】&#10;有形固定資産減価償却率最大値テキスト">
          <a:extLst>
            <a:ext uri="{FF2B5EF4-FFF2-40B4-BE49-F238E27FC236}">
              <a16:creationId xmlns:a16="http://schemas.microsoft.com/office/drawing/2014/main" id="{00000000-0008-0000-0200-000037020000}"/>
            </a:ext>
          </a:extLst>
        </xdr:cNvPr>
        <xdr:cNvSpPr txBox="1"/>
      </xdr:nvSpPr>
      <xdr:spPr>
        <a:xfrm>
          <a:off x="16357600" y="13230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81914</xdr:rowOff>
    </xdr:from>
    <xdr:to>
      <xdr:col>86</xdr:col>
      <xdr:colOff>25400</xdr:colOff>
      <xdr:row>78</xdr:row>
      <xdr:rowOff>81914</xdr:rowOff>
    </xdr:to>
    <xdr:cxnSp macro="">
      <xdr:nvCxnSpPr>
        <xdr:cNvPr id="568" name="直線コネクタ 567">
          <a:extLst>
            <a:ext uri="{FF2B5EF4-FFF2-40B4-BE49-F238E27FC236}">
              <a16:creationId xmlns:a16="http://schemas.microsoft.com/office/drawing/2014/main" id="{00000000-0008-0000-0200-000038020000}"/>
            </a:ext>
          </a:extLst>
        </xdr:cNvPr>
        <xdr:cNvCxnSpPr/>
      </xdr:nvCxnSpPr>
      <xdr:spPr>
        <a:xfrm>
          <a:off x="16230600" y="13455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60977</xdr:rowOff>
    </xdr:from>
    <xdr:ext cx="405111" cy="259045"/>
    <xdr:sp macro="" textlink="">
      <xdr:nvSpPr>
        <xdr:cNvPr id="569" name="【消防施設】&#10;有形固定資産減価償却率平均値テキスト">
          <a:extLst>
            <a:ext uri="{FF2B5EF4-FFF2-40B4-BE49-F238E27FC236}">
              <a16:creationId xmlns:a16="http://schemas.microsoft.com/office/drawing/2014/main" id="{00000000-0008-0000-0200-000039020000}"/>
            </a:ext>
          </a:extLst>
        </xdr:cNvPr>
        <xdr:cNvSpPr txBox="1"/>
      </xdr:nvSpPr>
      <xdr:spPr>
        <a:xfrm>
          <a:off x="16357600" y="14119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82550</xdr:rowOff>
    </xdr:from>
    <xdr:to>
      <xdr:col>85</xdr:col>
      <xdr:colOff>177800</xdr:colOff>
      <xdr:row>83</xdr:row>
      <xdr:rowOff>12700</xdr:rowOff>
    </xdr:to>
    <xdr:sp macro="" textlink="">
      <xdr:nvSpPr>
        <xdr:cNvPr id="570" name="フローチャート: 判断 569">
          <a:extLst>
            <a:ext uri="{FF2B5EF4-FFF2-40B4-BE49-F238E27FC236}">
              <a16:creationId xmlns:a16="http://schemas.microsoft.com/office/drawing/2014/main" id="{00000000-0008-0000-0200-00003A020000}"/>
            </a:ext>
          </a:extLst>
        </xdr:cNvPr>
        <xdr:cNvSpPr/>
      </xdr:nvSpPr>
      <xdr:spPr>
        <a:xfrm>
          <a:off x="162687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118745</xdr:rowOff>
    </xdr:from>
    <xdr:to>
      <xdr:col>81</xdr:col>
      <xdr:colOff>101600</xdr:colOff>
      <xdr:row>83</xdr:row>
      <xdr:rowOff>48895</xdr:rowOff>
    </xdr:to>
    <xdr:sp macro="" textlink="">
      <xdr:nvSpPr>
        <xdr:cNvPr id="571" name="フローチャート: 判断 570">
          <a:extLst>
            <a:ext uri="{FF2B5EF4-FFF2-40B4-BE49-F238E27FC236}">
              <a16:creationId xmlns:a16="http://schemas.microsoft.com/office/drawing/2014/main" id="{00000000-0008-0000-0200-00003B020000}"/>
            </a:ext>
          </a:extLst>
        </xdr:cNvPr>
        <xdr:cNvSpPr/>
      </xdr:nvSpPr>
      <xdr:spPr>
        <a:xfrm>
          <a:off x="15430500" y="1417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83</xdr:row>
      <xdr:rowOff>40022</xdr:rowOff>
    </xdr:from>
    <xdr:ext cx="405111" cy="259045"/>
    <xdr:sp macro="" textlink="">
      <xdr:nvSpPr>
        <xdr:cNvPr id="572" name="n_1aveValue【消防施設】&#10;有形固定資産減価償却率">
          <a:extLst>
            <a:ext uri="{FF2B5EF4-FFF2-40B4-BE49-F238E27FC236}">
              <a16:creationId xmlns:a16="http://schemas.microsoft.com/office/drawing/2014/main" id="{00000000-0008-0000-0200-00003C020000}"/>
            </a:ext>
          </a:extLst>
        </xdr:cNvPr>
        <xdr:cNvSpPr txBox="1"/>
      </xdr:nvSpPr>
      <xdr:spPr>
        <a:xfrm>
          <a:off x="15266044" y="1427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132080</xdr:rowOff>
    </xdr:from>
    <xdr:to>
      <xdr:col>76</xdr:col>
      <xdr:colOff>165100</xdr:colOff>
      <xdr:row>83</xdr:row>
      <xdr:rowOff>62230</xdr:rowOff>
    </xdr:to>
    <xdr:sp macro="" textlink="">
      <xdr:nvSpPr>
        <xdr:cNvPr id="573" name="フローチャート: 判断 572">
          <a:extLst>
            <a:ext uri="{FF2B5EF4-FFF2-40B4-BE49-F238E27FC236}">
              <a16:creationId xmlns:a16="http://schemas.microsoft.com/office/drawing/2014/main" id="{00000000-0008-0000-0200-00003D020000}"/>
            </a:ext>
          </a:extLst>
        </xdr:cNvPr>
        <xdr:cNvSpPr/>
      </xdr:nvSpPr>
      <xdr:spPr>
        <a:xfrm>
          <a:off x="14541500" y="1419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83</xdr:row>
      <xdr:rowOff>53357</xdr:rowOff>
    </xdr:from>
    <xdr:ext cx="405111" cy="259045"/>
    <xdr:sp macro="" textlink="">
      <xdr:nvSpPr>
        <xdr:cNvPr id="574" name="n_2aveValue【消防施設】&#10;有形固定資産減価償却率">
          <a:extLst>
            <a:ext uri="{FF2B5EF4-FFF2-40B4-BE49-F238E27FC236}">
              <a16:creationId xmlns:a16="http://schemas.microsoft.com/office/drawing/2014/main" id="{00000000-0008-0000-0200-00003E020000}"/>
            </a:ext>
          </a:extLst>
        </xdr:cNvPr>
        <xdr:cNvSpPr txBox="1"/>
      </xdr:nvSpPr>
      <xdr:spPr>
        <a:xfrm>
          <a:off x="14389744" y="1428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82</xdr:row>
      <xdr:rowOff>52070</xdr:rowOff>
    </xdr:from>
    <xdr:to>
      <xdr:col>72</xdr:col>
      <xdr:colOff>38100</xdr:colOff>
      <xdr:row>82</xdr:row>
      <xdr:rowOff>153670</xdr:rowOff>
    </xdr:to>
    <xdr:sp macro="" textlink="">
      <xdr:nvSpPr>
        <xdr:cNvPr id="575" name="フローチャート: 判断 574">
          <a:extLst>
            <a:ext uri="{FF2B5EF4-FFF2-40B4-BE49-F238E27FC236}">
              <a16:creationId xmlns:a16="http://schemas.microsoft.com/office/drawing/2014/main" id="{00000000-0008-0000-0200-00003F020000}"/>
            </a:ext>
          </a:extLst>
        </xdr:cNvPr>
        <xdr:cNvSpPr/>
      </xdr:nvSpPr>
      <xdr:spPr>
        <a:xfrm>
          <a:off x="13652500" y="1411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82</xdr:row>
      <xdr:rowOff>144797</xdr:rowOff>
    </xdr:from>
    <xdr:ext cx="405111" cy="259045"/>
    <xdr:sp macro="" textlink="">
      <xdr:nvSpPr>
        <xdr:cNvPr id="576" name="n_3aveValue【消防施設】&#10;有形固定資産減価償却率">
          <a:extLst>
            <a:ext uri="{FF2B5EF4-FFF2-40B4-BE49-F238E27FC236}">
              <a16:creationId xmlns:a16="http://schemas.microsoft.com/office/drawing/2014/main" id="{00000000-0008-0000-0200-000040020000}"/>
            </a:ext>
          </a:extLst>
        </xdr:cNvPr>
        <xdr:cNvSpPr txBox="1"/>
      </xdr:nvSpPr>
      <xdr:spPr>
        <a:xfrm>
          <a:off x="13500744" y="1420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77" name="テキスト ボックス 576">
          <a:extLst>
            <a:ext uri="{FF2B5EF4-FFF2-40B4-BE49-F238E27FC236}">
              <a16:creationId xmlns:a16="http://schemas.microsoft.com/office/drawing/2014/main" id="{00000000-0008-0000-0200-000041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78" name="テキスト ボックス 577">
          <a:extLst>
            <a:ext uri="{FF2B5EF4-FFF2-40B4-BE49-F238E27FC236}">
              <a16:creationId xmlns:a16="http://schemas.microsoft.com/office/drawing/2014/main" id="{00000000-0008-0000-0200-000042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79" name="テキスト ボックス 578">
          <a:extLst>
            <a:ext uri="{FF2B5EF4-FFF2-40B4-BE49-F238E27FC236}">
              <a16:creationId xmlns:a16="http://schemas.microsoft.com/office/drawing/2014/main" id="{00000000-0008-0000-0200-000043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80" name="テキスト ボックス 579">
          <a:extLst>
            <a:ext uri="{FF2B5EF4-FFF2-40B4-BE49-F238E27FC236}">
              <a16:creationId xmlns:a16="http://schemas.microsoft.com/office/drawing/2014/main" id="{00000000-0008-0000-0200-000044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81" name="テキスト ボックス 580">
          <a:extLst>
            <a:ext uri="{FF2B5EF4-FFF2-40B4-BE49-F238E27FC236}">
              <a16:creationId xmlns:a16="http://schemas.microsoft.com/office/drawing/2014/main" id="{00000000-0008-0000-0200-000045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101600</xdr:rowOff>
    </xdr:from>
    <xdr:to>
      <xdr:col>81</xdr:col>
      <xdr:colOff>101600</xdr:colOff>
      <xdr:row>83</xdr:row>
      <xdr:rowOff>31750</xdr:rowOff>
    </xdr:to>
    <xdr:sp macro="" textlink="">
      <xdr:nvSpPr>
        <xdr:cNvPr id="582" name="楕円 581">
          <a:extLst>
            <a:ext uri="{FF2B5EF4-FFF2-40B4-BE49-F238E27FC236}">
              <a16:creationId xmlns:a16="http://schemas.microsoft.com/office/drawing/2014/main" id="{00000000-0008-0000-0200-000046020000}"/>
            </a:ext>
          </a:extLst>
        </xdr:cNvPr>
        <xdr:cNvSpPr/>
      </xdr:nvSpPr>
      <xdr:spPr>
        <a:xfrm>
          <a:off x="15430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160655</xdr:rowOff>
    </xdr:from>
    <xdr:to>
      <xdr:col>76</xdr:col>
      <xdr:colOff>165100</xdr:colOff>
      <xdr:row>81</xdr:row>
      <xdr:rowOff>90805</xdr:rowOff>
    </xdr:to>
    <xdr:sp macro="" textlink="">
      <xdr:nvSpPr>
        <xdr:cNvPr id="583" name="楕円 582">
          <a:extLst>
            <a:ext uri="{FF2B5EF4-FFF2-40B4-BE49-F238E27FC236}">
              <a16:creationId xmlns:a16="http://schemas.microsoft.com/office/drawing/2014/main" id="{00000000-0008-0000-0200-000047020000}"/>
            </a:ext>
          </a:extLst>
        </xdr:cNvPr>
        <xdr:cNvSpPr/>
      </xdr:nvSpPr>
      <xdr:spPr>
        <a:xfrm>
          <a:off x="14541500" y="1387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40005</xdr:rowOff>
    </xdr:from>
    <xdr:to>
      <xdr:col>81</xdr:col>
      <xdr:colOff>50800</xdr:colOff>
      <xdr:row>82</xdr:row>
      <xdr:rowOff>152400</xdr:rowOff>
    </xdr:to>
    <xdr:cxnSp macro="">
      <xdr:nvCxnSpPr>
        <xdr:cNvPr id="584" name="直線コネクタ 583">
          <a:extLst>
            <a:ext uri="{FF2B5EF4-FFF2-40B4-BE49-F238E27FC236}">
              <a16:creationId xmlns:a16="http://schemas.microsoft.com/office/drawing/2014/main" id="{00000000-0008-0000-0200-000048020000}"/>
            </a:ext>
          </a:extLst>
        </xdr:cNvPr>
        <xdr:cNvCxnSpPr/>
      </xdr:nvCxnSpPr>
      <xdr:spPr>
        <a:xfrm>
          <a:off x="14592300" y="13927455"/>
          <a:ext cx="889000" cy="283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8255</xdr:rowOff>
    </xdr:from>
    <xdr:to>
      <xdr:col>72</xdr:col>
      <xdr:colOff>38100</xdr:colOff>
      <xdr:row>81</xdr:row>
      <xdr:rowOff>109855</xdr:rowOff>
    </xdr:to>
    <xdr:sp macro="" textlink="">
      <xdr:nvSpPr>
        <xdr:cNvPr id="585" name="楕円 584">
          <a:extLst>
            <a:ext uri="{FF2B5EF4-FFF2-40B4-BE49-F238E27FC236}">
              <a16:creationId xmlns:a16="http://schemas.microsoft.com/office/drawing/2014/main" id="{00000000-0008-0000-0200-000049020000}"/>
            </a:ext>
          </a:extLst>
        </xdr:cNvPr>
        <xdr:cNvSpPr/>
      </xdr:nvSpPr>
      <xdr:spPr>
        <a:xfrm>
          <a:off x="13652500" y="1389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40005</xdr:rowOff>
    </xdr:from>
    <xdr:to>
      <xdr:col>76</xdr:col>
      <xdr:colOff>114300</xdr:colOff>
      <xdr:row>81</xdr:row>
      <xdr:rowOff>59055</xdr:rowOff>
    </xdr:to>
    <xdr:cxnSp macro="">
      <xdr:nvCxnSpPr>
        <xdr:cNvPr id="586" name="直線コネクタ 585">
          <a:extLst>
            <a:ext uri="{FF2B5EF4-FFF2-40B4-BE49-F238E27FC236}">
              <a16:creationId xmlns:a16="http://schemas.microsoft.com/office/drawing/2014/main" id="{00000000-0008-0000-0200-00004A020000}"/>
            </a:ext>
          </a:extLst>
        </xdr:cNvPr>
        <xdr:cNvCxnSpPr/>
      </xdr:nvCxnSpPr>
      <xdr:spPr>
        <a:xfrm flipV="1">
          <a:off x="13703300" y="1392745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48277</xdr:rowOff>
    </xdr:from>
    <xdr:ext cx="405111" cy="259045"/>
    <xdr:sp macro="" textlink="">
      <xdr:nvSpPr>
        <xdr:cNvPr id="587" name="n_1mainValue【消防施設】&#10;有形固定資産減価償却率">
          <a:extLst>
            <a:ext uri="{FF2B5EF4-FFF2-40B4-BE49-F238E27FC236}">
              <a16:creationId xmlns:a16="http://schemas.microsoft.com/office/drawing/2014/main" id="{00000000-0008-0000-0200-00004B020000}"/>
            </a:ext>
          </a:extLst>
        </xdr:cNvPr>
        <xdr:cNvSpPr txBox="1"/>
      </xdr:nvSpPr>
      <xdr:spPr>
        <a:xfrm>
          <a:off x="15266044" y="1393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107332</xdr:rowOff>
    </xdr:from>
    <xdr:ext cx="405111" cy="259045"/>
    <xdr:sp macro="" textlink="">
      <xdr:nvSpPr>
        <xdr:cNvPr id="588" name="n_2mainValue【消防施設】&#10;有形固定資産減価償却率">
          <a:extLst>
            <a:ext uri="{FF2B5EF4-FFF2-40B4-BE49-F238E27FC236}">
              <a16:creationId xmlns:a16="http://schemas.microsoft.com/office/drawing/2014/main" id="{00000000-0008-0000-0200-00004C020000}"/>
            </a:ext>
          </a:extLst>
        </xdr:cNvPr>
        <xdr:cNvSpPr txBox="1"/>
      </xdr:nvSpPr>
      <xdr:spPr>
        <a:xfrm>
          <a:off x="14389744" y="1365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126382</xdr:rowOff>
    </xdr:from>
    <xdr:ext cx="405111" cy="259045"/>
    <xdr:sp macro="" textlink="">
      <xdr:nvSpPr>
        <xdr:cNvPr id="589" name="n_3mainValue【消防施設】&#10;有形固定資産減価償却率">
          <a:extLst>
            <a:ext uri="{FF2B5EF4-FFF2-40B4-BE49-F238E27FC236}">
              <a16:creationId xmlns:a16="http://schemas.microsoft.com/office/drawing/2014/main" id="{00000000-0008-0000-0200-00004D020000}"/>
            </a:ext>
          </a:extLst>
        </xdr:cNvPr>
        <xdr:cNvSpPr txBox="1"/>
      </xdr:nvSpPr>
      <xdr:spPr>
        <a:xfrm>
          <a:off x="13500744" y="1367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0" name="正方形/長方形 589">
          <a:extLst>
            <a:ext uri="{FF2B5EF4-FFF2-40B4-BE49-F238E27FC236}">
              <a16:creationId xmlns:a16="http://schemas.microsoft.com/office/drawing/2014/main" id="{00000000-0008-0000-0200-00004E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1" name="正方形/長方形 590">
          <a:extLst>
            <a:ext uri="{FF2B5EF4-FFF2-40B4-BE49-F238E27FC236}">
              <a16:creationId xmlns:a16="http://schemas.microsoft.com/office/drawing/2014/main" id="{00000000-0008-0000-0200-00004F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2" name="正方形/長方形 591">
          <a:extLst>
            <a:ext uri="{FF2B5EF4-FFF2-40B4-BE49-F238E27FC236}">
              <a16:creationId xmlns:a16="http://schemas.microsoft.com/office/drawing/2014/main" id="{00000000-0008-0000-0200-000050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3" name="正方形/長方形 592">
          <a:extLst>
            <a:ext uri="{FF2B5EF4-FFF2-40B4-BE49-F238E27FC236}">
              <a16:creationId xmlns:a16="http://schemas.microsoft.com/office/drawing/2014/main" id="{00000000-0008-0000-0200-000051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4" name="正方形/長方形 593">
          <a:extLst>
            <a:ext uri="{FF2B5EF4-FFF2-40B4-BE49-F238E27FC236}">
              <a16:creationId xmlns:a16="http://schemas.microsoft.com/office/drawing/2014/main" id="{00000000-0008-0000-0200-000052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5" name="正方形/長方形 594">
          <a:extLst>
            <a:ext uri="{FF2B5EF4-FFF2-40B4-BE49-F238E27FC236}">
              <a16:creationId xmlns:a16="http://schemas.microsoft.com/office/drawing/2014/main" id="{00000000-0008-0000-0200-000053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6" name="正方形/長方形 595">
          <a:extLst>
            <a:ext uri="{FF2B5EF4-FFF2-40B4-BE49-F238E27FC236}">
              <a16:creationId xmlns:a16="http://schemas.microsoft.com/office/drawing/2014/main" id="{00000000-0008-0000-0200-000054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7" name="正方形/長方形 596">
          <a:extLst>
            <a:ext uri="{FF2B5EF4-FFF2-40B4-BE49-F238E27FC236}">
              <a16:creationId xmlns:a16="http://schemas.microsoft.com/office/drawing/2014/main" id="{00000000-0008-0000-0200-000055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8" name="テキスト ボックス 597">
          <a:extLst>
            <a:ext uri="{FF2B5EF4-FFF2-40B4-BE49-F238E27FC236}">
              <a16:creationId xmlns:a16="http://schemas.microsoft.com/office/drawing/2014/main" id="{00000000-0008-0000-0200-000056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9" name="直線コネクタ 598">
          <a:extLst>
            <a:ext uri="{FF2B5EF4-FFF2-40B4-BE49-F238E27FC236}">
              <a16:creationId xmlns:a16="http://schemas.microsoft.com/office/drawing/2014/main" id="{00000000-0008-0000-0200-000057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00" name="直線コネクタ 599">
          <a:extLst>
            <a:ext uri="{FF2B5EF4-FFF2-40B4-BE49-F238E27FC236}">
              <a16:creationId xmlns:a16="http://schemas.microsoft.com/office/drawing/2014/main" id="{00000000-0008-0000-0200-000058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01" name="テキスト ボックス 600">
          <a:extLst>
            <a:ext uri="{FF2B5EF4-FFF2-40B4-BE49-F238E27FC236}">
              <a16:creationId xmlns:a16="http://schemas.microsoft.com/office/drawing/2014/main" id="{00000000-0008-0000-0200-000059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02" name="直線コネクタ 601">
          <a:extLst>
            <a:ext uri="{FF2B5EF4-FFF2-40B4-BE49-F238E27FC236}">
              <a16:creationId xmlns:a16="http://schemas.microsoft.com/office/drawing/2014/main" id="{00000000-0008-0000-0200-00005A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03" name="テキスト ボックス 602">
          <a:extLst>
            <a:ext uri="{FF2B5EF4-FFF2-40B4-BE49-F238E27FC236}">
              <a16:creationId xmlns:a16="http://schemas.microsoft.com/office/drawing/2014/main" id="{00000000-0008-0000-0200-00005B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04" name="直線コネクタ 603">
          <a:extLst>
            <a:ext uri="{FF2B5EF4-FFF2-40B4-BE49-F238E27FC236}">
              <a16:creationId xmlns:a16="http://schemas.microsoft.com/office/drawing/2014/main" id="{00000000-0008-0000-0200-00005C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05" name="テキスト ボックス 604">
          <a:extLst>
            <a:ext uri="{FF2B5EF4-FFF2-40B4-BE49-F238E27FC236}">
              <a16:creationId xmlns:a16="http://schemas.microsoft.com/office/drawing/2014/main" id="{00000000-0008-0000-0200-00005D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06" name="直線コネクタ 605">
          <a:extLst>
            <a:ext uri="{FF2B5EF4-FFF2-40B4-BE49-F238E27FC236}">
              <a16:creationId xmlns:a16="http://schemas.microsoft.com/office/drawing/2014/main" id="{00000000-0008-0000-0200-00005E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07" name="テキスト ボックス 606">
          <a:extLst>
            <a:ext uri="{FF2B5EF4-FFF2-40B4-BE49-F238E27FC236}">
              <a16:creationId xmlns:a16="http://schemas.microsoft.com/office/drawing/2014/main" id="{00000000-0008-0000-0200-00005F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08" name="直線コネクタ 607">
          <a:extLst>
            <a:ext uri="{FF2B5EF4-FFF2-40B4-BE49-F238E27FC236}">
              <a16:creationId xmlns:a16="http://schemas.microsoft.com/office/drawing/2014/main" id="{00000000-0008-0000-0200-000060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09" name="テキスト ボックス 608">
          <a:extLst>
            <a:ext uri="{FF2B5EF4-FFF2-40B4-BE49-F238E27FC236}">
              <a16:creationId xmlns:a16="http://schemas.microsoft.com/office/drawing/2014/main" id="{00000000-0008-0000-0200-000061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0" name="直線コネクタ 609">
          <a:extLst>
            <a:ext uri="{FF2B5EF4-FFF2-40B4-BE49-F238E27FC236}">
              <a16:creationId xmlns:a16="http://schemas.microsoft.com/office/drawing/2014/main" id="{00000000-0008-0000-0200-000062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11" name="テキスト ボックス 610">
          <a:extLst>
            <a:ext uri="{FF2B5EF4-FFF2-40B4-BE49-F238E27FC236}">
              <a16:creationId xmlns:a16="http://schemas.microsoft.com/office/drawing/2014/main" id="{00000000-0008-0000-0200-000063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12" name="【消防施設】&#10;一人当たり面積グラフ枠">
          <a:extLst>
            <a:ext uri="{FF2B5EF4-FFF2-40B4-BE49-F238E27FC236}">
              <a16:creationId xmlns:a16="http://schemas.microsoft.com/office/drawing/2014/main" id="{00000000-0008-0000-0200-000064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83820</xdr:rowOff>
    </xdr:from>
    <xdr:to>
      <xdr:col>116</xdr:col>
      <xdr:colOff>62864</xdr:colOff>
      <xdr:row>86</xdr:row>
      <xdr:rowOff>102870</xdr:rowOff>
    </xdr:to>
    <xdr:cxnSp macro="">
      <xdr:nvCxnSpPr>
        <xdr:cNvPr id="613" name="直線コネクタ 612">
          <a:extLst>
            <a:ext uri="{FF2B5EF4-FFF2-40B4-BE49-F238E27FC236}">
              <a16:creationId xmlns:a16="http://schemas.microsoft.com/office/drawing/2014/main" id="{00000000-0008-0000-0200-000065020000}"/>
            </a:ext>
          </a:extLst>
        </xdr:cNvPr>
        <xdr:cNvCxnSpPr/>
      </xdr:nvCxnSpPr>
      <xdr:spPr>
        <a:xfrm flipV="1">
          <a:off x="22160864" y="1328547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106697</xdr:rowOff>
    </xdr:from>
    <xdr:ext cx="469744" cy="259045"/>
    <xdr:sp macro="" textlink="">
      <xdr:nvSpPr>
        <xdr:cNvPr id="614" name="【消防施設】&#10;一人当たり面積最小値テキスト">
          <a:extLst>
            <a:ext uri="{FF2B5EF4-FFF2-40B4-BE49-F238E27FC236}">
              <a16:creationId xmlns:a16="http://schemas.microsoft.com/office/drawing/2014/main" id="{00000000-0008-0000-0200-000066020000}"/>
            </a:ext>
          </a:extLst>
        </xdr:cNvPr>
        <xdr:cNvSpPr txBox="1"/>
      </xdr:nvSpPr>
      <xdr:spPr>
        <a:xfrm>
          <a:off x="22199600"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102870</xdr:rowOff>
    </xdr:from>
    <xdr:to>
      <xdr:col>116</xdr:col>
      <xdr:colOff>152400</xdr:colOff>
      <xdr:row>86</xdr:row>
      <xdr:rowOff>102870</xdr:rowOff>
    </xdr:to>
    <xdr:cxnSp macro="">
      <xdr:nvCxnSpPr>
        <xdr:cNvPr id="615" name="直線コネクタ 614">
          <a:extLst>
            <a:ext uri="{FF2B5EF4-FFF2-40B4-BE49-F238E27FC236}">
              <a16:creationId xmlns:a16="http://schemas.microsoft.com/office/drawing/2014/main" id="{00000000-0008-0000-0200-000067020000}"/>
            </a:ext>
          </a:extLst>
        </xdr:cNvPr>
        <xdr:cNvCxnSpPr/>
      </xdr:nvCxnSpPr>
      <xdr:spPr>
        <a:xfrm>
          <a:off x="22072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30497</xdr:rowOff>
    </xdr:from>
    <xdr:ext cx="469744" cy="259045"/>
    <xdr:sp macro="" textlink="">
      <xdr:nvSpPr>
        <xdr:cNvPr id="616" name="【消防施設】&#10;一人当たり面積最大値テキスト">
          <a:extLst>
            <a:ext uri="{FF2B5EF4-FFF2-40B4-BE49-F238E27FC236}">
              <a16:creationId xmlns:a16="http://schemas.microsoft.com/office/drawing/2014/main" id="{00000000-0008-0000-0200-000068020000}"/>
            </a:ext>
          </a:extLst>
        </xdr:cNvPr>
        <xdr:cNvSpPr txBox="1"/>
      </xdr:nvSpPr>
      <xdr:spPr>
        <a:xfrm>
          <a:off x="22199600" y="13060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83820</xdr:rowOff>
    </xdr:from>
    <xdr:to>
      <xdr:col>116</xdr:col>
      <xdr:colOff>152400</xdr:colOff>
      <xdr:row>77</xdr:row>
      <xdr:rowOff>83820</xdr:rowOff>
    </xdr:to>
    <xdr:cxnSp macro="">
      <xdr:nvCxnSpPr>
        <xdr:cNvPr id="617" name="直線コネクタ 616">
          <a:extLst>
            <a:ext uri="{FF2B5EF4-FFF2-40B4-BE49-F238E27FC236}">
              <a16:creationId xmlns:a16="http://schemas.microsoft.com/office/drawing/2014/main" id="{00000000-0008-0000-0200-000069020000}"/>
            </a:ext>
          </a:extLst>
        </xdr:cNvPr>
        <xdr:cNvCxnSpPr/>
      </xdr:nvCxnSpPr>
      <xdr:spPr>
        <a:xfrm>
          <a:off x="22072600" y="1328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144797</xdr:rowOff>
    </xdr:from>
    <xdr:ext cx="469744" cy="259045"/>
    <xdr:sp macro="" textlink="">
      <xdr:nvSpPr>
        <xdr:cNvPr id="618" name="【消防施設】&#10;一人当たり面積平均値テキスト">
          <a:extLst>
            <a:ext uri="{FF2B5EF4-FFF2-40B4-BE49-F238E27FC236}">
              <a16:creationId xmlns:a16="http://schemas.microsoft.com/office/drawing/2014/main" id="{00000000-0008-0000-0200-00006A020000}"/>
            </a:ext>
          </a:extLst>
        </xdr:cNvPr>
        <xdr:cNvSpPr txBox="1"/>
      </xdr:nvSpPr>
      <xdr:spPr>
        <a:xfrm>
          <a:off x="22199600" y="14546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166370</xdr:rowOff>
    </xdr:from>
    <xdr:to>
      <xdr:col>116</xdr:col>
      <xdr:colOff>114300</xdr:colOff>
      <xdr:row>85</xdr:row>
      <xdr:rowOff>96520</xdr:rowOff>
    </xdr:to>
    <xdr:sp macro="" textlink="">
      <xdr:nvSpPr>
        <xdr:cNvPr id="619" name="フローチャート: 判断 618">
          <a:extLst>
            <a:ext uri="{FF2B5EF4-FFF2-40B4-BE49-F238E27FC236}">
              <a16:creationId xmlns:a16="http://schemas.microsoft.com/office/drawing/2014/main" id="{00000000-0008-0000-0200-00006B020000}"/>
            </a:ext>
          </a:extLst>
        </xdr:cNvPr>
        <xdr:cNvSpPr/>
      </xdr:nvSpPr>
      <xdr:spPr>
        <a:xfrm>
          <a:off x="221107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74930</xdr:rowOff>
    </xdr:from>
    <xdr:to>
      <xdr:col>112</xdr:col>
      <xdr:colOff>38100</xdr:colOff>
      <xdr:row>84</xdr:row>
      <xdr:rowOff>5080</xdr:rowOff>
    </xdr:to>
    <xdr:sp macro="" textlink="">
      <xdr:nvSpPr>
        <xdr:cNvPr id="620" name="フローチャート: 判断 619">
          <a:extLst>
            <a:ext uri="{FF2B5EF4-FFF2-40B4-BE49-F238E27FC236}">
              <a16:creationId xmlns:a16="http://schemas.microsoft.com/office/drawing/2014/main" id="{00000000-0008-0000-0200-00006C020000}"/>
            </a:ext>
          </a:extLst>
        </xdr:cNvPr>
        <xdr:cNvSpPr/>
      </xdr:nvSpPr>
      <xdr:spPr>
        <a:xfrm>
          <a:off x="212725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21607</xdr:rowOff>
    </xdr:from>
    <xdr:ext cx="469744" cy="259045"/>
    <xdr:sp macro="" textlink="">
      <xdr:nvSpPr>
        <xdr:cNvPr id="621" name="n_1aveValue【消防施設】&#10;一人当たり面積">
          <a:extLst>
            <a:ext uri="{FF2B5EF4-FFF2-40B4-BE49-F238E27FC236}">
              <a16:creationId xmlns:a16="http://schemas.microsoft.com/office/drawing/2014/main" id="{00000000-0008-0000-0200-00006D020000}"/>
            </a:ext>
          </a:extLst>
        </xdr:cNvPr>
        <xdr:cNvSpPr txBox="1"/>
      </xdr:nvSpPr>
      <xdr:spPr>
        <a:xfrm>
          <a:off x="21075727" y="1408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40639</xdr:rowOff>
    </xdr:from>
    <xdr:to>
      <xdr:col>107</xdr:col>
      <xdr:colOff>101600</xdr:colOff>
      <xdr:row>85</xdr:row>
      <xdr:rowOff>142239</xdr:rowOff>
    </xdr:to>
    <xdr:sp macro="" textlink="">
      <xdr:nvSpPr>
        <xdr:cNvPr id="622" name="フローチャート: 判断 621">
          <a:extLst>
            <a:ext uri="{FF2B5EF4-FFF2-40B4-BE49-F238E27FC236}">
              <a16:creationId xmlns:a16="http://schemas.microsoft.com/office/drawing/2014/main" id="{00000000-0008-0000-0200-00006E020000}"/>
            </a:ext>
          </a:extLst>
        </xdr:cNvPr>
        <xdr:cNvSpPr/>
      </xdr:nvSpPr>
      <xdr:spPr>
        <a:xfrm>
          <a:off x="20383500" y="1461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83</xdr:row>
      <xdr:rowOff>158766</xdr:rowOff>
    </xdr:from>
    <xdr:ext cx="469744" cy="259045"/>
    <xdr:sp macro="" textlink="">
      <xdr:nvSpPr>
        <xdr:cNvPr id="623" name="n_2aveValue【消防施設】&#10;一人当たり面積">
          <a:extLst>
            <a:ext uri="{FF2B5EF4-FFF2-40B4-BE49-F238E27FC236}">
              <a16:creationId xmlns:a16="http://schemas.microsoft.com/office/drawing/2014/main" id="{00000000-0008-0000-0200-00006F020000}"/>
            </a:ext>
          </a:extLst>
        </xdr:cNvPr>
        <xdr:cNvSpPr txBox="1"/>
      </xdr:nvSpPr>
      <xdr:spPr>
        <a:xfrm>
          <a:off x="20199427" y="1438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85</xdr:row>
      <xdr:rowOff>40639</xdr:rowOff>
    </xdr:from>
    <xdr:to>
      <xdr:col>102</xdr:col>
      <xdr:colOff>165100</xdr:colOff>
      <xdr:row>85</xdr:row>
      <xdr:rowOff>142239</xdr:rowOff>
    </xdr:to>
    <xdr:sp macro="" textlink="">
      <xdr:nvSpPr>
        <xdr:cNvPr id="624" name="フローチャート: 判断 623">
          <a:extLst>
            <a:ext uri="{FF2B5EF4-FFF2-40B4-BE49-F238E27FC236}">
              <a16:creationId xmlns:a16="http://schemas.microsoft.com/office/drawing/2014/main" id="{00000000-0008-0000-0200-000070020000}"/>
            </a:ext>
          </a:extLst>
        </xdr:cNvPr>
        <xdr:cNvSpPr/>
      </xdr:nvSpPr>
      <xdr:spPr>
        <a:xfrm>
          <a:off x="19494500" y="1461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83</xdr:row>
      <xdr:rowOff>158766</xdr:rowOff>
    </xdr:from>
    <xdr:ext cx="469744" cy="259045"/>
    <xdr:sp macro="" textlink="">
      <xdr:nvSpPr>
        <xdr:cNvPr id="625" name="n_3aveValue【消防施設】&#10;一人当たり面積">
          <a:extLst>
            <a:ext uri="{FF2B5EF4-FFF2-40B4-BE49-F238E27FC236}">
              <a16:creationId xmlns:a16="http://schemas.microsoft.com/office/drawing/2014/main" id="{00000000-0008-0000-0200-000071020000}"/>
            </a:ext>
          </a:extLst>
        </xdr:cNvPr>
        <xdr:cNvSpPr txBox="1"/>
      </xdr:nvSpPr>
      <xdr:spPr>
        <a:xfrm>
          <a:off x="19310427" y="1438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26" name="テキスト ボックス 625">
          <a:extLst>
            <a:ext uri="{FF2B5EF4-FFF2-40B4-BE49-F238E27FC236}">
              <a16:creationId xmlns:a16="http://schemas.microsoft.com/office/drawing/2014/main" id="{00000000-0008-0000-0200-000072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7" name="テキスト ボックス 626">
          <a:extLst>
            <a:ext uri="{FF2B5EF4-FFF2-40B4-BE49-F238E27FC236}">
              <a16:creationId xmlns:a16="http://schemas.microsoft.com/office/drawing/2014/main" id="{00000000-0008-0000-0200-000073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8" name="テキスト ボックス 627">
          <a:extLst>
            <a:ext uri="{FF2B5EF4-FFF2-40B4-BE49-F238E27FC236}">
              <a16:creationId xmlns:a16="http://schemas.microsoft.com/office/drawing/2014/main" id="{00000000-0008-0000-0200-000074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9" name="テキスト ボックス 628">
          <a:extLst>
            <a:ext uri="{FF2B5EF4-FFF2-40B4-BE49-F238E27FC236}">
              <a16:creationId xmlns:a16="http://schemas.microsoft.com/office/drawing/2014/main" id="{00000000-0008-0000-0200-000075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30" name="テキスト ボックス 629">
          <a:extLst>
            <a:ext uri="{FF2B5EF4-FFF2-40B4-BE49-F238E27FC236}">
              <a16:creationId xmlns:a16="http://schemas.microsoft.com/office/drawing/2014/main" id="{00000000-0008-0000-0200-000076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116839</xdr:rowOff>
    </xdr:from>
    <xdr:to>
      <xdr:col>112</xdr:col>
      <xdr:colOff>38100</xdr:colOff>
      <xdr:row>86</xdr:row>
      <xdr:rowOff>46989</xdr:rowOff>
    </xdr:to>
    <xdr:sp macro="" textlink="">
      <xdr:nvSpPr>
        <xdr:cNvPr id="631" name="楕円 630">
          <a:extLst>
            <a:ext uri="{FF2B5EF4-FFF2-40B4-BE49-F238E27FC236}">
              <a16:creationId xmlns:a16="http://schemas.microsoft.com/office/drawing/2014/main" id="{00000000-0008-0000-0200-000077020000}"/>
            </a:ext>
          </a:extLst>
        </xdr:cNvPr>
        <xdr:cNvSpPr/>
      </xdr:nvSpPr>
      <xdr:spPr>
        <a:xfrm>
          <a:off x="21272500" y="1469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2539</xdr:rowOff>
    </xdr:from>
    <xdr:to>
      <xdr:col>107</xdr:col>
      <xdr:colOff>101600</xdr:colOff>
      <xdr:row>86</xdr:row>
      <xdr:rowOff>104139</xdr:rowOff>
    </xdr:to>
    <xdr:sp macro="" textlink="">
      <xdr:nvSpPr>
        <xdr:cNvPr id="632" name="楕円 631">
          <a:extLst>
            <a:ext uri="{FF2B5EF4-FFF2-40B4-BE49-F238E27FC236}">
              <a16:creationId xmlns:a16="http://schemas.microsoft.com/office/drawing/2014/main" id="{00000000-0008-0000-0200-000078020000}"/>
            </a:ext>
          </a:extLst>
        </xdr:cNvPr>
        <xdr:cNvSpPr/>
      </xdr:nvSpPr>
      <xdr:spPr>
        <a:xfrm>
          <a:off x="203835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167639</xdr:rowOff>
    </xdr:from>
    <xdr:to>
      <xdr:col>111</xdr:col>
      <xdr:colOff>177800</xdr:colOff>
      <xdr:row>86</xdr:row>
      <xdr:rowOff>53339</xdr:rowOff>
    </xdr:to>
    <xdr:cxnSp macro="">
      <xdr:nvCxnSpPr>
        <xdr:cNvPr id="633" name="直線コネクタ 632">
          <a:extLst>
            <a:ext uri="{FF2B5EF4-FFF2-40B4-BE49-F238E27FC236}">
              <a16:creationId xmlns:a16="http://schemas.microsoft.com/office/drawing/2014/main" id="{00000000-0008-0000-0200-000079020000}"/>
            </a:ext>
          </a:extLst>
        </xdr:cNvPr>
        <xdr:cNvCxnSpPr/>
      </xdr:nvCxnSpPr>
      <xdr:spPr>
        <a:xfrm flipV="1">
          <a:off x="20434300" y="14740889"/>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139700</xdr:rowOff>
    </xdr:from>
    <xdr:to>
      <xdr:col>102</xdr:col>
      <xdr:colOff>165100</xdr:colOff>
      <xdr:row>86</xdr:row>
      <xdr:rowOff>69850</xdr:rowOff>
    </xdr:to>
    <xdr:sp macro="" textlink="">
      <xdr:nvSpPr>
        <xdr:cNvPr id="634" name="楕円 633">
          <a:extLst>
            <a:ext uri="{FF2B5EF4-FFF2-40B4-BE49-F238E27FC236}">
              <a16:creationId xmlns:a16="http://schemas.microsoft.com/office/drawing/2014/main" id="{00000000-0008-0000-0200-00007A020000}"/>
            </a:ext>
          </a:extLst>
        </xdr:cNvPr>
        <xdr:cNvSpPr/>
      </xdr:nvSpPr>
      <xdr:spPr>
        <a:xfrm>
          <a:off x="19494500" y="1471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19050</xdr:rowOff>
    </xdr:from>
    <xdr:to>
      <xdr:col>107</xdr:col>
      <xdr:colOff>50800</xdr:colOff>
      <xdr:row>86</xdr:row>
      <xdr:rowOff>53339</xdr:rowOff>
    </xdr:to>
    <xdr:cxnSp macro="">
      <xdr:nvCxnSpPr>
        <xdr:cNvPr id="635" name="直線コネクタ 634">
          <a:extLst>
            <a:ext uri="{FF2B5EF4-FFF2-40B4-BE49-F238E27FC236}">
              <a16:creationId xmlns:a16="http://schemas.microsoft.com/office/drawing/2014/main" id="{00000000-0008-0000-0200-00007B020000}"/>
            </a:ext>
          </a:extLst>
        </xdr:cNvPr>
        <xdr:cNvCxnSpPr/>
      </xdr:nvCxnSpPr>
      <xdr:spPr>
        <a:xfrm>
          <a:off x="19545300" y="1476375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38116</xdr:rowOff>
    </xdr:from>
    <xdr:ext cx="469744" cy="259045"/>
    <xdr:sp macro="" textlink="">
      <xdr:nvSpPr>
        <xdr:cNvPr id="636" name="n_1mainValue【消防施設】&#10;一人当たり面積">
          <a:extLst>
            <a:ext uri="{FF2B5EF4-FFF2-40B4-BE49-F238E27FC236}">
              <a16:creationId xmlns:a16="http://schemas.microsoft.com/office/drawing/2014/main" id="{00000000-0008-0000-0200-00007C020000}"/>
            </a:ext>
          </a:extLst>
        </xdr:cNvPr>
        <xdr:cNvSpPr txBox="1"/>
      </xdr:nvSpPr>
      <xdr:spPr>
        <a:xfrm>
          <a:off x="21075727" y="1478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95266</xdr:rowOff>
    </xdr:from>
    <xdr:ext cx="469744" cy="259045"/>
    <xdr:sp macro="" textlink="">
      <xdr:nvSpPr>
        <xdr:cNvPr id="637" name="n_2mainValue【消防施設】&#10;一人当たり面積">
          <a:extLst>
            <a:ext uri="{FF2B5EF4-FFF2-40B4-BE49-F238E27FC236}">
              <a16:creationId xmlns:a16="http://schemas.microsoft.com/office/drawing/2014/main" id="{00000000-0008-0000-0200-00007D020000}"/>
            </a:ext>
          </a:extLst>
        </xdr:cNvPr>
        <xdr:cNvSpPr txBox="1"/>
      </xdr:nvSpPr>
      <xdr:spPr>
        <a:xfrm>
          <a:off x="20199427" y="1483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60977</xdr:rowOff>
    </xdr:from>
    <xdr:ext cx="469744" cy="259045"/>
    <xdr:sp macro="" textlink="">
      <xdr:nvSpPr>
        <xdr:cNvPr id="638" name="n_3mainValue【消防施設】&#10;一人当たり面積">
          <a:extLst>
            <a:ext uri="{FF2B5EF4-FFF2-40B4-BE49-F238E27FC236}">
              <a16:creationId xmlns:a16="http://schemas.microsoft.com/office/drawing/2014/main" id="{00000000-0008-0000-0200-00007E020000}"/>
            </a:ext>
          </a:extLst>
        </xdr:cNvPr>
        <xdr:cNvSpPr txBox="1"/>
      </xdr:nvSpPr>
      <xdr:spPr>
        <a:xfrm>
          <a:off x="19310427"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9" name="正方形/長方形 638">
          <a:extLst>
            <a:ext uri="{FF2B5EF4-FFF2-40B4-BE49-F238E27FC236}">
              <a16:creationId xmlns:a16="http://schemas.microsoft.com/office/drawing/2014/main" id="{00000000-0008-0000-0200-00007F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0" name="正方形/長方形 639">
          <a:extLst>
            <a:ext uri="{FF2B5EF4-FFF2-40B4-BE49-F238E27FC236}">
              <a16:creationId xmlns:a16="http://schemas.microsoft.com/office/drawing/2014/main" id="{00000000-0008-0000-0200-000080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1" name="正方形/長方形 640">
          <a:extLst>
            <a:ext uri="{FF2B5EF4-FFF2-40B4-BE49-F238E27FC236}">
              <a16:creationId xmlns:a16="http://schemas.microsoft.com/office/drawing/2014/main" id="{00000000-0008-0000-0200-000081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2" name="正方形/長方形 641">
          <a:extLst>
            <a:ext uri="{FF2B5EF4-FFF2-40B4-BE49-F238E27FC236}">
              <a16:creationId xmlns:a16="http://schemas.microsoft.com/office/drawing/2014/main" id="{00000000-0008-0000-0200-000082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3" name="正方形/長方形 642">
          <a:extLst>
            <a:ext uri="{FF2B5EF4-FFF2-40B4-BE49-F238E27FC236}">
              <a16:creationId xmlns:a16="http://schemas.microsoft.com/office/drawing/2014/main" id="{00000000-0008-0000-0200-000083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4" name="正方形/長方形 643">
          <a:extLst>
            <a:ext uri="{FF2B5EF4-FFF2-40B4-BE49-F238E27FC236}">
              <a16:creationId xmlns:a16="http://schemas.microsoft.com/office/drawing/2014/main" id="{00000000-0008-0000-0200-000084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5" name="正方形/長方形 644">
          <a:extLst>
            <a:ext uri="{FF2B5EF4-FFF2-40B4-BE49-F238E27FC236}">
              <a16:creationId xmlns:a16="http://schemas.microsoft.com/office/drawing/2014/main" id="{00000000-0008-0000-0200-000085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6" name="正方形/長方形 645">
          <a:extLst>
            <a:ext uri="{FF2B5EF4-FFF2-40B4-BE49-F238E27FC236}">
              <a16:creationId xmlns:a16="http://schemas.microsoft.com/office/drawing/2014/main" id="{00000000-0008-0000-0200-000086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7" name="テキスト ボックス 646">
          <a:extLst>
            <a:ext uri="{FF2B5EF4-FFF2-40B4-BE49-F238E27FC236}">
              <a16:creationId xmlns:a16="http://schemas.microsoft.com/office/drawing/2014/main" id="{00000000-0008-0000-0200-000087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8" name="直線コネクタ 647">
          <a:extLst>
            <a:ext uri="{FF2B5EF4-FFF2-40B4-BE49-F238E27FC236}">
              <a16:creationId xmlns:a16="http://schemas.microsoft.com/office/drawing/2014/main" id="{00000000-0008-0000-0200-000088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49" name="直線コネクタ 648">
          <a:extLst>
            <a:ext uri="{FF2B5EF4-FFF2-40B4-BE49-F238E27FC236}">
              <a16:creationId xmlns:a16="http://schemas.microsoft.com/office/drawing/2014/main" id="{00000000-0008-0000-0200-000089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50" name="テキスト ボックス 649">
          <a:extLst>
            <a:ext uri="{FF2B5EF4-FFF2-40B4-BE49-F238E27FC236}">
              <a16:creationId xmlns:a16="http://schemas.microsoft.com/office/drawing/2014/main" id="{00000000-0008-0000-0200-00008A02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1" name="直線コネクタ 650">
          <a:extLst>
            <a:ext uri="{FF2B5EF4-FFF2-40B4-BE49-F238E27FC236}">
              <a16:creationId xmlns:a16="http://schemas.microsoft.com/office/drawing/2014/main" id="{00000000-0008-0000-0200-00008B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2" name="テキスト ボックス 651">
          <a:extLst>
            <a:ext uri="{FF2B5EF4-FFF2-40B4-BE49-F238E27FC236}">
              <a16:creationId xmlns:a16="http://schemas.microsoft.com/office/drawing/2014/main" id="{00000000-0008-0000-0200-00008C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3" name="直線コネクタ 652">
          <a:extLst>
            <a:ext uri="{FF2B5EF4-FFF2-40B4-BE49-F238E27FC236}">
              <a16:creationId xmlns:a16="http://schemas.microsoft.com/office/drawing/2014/main" id="{00000000-0008-0000-0200-00008D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4" name="テキスト ボックス 653">
          <a:extLst>
            <a:ext uri="{FF2B5EF4-FFF2-40B4-BE49-F238E27FC236}">
              <a16:creationId xmlns:a16="http://schemas.microsoft.com/office/drawing/2014/main" id="{00000000-0008-0000-0200-00008E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5" name="直線コネクタ 654">
          <a:extLst>
            <a:ext uri="{FF2B5EF4-FFF2-40B4-BE49-F238E27FC236}">
              <a16:creationId xmlns:a16="http://schemas.microsoft.com/office/drawing/2014/main" id="{00000000-0008-0000-0200-00008F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6" name="テキスト ボックス 655">
          <a:extLst>
            <a:ext uri="{FF2B5EF4-FFF2-40B4-BE49-F238E27FC236}">
              <a16:creationId xmlns:a16="http://schemas.microsoft.com/office/drawing/2014/main" id="{00000000-0008-0000-0200-000090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7" name="直線コネクタ 656">
          <a:extLst>
            <a:ext uri="{FF2B5EF4-FFF2-40B4-BE49-F238E27FC236}">
              <a16:creationId xmlns:a16="http://schemas.microsoft.com/office/drawing/2014/main" id="{00000000-0008-0000-0200-000091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8" name="テキスト ボックス 657">
          <a:extLst>
            <a:ext uri="{FF2B5EF4-FFF2-40B4-BE49-F238E27FC236}">
              <a16:creationId xmlns:a16="http://schemas.microsoft.com/office/drawing/2014/main" id="{00000000-0008-0000-0200-000092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59" name="直線コネクタ 658">
          <a:extLst>
            <a:ext uri="{FF2B5EF4-FFF2-40B4-BE49-F238E27FC236}">
              <a16:creationId xmlns:a16="http://schemas.microsoft.com/office/drawing/2014/main" id="{00000000-0008-0000-0200-000093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60" name="テキスト ボックス 659">
          <a:extLst>
            <a:ext uri="{FF2B5EF4-FFF2-40B4-BE49-F238E27FC236}">
              <a16:creationId xmlns:a16="http://schemas.microsoft.com/office/drawing/2014/main" id="{00000000-0008-0000-0200-00009402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1" name="直線コネクタ 660">
          <a:extLst>
            <a:ext uri="{FF2B5EF4-FFF2-40B4-BE49-F238E27FC236}">
              <a16:creationId xmlns:a16="http://schemas.microsoft.com/office/drawing/2014/main" id="{00000000-0008-0000-0200-000095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62" name="テキスト ボックス 661">
          <a:extLst>
            <a:ext uri="{FF2B5EF4-FFF2-40B4-BE49-F238E27FC236}">
              <a16:creationId xmlns:a16="http://schemas.microsoft.com/office/drawing/2014/main" id="{00000000-0008-0000-0200-000096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3" name="【庁舎】&#10;有形固定資産減価償却率グラフ枠">
          <a:extLst>
            <a:ext uri="{FF2B5EF4-FFF2-40B4-BE49-F238E27FC236}">
              <a16:creationId xmlns:a16="http://schemas.microsoft.com/office/drawing/2014/main" id="{00000000-0008-0000-0200-000097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32113</xdr:rowOff>
    </xdr:to>
    <xdr:cxnSp macro="">
      <xdr:nvCxnSpPr>
        <xdr:cNvPr id="664" name="直線コネクタ 663">
          <a:extLst>
            <a:ext uri="{FF2B5EF4-FFF2-40B4-BE49-F238E27FC236}">
              <a16:creationId xmlns:a16="http://schemas.microsoft.com/office/drawing/2014/main" id="{00000000-0008-0000-0200-000098020000}"/>
            </a:ext>
          </a:extLst>
        </xdr:cNvPr>
        <xdr:cNvCxnSpPr/>
      </xdr:nvCxnSpPr>
      <xdr:spPr>
        <a:xfrm flipV="1">
          <a:off x="16318864" y="17090571"/>
          <a:ext cx="0" cy="1629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35940</xdr:rowOff>
    </xdr:from>
    <xdr:ext cx="340478" cy="259045"/>
    <xdr:sp macro="" textlink="">
      <xdr:nvSpPr>
        <xdr:cNvPr id="665" name="【庁舎】&#10;有形固定資産減価償却率最小値テキスト">
          <a:extLst>
            <a:ext uri="{FF2B5EF4-FFF2-40B4-BE49-F238E27FC236}">
              <a16:creationId xmlns:a16="http://schemas.microsoft.com/office/drawing/2014/main" id="{00000000-0008-0000-0200-000099020000}"/>
            </a:ext>
          </a:extLst>
        </xdr:cNvPr>
        <xdr:cNvSpPr txBox="1"/>
      </xdr:nvSpPr>
      <xdr:spPr>
        <a:xfrm>
          <a:off x="16357600" y="187239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32113</xdr:rowOff>
    </xdr:from>
    <xdr:to>
      <xdr:col>86</xdr:col>
      <xdr:colOff>25400</xdr:colOff>
      <xdr:row>109</xdr:row>
      <xdr:rowOff>32113</xdr:rowOff>
    </xdr:to>
    <xdr:cxnSp macro="">
      <xdr:nvCxnSpPr>
        <xdr:cNvPr id="666" name="直線コネクタ 665">
          <a:extLst>
            <a:ext uri="{FF2B5EF4-FFF2-40B4-BE49-F238E27FC236}">
              <a16:creationId xmlns:a16="http://schemas.microsoft.com/office/drawing/2014/main" id="{00000000-0008-0000-0200-00009A020000}"/>
            </a:ext>
          </a:extLst>
        </xdr:cNvPr>
        <xdr:cNvCxnSpPr/>
      </xdr:nvCxnSpPr>
      <xdr:spPr>
        <a:xfrm>
          <a:off x="16230600" y="1872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67" name="【庁舎】&#10;有形固定資産減価償却率最大値テキスト">
          <a:extLst>
            <a:ext uri="{FF2B5EF4-FFF2-40B4-BE49-F238E27FC236}">
              <a16:creationId xmlns:a16="http://schemas.microsoft.com/office/drawing/2014/main" id="{00000000-0008-0000-0200-00009B020000}"/>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68" name="直線コネクタ 667">
          <a:extLst>
            <a:ext uri="{FF2B5EF4-FFF2-40B4-BE49-F238E27FC236}">
              <a16:creationId xmlns:a16="http://schemas.microsoft.com/office/drawing/2014/main" id="{00000000-0008-0000-0200-00009C02000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64243</xdr:rowOff>
    </xdr:from>
    <xdr:ext cx="405111" cy="259045"/>
    <xdr:sp macro="" textlink="">
      <xdr:nvSpPr>
        <xdr:cNvPr id="669" name="【庁舎】&#10;有形固定資産減価償却率平均値テキスト">
          <a:extLst>
            <a:ext uri="{FF2B5EF4-FFF2-40B4-BE49-F238E27FC236}">
              <a16:creationId xmlns:a16="http://schemas.microsoft.com/office/drawing/2014/main" id="{00000000-0008-0000-0200-00009D020000}"/>
            </a:ext>
          </a:extLst>
        </xdr:cNvPr>
        <xdr:cNvSpPr txBox="1"/>
      </xdr:nvSpPr>
      <xdr:spPr>
        <a:xfrm>
          <a:off x="16357600" y="17895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85816</xdr:rowOff>
    </xdr:from>
    <xdr:to>
      <xdr:col>85</xdr:col>
      <xdr:colOff>177800</xdr:colOff>
      <xdr:row>105</xdr:row>
      <xdr:rowOff>15966</xdr:rowOff>
    </xdr:to>
    <xdr:sp macro="" textlink="">
      <xdr:nvSpPr>
        <xdr:cNvPr id="670" name="フローチャート: 判断 669">
          <a:extLst>
            <a:ext uri="{FF2B5EF4-FFF2-40B4-BE49-F238E27FC236}">
              <a16:creationId xmlns:a16="http://schemas.microsoft.com/office/drawing/2014/main" id="{00000000-0008-0000-0200-00009E020000}"/>
            </a:ext>
          </a:extLst>
        </xdr:cNvPr>
        <xdr:cNvSpPr/>
      </xdr:nvSpPr>
      <xdr:spPr>
        <a:xfrm>
          <a:off x="16268700" y="1791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71120</xdr:rowOff>
    </xdr:from>
    <xdr:to>
      <xdr:col>81</xdr:col>
      <xdr:colOff>101600</xdr:colOff>
      <xdr:row>105</xdr:row>
      <xdr:rowOff>1270</xdr:rowOff>
    </xdr:to>
    <xdr:sp macro="" textlink="">
      <xdr:nvSpPr>
        <xdr:cNvPr id="671" name="フローチャート: 判断 670">
          <a:extLst>
            <a:ext uri="{FF2B5EF4-FFF2-40B4-BE49-F238E27FC236}">
              <a16:creationId xmlns:a16="http://schemas.microsoft.com/office/drawing/2014/main" id="{00000000-0008-0000-0200-00009F020000}"/>
            </a:ext>
          </a:extLst>
        </xdr:cNvPr>
        <xdr:cNvSpPr/>
      </xdr:nvSpPr>
      <xdr:spPr>
        <a:xfrm>
          <a:off x="15430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17797</xdr:rowOff>
    </xdr:from>
    <xdr:ext cx="405111" cy="259045"/>
    <xdr:sp macro="" textlink="">
      <xdr:nvSpPr>
        <xdr:cNvPr id="672" name="n_1aveValue【庁舎】&#10;有形固定資産減価償却率">
          <a:extLst>
            <a:ext uri="{FF2B5EF4-FFF2-40B4-BE49-F238E27FC236}">
              <a16:creationId xmlns:a16="http://schemas.microsoft.com/office/drawing/2014/main" id="{00000000-0008-0000-0200-0000A0020000}"/>
            </a:ext>
          </a:extLst>
        </xdr:cNvPr>
        <xdr:cNvSpPr txBox="1"/>
      </xdr:nvSpPr>
      <xdr:spPr>
        <a:xfrm>
          <a:off x="152660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69487</xdr:rowOff>
    </xdr:from>
    <xdr:to>
      <xdr:col>76</xdr:col>
      <xdr:colOff>165100</xdr:colOff>
      <xdr:row>104</xdr:row>
      <xdr:rowOff>171087</xdr:rowOff>
    </xdr:to>
    <xdr:sp macro="" textlink="">
      <xdr:nvSpPr>
        <xdr:cNvPr id="673" name="フローチャート: 判断 672">
          <a:extLst>
            <a:ext uri="{FF2B5EF4-FFF2-40B4-BE49-F238E27FC236}">
              <a16:creationId xmlns:a16="http://schemas.microsoft.com/office/drawing/2014/main" id="{00000000-0008-0000-0200-0000A1020000}"/>
            </a:ext>
          </a:extLst>
        </xdr:cNvPr>
        <xdr:cNvSpPr/>
      </xdr:nvSpPr>
      <xdr:spPr>
        <a:xfrm>
          <a:off x="145415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16164</xdr:rowOff>
    </xdr:from>
    <xdr:ext cx="405111" cy="259045"/>
    <xdr:sp macro="" textlink="">
      <xdr:nvSpPr>
        <xdr:cNvPr id="674" name="n_2aveValue【庁舎】&#10;有形固定資産減価償却率">
          <a:extLst>
            <a:ext uri="{FF2B5EF4-FFF2-40B4-BE49-F238E27FC236}">
              <a16:creationId xmlns:a16="http://schemas.microsoft.com/office/drawing/2014/main" id="{00000000-0008-0000-0200-0000A2020000}"/>
            </a:ext>
          </a:extLst>
        </xdr:cNvPr>
        <xdr:cNvSpPr txBox="1"/>
      </xdr:nvSpPr>
      <xdr:spPr>
        <a:xfrm>
          <a:off x="14389744" y="1767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907</xdr:rowOff>
    </xdr:from>
    <xdr:to>
      <xdr:col>72</xdr:col>
      <xdr:colOff>38100</xdr:colOff>
      <xdr:row>104</xdr:row>
      <xdr:rowOff>102507</xdr:rowOff>
    </xdr:to>
    <xdr:sp macro="" textlink="">
      <xdr:nvSpPr>
        <xdr:cNvPr id="675" name="フローチャート: 判断 674">
          <a:extLst>
            <a:ext uri="{FF2B5EF4-FFF2-40B4-BE49-F238E27FC236}">
              <a16:creationId xmlns:a16="http://schemas.microsoft.com/office/drawing/2014/main" id="{00000000-0008-0000-0200-0000A3020000}"/>
            </a:ext>
          </a:extLst>
        </xdr:cNvPr>
        <xdr:cNvSpPr/>
      </xdr:nvSpPr>
      <xdr:spPr>
        <a:xfrm>
          <a:off x="13652500" y="1783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104</xdr:row>
      <xdr:rowOff>93634</xdr:rowOff>
    </xdr:from>
    <xdr:ext cx="405111" cy="259045"/>
    <xdr:sp macro="" textlink="">
      <xdr:nvSpPr>
        <xdr:cNvPr id="676" name="n_3aveValue【庁舎】&#10;有形固定資産減価償却率">
          <a:extLst>
            <a:ext uri="{FF2B5EF4-FFF2-40B4-BE49-F238E27FC236}">
              <a16:creationId xmlns:a16="http://schemas.microsoft.com/office/drawing/2014/main" id="{00000000-0008-0000-0200-0000A4020000}"/>
            </a:ext>
          </a:extLst>
        </xdr:cNvPr>
        <xdr:cNvSpPr txBox="1"/>
      </xdr:nvSpPr>
      <xdr:spPr>
        <a:xfrm>
          <a:off x="13500744" y="17924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00000000-0008-0000-0200-0000A5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00000000-0008-0000-0200-0000A6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00000000-0008-0000-0200-0000A7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00000000-0008-0000-0200-0000A8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00000000-0008-0000-0200-0000A9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35198</xdr:rowOff>
    </xdr:from>
    <xdr:to>
      <xdr:col>81</xdr:col>
      <xdr:colOff>101600</xdr:colOff>
      <xdr:row>108</xdr:row>
      <xdr:rowOff>136798</xdr:rowOff>
    </xdr:to>
    <xdr:sp macro="" textlink="">
      <xdr:nvSpPr>
        <xdr:cNvPr id="682" name="楕円 681">
          <a:extLst>
            <a:ext uri="{FF2B5EF4-FFF2-40B4-BE49-F238E27FC236}">
              <a16:creationId xmlns:a16="http://schemas.microsoft.com/office/drawing/2014/main" id="{00000000-0008-0000-0200-0000AA020000}"/>
            </a:ext>
          </a:extLst>
        </xdr:cNvPr>
        <xdr:cNvSpPr/>
      </xdr:nvSpPr>
      <xdr:spPr>
        <a:xfrm>
          <a:off x="15430500" y="1855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108</xdr:row>
      <xdr:rowOff>92348</xdr:rowOff>
    </xdr:from>
    <xdr:to>
      <xdr:col>76</xdr:col>
      <xdr:colOff>165100</xdr:colOff>
      <xdr:row>109</xdr:row>
      <xdr:rowOff>22498</xdr:rowOff>
    </xdr:to>
    <xdr:sp macro="" textlink="">
      <xdr:nvSpPr>
        <xdr:cNvPr id="683" name="楕円 682">
          <a:extLst>
            <a:ext uri="{FF2B5EF4-FFF2-40B4-BE49-F238E27FC236}">
              <a16:creationId xmlns:a16="http://schemas.microsoft.com/office/drawing/2014/main" id="{00000000-0008-0000-0200-0000AB020000}"/>
            </a:ext>
          </a:extLst>
        </xdr:cNvPr>
        <xdr:cNvSpPr/>
      </xdr:nvSpPr>
      <xdr:spPr>
        <a:xfrm>
          <a:off x="14541500" y="1860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85998</xdr:rowOff>
    </xdr:from>
    <xdr:to>
      <xdr:col>81</xdr:col>
      <xdr:colOff>50800</xdr:colOff>
      <xdr:row>108</xdr:row>
      <xdr:rowOff>143148</xdr:rowOff>
    </xdr:to>
    <xdr:cxnSp macro="">
      <xdr:nvCxnSpPr>
        <xdr:cNvPr id="684" name="直線コネクタ 683">
          <a:extLst>
            <a:ext uri="{FF2B5EF4-FFF2-40B4-BE49-F238E27FC236}">
              <a16:creationId xmlns:a16="http://schemas.microsoft.com/office/drawing/2014/main" id="{00000000-0008-0000-0200-0000AC020000}"/>
            </a:ext>
          </a:extLst>
        </xdr:cNvPr>
        <xdr:cNvCxnSpPr/>
      </xdr:nvCxnSpPr>
      <xdr:spPr>
        <a:xfrm flipV="1">
          <a:off x="14592300" y="18602598"/>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99</xdr:row>
      <xdr:rowOff>154395</xdr:rowOff>
    </xdr:from>
    <xdr:to>
      <xdr:col>72</xdr:col>
      <xdr:colOff>38100</xdr:colOff>
      <xdr:row>100</xdr:row>
      <xdr:rowOff>84545</xdr:rowOff>
    </xdr:to>
    <xdr:sp macro="" textlink="">
      <xdr:nvSpPr>
        <xdr:cNvPr id="685" name="楕円 684">
          <a:extLst>
            <a:ext uri="{FF2B5EF4-FFF2-40B4-BE49-F238E27FC236}">
              <a16:creationId xmlns:a16="http://schemas.microsoft.com/office/drawing/2014/main" id="{00000000-0008-0000-0200-0000AD020000}"/>
            </a:ext>
          </a:extLst>
        </xdr:cNvPr>
        <xdr:cNvSpPr/>
      </xdr:nvSpPr>
      <xdr:spPr>
        <a:xfrm>
          <a:off x="13652500" y="1712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33745</xdr:rowOff>
    </xdr:from>
    <xdr:to>
      <xdr:col>76</xdr:col>
      <xdr:colOff>114300</xdr:colOff>
      <xdr:row>108</xdr:row>
      <xdr:rowOff>143148</xdr:rowOff>
    </xdr:to>
    <xdr:cxnSp macro="">
      <xdr:nvCxnSpPr>
        <xdr:cNvPr id="686" name="直線コネクタ 685">
          <a:extLst>
            <a:ext uri="{FF2B5EF4-FFF2-40B4-BE49-F238E27FC236}">
              <a16:creationId xmlns:a16="http://schemas.microsoft.com/office/drawing/2014/main" id="{00000000-0008-0000-0200-0000AE020000}"/>
            </a:ext>
          </a:extLst>
        </xdr:cNvPr>
        <xdr:cNvCxnSpPr/>
      </xdr:nvCxnSpPr>
      <xdr:spPr>
        <a:xfrm>
          <a:off x="13703300" y="17178745"/>
          <a:ext cx="889000" cy="1481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58361</xdr:colOff>
      <xdr:row>108</xdr:row>
      <xdr:rowOff>127925</xdr:rowOff>
    </xdr:from>
    <xdr:ext cx="340478" cy="259045"/>
    <xdr:sp macro="" textlink="">
      <xdr:nvSpPr>
        <xdr:cNvPr id="687" name="n_1mainValue【庁舎】&#10;有形固定資産減価償却率">
          <a:extLst>
            <a:ext uri="{FF2B5EF4-FFF2-40B4-BE49-F238E27FC236}">
              <a16:creationId xmlns:a16="http://schemas.microsoft.com/office/drawing/2014/main" id="{00000000-0008-0000-0200-0000AF020000}"/>
            </a:ext>
          </a:extLst>
        </xdr:cNvPr>
        <xdr:cNvSpPr txBox="1"/>
      </xdr:nvSpPr>
      <xdr:spPr>
        <a:xfrm>
          <a:off x="15298361" y="1864452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109</xdr:row>
      <xdr:rowOff>13625</xdr:rowOff>
    </xdr:from>
    <xdr:ext cx="340478" cy="259045"/>
    <xdr:sp macro="" textlink="">
      <xdr:nvSpPr>
        <xdr:cNvPr id="688" name="n_2mainValue【庁舎】&#10;有形固定資産減価償却率">
          <a:extLst>
            <a:ext uri="{FF2B5EF4-FFF2-40B4-BE49-F238E27FC236}">
              <a16:creationId xmlns:a16="http://schemas.microsoft.com/office/drawing/2014/main" id="{00000000-0008-0000-0200-0000B0020000}"/>
            </a:ext>
          </a:extLst>
        </xdr:cNvPr>
        <xdr:cNvSpPr txBox="1"/>
      </xdr:nvSpPr>
      <xdr:spPr>
        <a:xfrm>
          <a:off x="14422061" y="1870167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98</xdr:row>
      <xdr:rowOff>101072</xdr:rowOff>
    </xdr:from>
    <xdr:ext cx="405111" cy="259045"/>
    <xdr:sp macro="" textlink="">
      <xdr:nvSpPr>
        <xdr:cNvPr id="689" name="n_3mainValue【庁舎】&#10;有形固定資産減価償却率">
          <a:extLst>
            <a:ext uri="{FF2B5EF4-FFF2-40B4-BE49-F238E27FC236}">
              <a16:creationId xmlns:a16="http://schemas.microsoft.com/office/drawing/2014/main" id="{00000000-0008-0000-0200-0000B1020000}"/>
            </a:ext>
          </a:extLst>
        </xdr:cNvPr>
        <xdr:cNvSpPr txBox="1"/>
      </xdr:nvSpPr>
      <xdr:spPr>
        <a:xfrm>
          <a:off x="13500744" y="16903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0" name="正方形/長方形 689">
          <a:extLst>
            <a:ext uri="{FF2B5EF4-FFF2-40B4-BE49-F238E27FC236}">
              <a16:creationId xmlns:a16="http://schemas.microsoft.com/office/drawing/2014/main" id="{00000000-0008-0000-0200-0000B2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1" name="正方形/長方形 690">
          <a:extLst>
            <a:ext uri="{FF2B5EF4-FFF2-40B4-BE49-F238E27FC236}">
              <a16:creationId xmlns:a16="http://schemas.microsoft.com/office/drawing/2014/main" id="{00000000-0008-0000-0200-0000B3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2" name="正方形/長方形 691">
          <a:extLst>
            <a:ext uri="{FF2B5EF4-FFF2-40B4-BE49-F238E27FC236}">
              <a16:creationId xmlns:a16="http://schemas.microsoft.com/office/drawing/2014/main" id="{00000000-0008-0000-0200-0000B4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3" name="正方形/長方形 692">
          <a:extLst>
            <a:ext uri="{FF2B5EF4-FFF2-40B4-BE49-F238E27FC236}">
              <a16:creationId xmlns:a16="http://schemas.microsoft.com/office/drawing/2014/main" id="{00000000-0008-0000-0200-0000B5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4" name="正方形/長方形 693">
          <a:extLst>
            <a:ext uri="{FF2B5EF4-FFF2-40B4-BE49-F238E27FC236}">
              <a16:creationId xmlns:a16="http://schemas.microsoft.com/office/drawing/2014/main" id="{00000000-0008-0000-0200-0000B6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5" name="正方形/長方形 694">
          <a:extLst>
            <a:ext uri="{FF2B5EF4-FFF2-40B4-BE49-F238E27FC236}">
              <a16:creationId xmlns:a16="http://schemas.microsoft.com/office/drawing/2014/main" id="{00000000-0008-0000-0200-0000B7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6" name="正方形/長方形 695">
          <a:extLst>
            <a:ext uri="{FF2B5EF4-FFF2-40B4-BE49-F238E27FC236}">
              <a16:creationId xmlns:a16="http://schemas.microsoft.com/office/drawing/2014/main" id="{00000000-0008-0000-0200-0000B8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7" name="正方形/長方形 696">
          <a:extLst>
            <a:ext uri="{FF2B5EF4-FFF2-40B4-BE49-F238E27FC236}">
              <a16:creationId xmlns:a16="http://schemas.microsoft.com/office/drawing/2014/main" id="{00000000-0008-0000-0200-0000B9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8" name="テキスト ボックス 697">
          <a:extLst>
            <a:ext uri="{FF2B5EF4-FFF2-40B4-BE49-F238E27FC236}">
              <a16:creationId xmlns:a16="http://schemas.microsoft.com/office/drawing/2014/main" id="{00000000-0008-0000-0200-0000BA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9" name="直線コネクタ 698">
          <a:extLst>
            <a:ext uri="{FF2B5EF4-FFF2-40B4-BE49-F238E27FC236}">
              <a16:creationId xmlns:a16="http://schemas.microsoft.com/office/drawing/2014/main" id="{00000000-0008-0000-0200-0000BB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0" name="直線コネクタ 699">
          <a:extLst>
            <a:ext uri="{FF2B5EF4-FFF2-40B4-BE49-F238E27FC236}">
              <a16:creationId xmlns:a16="http://schemas.microsoft.com/office/drawing/2014/main" id="{00000000-0008-0000-0200-0000BC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1" name="テキスト ボックス 700">
          <a:extLst>
            <a:ext uri="{FF2B5EF4-FFF2-40B4-BE49-F238E27FC236}">
              <a16:creationId xmlns:a16="http://schemas.microsoft.com/office/drawing/2014/main" id="{00000000-0008-0000-0200-0000BD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2" name="直線コネクタ 701">
          <a:extLst>
            <a:ext uri="{FF2B5EF4-FFF2-40B4-BE49-F238E27FC236}">
              <a16:creationId xmlns:a16="http://schemas.microsoft.com/office/drawing/2014/main" id="{00000000-0008-0000-0200-0000BE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3" name="テキスト ボックス 702">
          <a:extLst>
            <a:ext uri="{FF2B5EF4-FFF2-40B4-BE49-F238E27FC236}">
              <a16:creationId xmlns:a16="http://schemas.microsoft.com/office/drawing/2014/main" id="{00000000-0008-0000-0200-0000BF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4" name="直線コネクタ 703">
          <a:extLst>
            <a:ext uri="{FF2B5EF4-FFF2-40B4-BE49-F238E27FC236}">
              <a16:creationId xmlns:a16="http://schemas.microsoft.com/office/drawing/2014/main" id="{00000000-0008-0000-0200-0000C0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05" name="テキスト ボックス 704">
          <a:extLst>
            <a:ext uri="{FF2B5EF4-FFF2-40B4-BE49-F238E27FC236}">
              <a16:creationId xmlns:a16="http://schemas.microsoft.com/office/drawing/2014/main" id="{00000000-0008-0000-0200-0000C1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06" name="直線コネクタ 705">
          <a:extLst>
            <a:ext uri="{FF2B5EF4-FFF2-40B4-BE49-F238E27FC236}">
              <a16:creationId xmlns:a16="http://schemas.microsoft.com/office/drawing/2014/main" id="{00000000-0008-0000-0200-0000C2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07" name="テキスト ボックス 706">
          <a:extLst>
            <a:ext uri="{FF2B5EF4-FFF2-40B4-BE49-F238E27FC236}">
              <a16:creationId xmlns:a16="http://schemas.microsoft.com/office/drawing/2014/main" id="{00000000-0008-0000-0200-0000C3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08" name="直線コネクタ 707">
          <a:extLst>
            <a:ext uri="{FF2B5EF4-FFF2-40B4-BE49-F238E27FC236}">
              <a16:creationId xmlns:a16="http://schemas.microsoft.com/office/drawing/2014/main" id="{00000000-0008-0000-0200-0000C4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09" name="テキスト ボックス 708">
          <a:extLst>
            <a:ext uri="{FF2B5EF4-FFF2-40B4-BE49-F238E27FC236}">
              <a16:creationId xmlns:a16="http://schemas.microsoft.com/office/drawing/2014/main" id="{00000000-0008-0000-0200-0000C5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0" name="直線コネクタ 709">
          <a:extLst>
            <a:ext uri="{FF2B5EF4-FFF2-40B4-BE49-F238E27FC236}">
              <a16:creationId xmlns:a16="http://schemas.microsoft.com/office/drawing/2014/main" id="{00000000-0008-0000-0200-0000C6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1" name="テキスト ボックス 710">
          <a:extLst>
            <a:ext uri="{FF2B5EF4-FFF2-40B4-BE49-F238E27FC236}">
              <a16:creationId xmlns:a16="http://schemas.microsoft.com/office/drawing/2014/main" id="{00000000-0008-0000-0200-0000C7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2" name="【庁舎】&#10;一人当たり面積グラフ枠">
          <a:extLst>
            <a:ext uri="{FF2B5EF4-FFF2-40B4-BE49-F238E27FC236}">
              <a16:creationId xmlns:a16="http://schemas.microsoft.com/office/drawing/2014/main" id="{00000000-0008-0000-0200-0000C8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106</xdr:row>
      <xdr:rowOff>29211</xdr:rowOff>
    </xdr:from>
    <xdr:to>
      <xdr:col>116</xdr:col>
      <xdr:colOff>62864</xdr:colOff>
      <xdr:row>108</xdr:row>
      <xdr:rowOff>146050</xdr:rowOff>
    </xdr:to>
    <xdr:cxnSp macro="">
      <xdr:nvCxnSpPr>
        <xdr:cNvPr id="713" name="直線コネクタ 712">
          <a:extLst>
            <a:ext uri="{FF2B5EF4-FFF2-40B4-BE49-F238E27FC236}">
              <a16:creationId xmlns:a16="http://schemas.microsoft.com/office/drawing/2014/main" id="{00000000-0008-0000-0200-0000C9020000}"/>
            </a:ext>
          </a:extLst>
        </xdr:cNvPr>
        <xdr:cNvCxnSpPr/>
      </xdr:nvCxnSpPr>
      <xdr:spPr>
        <a:xfrm flipV="1">
          <a:off x="22160864" y="18202911"/>
          <a:ext cx="0" cy="459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149877</xdr:rowOff>
    </xdr:from>
    <xdr:ext cx="469744" cy="259045"/>
    <xdr:sp macro="" textlink="">
      <xdr:nvSpPr>
        <xdr:cNvPr id="714" name="【庁舎】&#10;一人当たり面積最小値テキスト">
          <a:extLst>
            <a:ext uri="{FF2B5EF4-FFF2-40B4-BE49-F238E27FC236}">
              <a16:creationId xmlns:a16="http://schemas.microsoft.com/office/drawing/2014/main" id="{00000000-0008-0000-0200-0000CA020000}"/>
            </a:ext>
          </a:extLst>
        </xdr:cNvPr>
        <xdr:cNvSpPr txBox="1"/>
      </xdr:nvSpPr>
      <xdr:spPr>
        <a:xfrm>
          <a:off x="22199600" y="1866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146050</xdr:rowOff>
    </xdr:from>
    <xdr:to>
      <xdr:col>116</xdr:col>
      <xdr:colOff>152400</xdr:colOff>
      <xdr:row>108</xdr:row>
      <xdr:rowOff>146050</xdr:rowOff>
    </xdr:to>
    <xdr:cxnSp macro="">
      <xdr:nvCxnSpPr>
        <xdr:cNvPr id="715" name="直線コネクタ 714">
          <a:extLst>
            <a:ext uri="{FF2B5EF4-FFF2-40B4-BE49-F238E27FC236}">
              <a16:creationId xmlns:a16="http://schemas.microsoft.com/office/drawing/2014/main" id="{00000000-0008-0000-0200-0000CB020000}"/>
            </a:ext>
          </a:extLst>
        </xdr:cNvPr>
        <xdr:cNvCxnSpPr/>
      </xdr:nvCxnSpPr>
      <xdr:spPr>
        <a:xfrm>
          <a:off x="22072600" y="1866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147338</xdr:rowOff>
    </xdr:from>
    <xdr:ext cx="469744" cy="259045"/>
    <xdr:sp macro="" textlink="">
      <xdr:nvSpPr>
        <xdr:cNvPr id="716" name="【庁舎】&#10;一人当たり面積最大値テキスト">
          <a:extLst>
            <a:ext uri="{FF2B5EF4-FFF2-40B4-BE49-F238E27FC236}">
              <a16:creationId xmlns:a16="http://schemas.microsoft.com/office/drawing/2014/main" id="{00000000-0008-0000-0200-0000CC020000}"/>
            </a:ext>
          </a:extLst>
        </xdr:cNvPr>
        <xdr:cNvSpPr txBox="1"/>
      </xdr:nvSpPr>
      <xdr:spPr>
        <a:xfrm>
          <a:off x="22199600" y="17978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106</xdr:row>
      <xdr:rowOff>29211</xdr:rowOff>
    </xdr:from>
    <xdr:to>
      <xdr:col>116</xdr:col>
      <xdr:colOff>152400</xdr:colOff>
      <xdr:row>106</xdr:row>
      <xdr:rowOff>29211</xdr:rowOff>
    </xdr:to>
    <xdr:cxnSp macro="">
      <xdr:nvCxnSpPr>
        <xdr:cNvPr id="717" name="直線コネクタ 716">
          <a:extLst>
            <a:ext uri="{FF2B5EF4-FFF2-40B4-BE49-F238E27FC236}">
              <a16:creationId xmlns:a16="http://schemas.microsoft.com/office/drawing/2014/main" id="{00000000-0008-0000-0200-0000CD020000}"/>
            </a:ext>
          </a:extLst>
        </xdr:cNvPr>
        <xdr:cNvCxnSpPr/>
      </xdr:nvCxnSpPr>
      <xdr:spPr>
        <a:xfrm>
          <a:off x="22072600" y="18202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53357</xdr:rowOff>
    </xdr:from>
    <xdr:ext cx="469744" cy="259045"/>
    <xdr:sp macro="" textlink="">
      <xdr:nvSpPr>
        <xdr:cNvPr id="718" name="【庁舎】&#10;一人当たり面積平均値テキスト">
          <a:extLst>
            <a:ext uri="{FF2B5EF4-FFF2-40B4-BE49-F238E27FC236}">
              <a16:creationId xmlns:a16="http://schemas.microsoft.com/office/drawing/2014/main" id="{00000000-0008-0000-0200-0000CE020000}"/>
            </a:ext>
          </a:extLst>
        </xdr:cNvPr>
        <xdr:cNvSpPr txBox="1"/>
      </xdr:nvSpPr>
      <xdr:spPr>
        <a:xfrm>
          <a:off x="22199600" y="18398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74930</xdr:rowOff>
    </xdr:from>
    <xdr:to>
      <xdr:col>116</xdr:col>
      <xdr:colOff>114300</xdr:colOff>
      <xdr:row>108</xdr:row>
      <xdr:rowOff>5080</xdr:rowOff>
    </xdr:to>
    <xdr:sp macro="" textlink="">
      <xdr:nvSpPr>
        <xdr:cNvPr id="719" name="フローチャート: 判断 718">
          <a:extLst>
            <a:ext uri="{FF2B5EF4-FFF2-40B4-BE49-F238E27FC236}">
              <a16:creationId xmlns:a16="http://schemas.microsoft.com/office/drawing/2014/main" id="{00000000-0008-0000-0200-0000CF020000}"/>
            </a:ext>
          </a:extLst>
        </xdr:cNvPr>
        <xdr:cNvSpPr/>
      </xdr:nvSpPr>
      <xdr:spPr>
        <a:xfrm>
          <a:off x="22110700" y="1842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100</xdr:row>
      <xdr:rowOff>35561</xdr:rowOff>
    </xdr:from>
    <xdr:to>
      <xdr:col>112</xdr:col>
      <xdr:colOff>38100</xdr:colOff>
      <xdr:row>100</xdr:row>
      <xdr:rowOff>137161</xdr:rowOff>
    </xdr:to>
    <xdr:sp macro="" textlink="">
      <xdr:nvSpPr>
        <xdr:cNvPr id="720" name="フローチャート: 判断 719">
          <a:extLst>
            <a:ext uri="{FF2B5EF4-FFF2-40B4-BE49-F238E27FC236}">
              <a16:creationId xmlns:a16="http://schemas.microsoft.com/office/drawing/2014/main" id="{00000000-0008-0000-0200-0000D0020000}"/>
            </a:ext>
          </a:extLst>
        </xdr:cNvPr>
        <xdr:cNvSpPr/>
      </xdr:nvSpPr>
      <xdr:spPr>
        <a:xfrm>
          <a:off x="21272500" y="1718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98</xdr:row>
      <xdr:rowOff>153688</xdr:rowOff>
    </xdr:from>
    <xdr:ext cx="469744" cy="259045"/>
    <xdr:sp macro="" textlink="">
      <xdr:nvSpPr>
        <xdr:cNvPr id="721" name="n_1aveValue【庁舎】&#10;一人当たり面積">
          <a:extLst>
            <a:ext uri="{FF2B5EF4-FFF2-40B4-BE49-F238E27FC236}">
              <a16:creationId xmlns:a16="http://schemas.microsoft.com/office/drawing/2014/main" id="{00000000-0008-0000-0200-0000D1020000}"/>
            </a:ext>
          </a:extLst>
        </xdr:cNvPr>
        <xdr:cNvSpPr txBox="1"/>
      </xdr:nvSpPr>
      <xdr:spPr>
        <a:xfrm>
          <a:off x="21075727" y="16955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82550</xdr:rowOff>
    </xdr:from>
    <xdr:to>
      <xdr:col>107</xdr:col>
      <xdr:colOff>101600</xdr:colOff>
      <xdr:row>108</xdr:row>
      <xdr:rowOff>12700</xdr:rowOff>
    </xdr:to>
    <xdr:sp macro="" textlink="">
      <xdr:nvSpPr>
        <xdr:cNvPr id="722" name="フローチャート: 判断 721">
          <a:extLst>
            <a:ext uri="{FF2B5EF4-FFF2-40B4-BE49-F238E27FC236}">
              <a16:creationId xmlns:a16="http://schemas.microsoft.com/office/drawing/2014/main" id="{00000000-0008-0000-0200-0000D2020000}"/>
            </a:ext>
          </a:extLst>
        </xdr:cNvPr>
        <xdr:cNvSpPr/>
      </xdr:nvSpPr>
      <xdr:spPr>
        <a:xfrm>
          <a:off x="20383500" y="1842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108</xdr:row>
      <xdr:rowOff>3827</xdr:rowOff>
    </xdr:from>
    <xdr:ext cx="469744" cy="259045"/>
    <xdr:sp macro="" textlink="">
      <xdr:nvSpPr>
        <xdr:cNvPr id="723" name="n_2aveValue【庁舎】&#10;一人当たり面積">
          <a:extLst>
            <a:ext uri="{FF2B5EF4-FFF2-40B4-BE49-F238E27FC236}">
              <a16:creationId xmlns:a16="http://schemas.microsoft.com/office/drawing/2014/main" id="{00000000-0008-0000-0200-0000D3020000}"/>
            </a:ext>
          </a:extLst>
        </xdr:cNvPr>
        <xdr:cNvSpPr txBox="1"/>
      </xdr:nvSpPr>
      <xdr:spPr>
        <a:xfrm>
          <a:off x="20199427" y="185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107</xdr:row>
      <xdr:rowOff>62230</xdr:rowOff>
    </xdr:from>
    <xdr:to>
      <xdr:col>102</xdr:col>
      <xdr:colOff>165100</xdr:colOff>
      <xdr:row>107</xdr:row>
      <xdr:rowOff>163830</xdr:rowOff>
    </xdr:to>
    <xdr:sp macro="" textlink="">
      <xdr:nvSpPr>
        <xdr:cNvPr id="724" name="フローチャート: 判断 723">
          <a:extLst>
            <a:ext uri="{FF2B5EF4-FFF2-40B4-BE49-F238E27FC236}">
              <a16:creationId xmlns:a16="http://schemas.microsoft.com/office/drawing/2014/main" id="{00000000-0008-0000-0200-0000D4020000}"/>
            </a:ext>
          </a:extLst>
        </xdr:cNvPr>
        <xdr:cNvSpPr/>
      </xdr:nvSpPr>
      <xdr:spPr>
        <a:xfrm>
          <a:off x="19494500" y="1840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106</xdr:row>
      <xdr:rowOff>8907</xdr:rowOff>
    </xdr:from>
    <xdr:ext cx="469744" cy="259045"/>
    <xdr:sp macro="" textlink="">
      <xdr:nvSpPr>
        <xdr:cNvPr id="725" name="n_3aveValue【庁舎】&#10;一人当たり面積">
          <a:extLst>
            <a:ext uri="{FF2B5EF4-FFF2-40B4-BE49-F238E27FC236}">
              <a16:creationId xmlns:a16="http://schemas.microsoft.com/office/drawing/2014/main" id="{00000000-0008-0000-0200-0000D5020000}"/>
            </a:ext>
          </a:extLst>
        </xdr:cNvPr>
        <xdr:cNvSpPr txBox="1"/>
      </xdr:nvSpPr>
      <xdr:spPr>
        <a:xfrm>
          <a:off x="19310427" y="18182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726" name="テキスト ボックス 725">
          <a:extLst>
            <a:ext uri="{FF2B5EF4-FFF2-40B4-BE49-F238E27FC236}">
              <a16:creationId xmlns:a16="http://schemas.microsoft.com/office/drawing/2014/main" id="{00000000-0008-0000-0200-0000D6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7" name="テキスト ボックス 726">
          <a:extLst>
            <a:ext uri="{FF2B5EF4-FFF2-40B4-BE49-F238E27FC236}">
              <a16:creationId xmlns:a16="http://schemas.microsoft.com/office/drawing/2014/main" id="{00000000-0008-0000-0200-0000D7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8" name="テキスト ボックス 727">
          <a:extLst>
            <a:ext uri="{FF2B5EF4-FFF2-40B4-BE49-F238E27FC236}">
              <a16:creationId xmlns:a16="http://schemas.microsoft.com/office/drawing/2014/main" id="{00000000-0008-0000-0200-0000D8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9" name="テキスト ボックス 728">
          <a:extLst>
            <a:ext uri="{FF2B5EF4-FFF2-40B4-BE49-F238E27FC236}">
              <a16:creationId xmlns:a16="http://schemas.microsoft.com/office/drawing/2014/main" id="{00000000-0008-0000-0200-0000D9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id="{00000000-0008-0000-0200-0000DA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30480</xdr:rowOff>
    </xdr:from>
    <xdr:to>
      <xdr:col>112</xdr:col>
      <xdr:colOff>38100</xdr:colOff>
      <xdr:row>107</xdr:row>
      <xdr:rowOff>132080</xdr:rowOff>
    </xdr:to>
    <xdr:sp macro="" textlink="">
      <xdr:nvSpPr>
        <xdr:cNvPr id="731" name="楕円 730">
          <a:extLst>
            <a:ext uri="{FF2B5EF4-FFF2-40B4-BE49-F238E27FC236}">
              <a16:creationId xmlns:a16="http://schemas.microsoft.com/office/drawing/2014/main" id="{00000000-0008-0000-0200-0000DB020000}"/>
            </a:ext>
          </a:extLst>
        </xdr:cNvPr>
        <xdr:cNvSpPr/>
      </xdr:nvSpPr>
      <xdr:spPr>
        <a:xfrm>
          <a:off x="21272500" y="1837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21589</xdr:rowOff>
    </xdr:from>
    <xdr:to>
      <xdr:col>107</xdr:col>
      <xdr:colOff>101600</xdr:colOff>
      <xdr:row>107</xdr:row>
      <xdr:rowOff>123189</xdr:rowOff>
    </xdr:to>
    <xdr:sp macro="" textlink="">
      <xdr:nvSpPr>
        <xdr:cNvPr id="732" name="楕円 731">
          <a:extLst>
            <a:ext uri="{FF2B5EF4-FFF2-40B4-BE49-F238E27FC236}">
              <a16:creationId xmlns:a16="http://schemas.microsoft.com/office/drawing/2014/main" id="{00000000-0008-0000-0200-0000DC020000}"/>
            </a:ext>
          </a:extLst>
        </xdr:cNvPr>
        <xdr:cNvSpPr/>
      </xdr:nvSpPr>
      <xdr:spPr>
        <a:xfrm>
          <a:off x="20383500" y="1836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72389</xdr:rowOff>
    </xdr:from>
    <xdr:to>
      <xdr:col>111</xdr:col>
      <xdr:colOff>177800</xdr:colOff>
      <xdr:row>107</xdr:row>
      <xdr:rowOff>81280</xdr:rowOff>
    </xdr:to>
    <xdr:cxnSp macro="">
      <xdr:nvCxnSpPr>
        <xdr:cNvPr id="733" name="直線コネクタ 732">
          <a:extLst>
            <a:ext uri="{FF2B5EF4-FFF2-40B4-BE49-F238E27FC236}">
              <a16:creationId xmlns:a16="http://schemas.microsoft.com/office/drawing/2014/main" id="{00000000-0008-0000-0200-0000DD020000}"/>
            </a:ext>
          </a:extLst>
        </xdr:cNvPr>
        <xdr:cNvCxnSpPr/>
      </xdr:nvCxnSpPr>
      <xdr:spPr>
        <a:xfrm>
          <a:off x="20434300" y="18417539"/>
          <a:ext cx="889000" cy="8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6350</xdr:rowOff>
    </xdr:from>
    <xdr:to>
      <xdr:col>102</xdr:col>
      <xdr:colOff>165100</xdr:colOff>
      <xdr:row>108</xdr:row>
      <xdr:rowOff>107950</xdr:rowOff>
    </xdr:to>
    <xdr:sp macro="" textlink="">
      <xdr:nvSpPr>
        <xdr:cNvPr id="734" name="楕円 733">
          <a:extLst>
            <a:ext uri="{FF2B5EF4-FFF2-40B4-BE49-F238E27FC236}">
              <a16:creationId xmlns:a16="http://schemas.microsoft.com/office/drawing/2014/main" id="{00000000-0008-0000-0200-0000DE020000}"/>
            </a:ext>
          </a:extLst>
        </xdr:cNvPr>
        <xdr:cNvSpPr/>
      </xdr:nvSpPr>
      <xdr:spPr>
        <a:xfrm>
          <a:off x="19494500" y="1852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72389</xdr:rowOff>
    </xdr:from>
    <xdr:to>
      <xdr:col>107</xdr:col>
      <xdr:colOff>50800</xdr:colOff>
      <xdr:row>108</xdr:row>
      <xdr:rowOff>57150</xdr:rowOff>
    </xdr:to>
    <xdr:cxnSp macro="">
      <xdr:nvCxnSpPr>
        <xdr:cNvPr id="735" name="直線コネクタ 734">
          <a:extLst>
            <a:ext uri="{FF2B5EF4-FFF2-40B4-BE49-F238E27FC236}">
              <a16:creationId xmlns:a16="http://schemas.microsoft.com/office/drawing/2014/main" id="{00000000-0008-0000-0200-0000DF020000}"/>
            </a:ext>
          </a:extLst>
        </xdr:cNvPr>
        <xdr:cNvCxnSpPr/>
      </xdr:nvCxnSpPr>
      <xdr:spPr>
        <a:xfrm flipV="1">
          <a:off x="19545300" y="18417539"/>
          <a:ext cx="889000" cy="156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123207</xdr:rowOff>
    </xdr:from>
    <xdr:ext cx="469744" cy="259045"/>
    <xdr:sp macro="" textlink="">
      <xdr:nvSpPr>
        <xdr:cNvPr id="736" name="n_1mainValue【庁舎】&#10;一人当たり面積">
          <a:extLst>
            <a:ext uri="{FF2B5EF4-FFF2-40B4-BE49-F238E27FC236}">
              <a16:creationId xmlns:a16="http://schemas.microsoft.com/office/drawing/2014/main" id="{00000000-0008-0000-0200-0000E0020000}"/>
            </a:ext>
          </a:extLst>
        </xdr:cNvPr>
        <xdr:cNvSpPr txBox="1"/>
      </xdr:nvSpPr>
      <xdr:spPr>
        <a:xfrm>
          <a:off x="21075727" y="18468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139716</xdr:rowOff>
    </xdr:from>
    <xdr:ext cx="469744" cy="259045"/>
    <xdr:sp macro="" textlink="">
      <xdr:nvSpPr>
        <xdr:cNvPr id="737" name="n_2mainValue【庁舎】&#10;一人当たり面積">
          <a:extLst>
            <a:ext uri="{FF2B5EF4-FFF2-40B4-BE49-F238E27FC236}">
              <a16:creationId xmlns:a16="http://schemas.microsoft.com/office/drawing/2014/main" id="{00000000-0008-0000-0200-0000E1020000}"/>
            </a:ext>
          </a:extLst>
        </xdr:cNvPr>
        <xdr:cNvSpPr txBox="1"/>
      </xdr:nvSpPr>
      <xdr:spPr>
        <a:xfrm>
          <a:off x="20199427" y="1814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99077</xdr:rowOff>
    </xdr:from>
    <xdr:ext cx="469744" cy="259045"/>
    <xdr:sp macro="" textlink="">
      <xdr:nvSpPr>
        <xdr:cNvPr id="738" name="n_3mainValue【庁舎】&#10;一人当たり面積">
          <a:extLst>
            <a:ext uri="{FF2B5EF4-FFF2-40B4-BE49-F238E27FC236}">
              <a16:creationId xmlns:a16="http://schemas.microsoft.com/office/drawing/2014/main" id="{00000000-0008-0000-0200-0000E2020000}"/>
            </a:ext>
          </a:extLst>
        </xdr:cNvPr>
        <xdr:cNvSpPr txBox="1"/>
      </xdr:nvSpPr>
      <xdr:spPr>
        <a:xfrm>
          <a:off x="19310427" y="1861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9" name="正方形/長方形 738">
          <a:extLst>
            <a:ext uri="{FF2B5EF4-FFF2-40B4-BE49-F238E27FC236}">
              <a16:creationId xmlns:a16="http://schemas.microsoft.com/office/drawing/2014/main" id="{00000000-0008-0000-0200-0000E3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0" name="正方形/長方形 739">
          <a:extLst>
            <a:ext uri="{FF2B5EF4-FFF2-40B4-BE49-F238E27FC236}">
              <a16:creationId xmlns:a16="http://schemas.microsoft.com/office/drawing/2014/main" id="{00000000-0008-0000-0200-0000E4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1" name="テキスト ボックス 740">
          <a:extLst>
            <a:ext uri="{FF2B5EF4-FFF2-40B4-BE49-F238E27FC236}">
              <a16:creationId xmlns:a16="http://schemas.microsoft.com/office/drawing/2014/main" id="{00000000-0008-0000-0200-0000E5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類似団体内平均値と比較して特に有形固定資産減価償却率が高くなっている施設は「福祉施設」であり、特に低い施設は「庁舎」である。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「消防施設」については、前年度対比で</a:t>
          </a:r>
          <a:r>
            <a:rPr kumimoji="1" lang="en-US" altLang="ja-JP" sz="1300">
              <a:solidFill>
                <a:srgbClr val="000000"/>
              </a:solidFill>
              <a:latin typeface="ＭＳ Ｐゴシック" panose="020B0600070205080204" pitchFamily="50" charset="-128"/>
              <a:ea typeface="ＭＳ Ｐゴシック" panose="020B0600070205080204" pitchFamily="50" charset="-128"/>
            </a:rPr>
            <a:t>14.9</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ポイント改善しており、改善の要因としては平成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29</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年度に新たに消防署出張所を整備したことによる。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「福祉施設」については、平成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28</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年度に障がい者支援施設「桜の園」を解体、平成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30</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年度に老人福祉センターを廃止し、最適化に取り組んでいる。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「庁舎」については、平成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28</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a:t>
          </a:r>
          <a:r>
            <a:rPr kumimoji="1" lang="en-US" altLang="ja-JP" sz="1300">
              <a:solidFill>
                <a:srgbClr val="000000"/>
              </a:solidFill>
              <a:latin typeface="ＭＳ Ｐゴシック" panose="020B0600070205080204" pitchFamily="50" charset="-128"/>
              <a:ea typeface="ＭＳ Ｐゴシック" panose="020B0600070205080204" pitchFamily="50" charset="-128"/>
            </a:rPr>
            <a:t>11</a:t>
          </a:r>
          <a:r>
            <a:rPr kumimoji="1" lang="ja-JP" altLang="en-US" sz="1300">
              <a:solidFill>
                <a:srgbClr val="000000"/>
              </a:solidFill>
              <a:latin typeface="ＭＳ Ｐゴシック" panose="020B0600070205080204" pitchFamily="50" charset="-128"/>
              <a:ea typeface="ＭＳ Ｐゴシック" panose="020B0600070205080204" pitchFamily="50" charset="-128"/>
            </a:rPr>
            <a:t>月に昭和</a:t>
          </a:r>
          <a:r>
            <a:rPr kumimoji="1" lang="en-US" altLang="ja-JP" sz="1300">
              <a:solidFill>
                <a:srgbClr val="000000"/>
              </a:solidFill>
              <a:latin typeface="ＭＳ Ｐゴシック" panose="020B0600070205080204" pitchFamily="50" charset="-128"/>
              <a:ea typeface="ＭＳ Ｐゴシック" panose="020B0600070205080204" pitchFamily="50" charset="-128"/>
            </a:rPr>
            <a:t>26</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年築の旧市役所庁舎から新庁舎へ移転したことにより、一人当たり面積とともに大きく改善した。予防保全型の維持管理・修繕等を図ることでライフサイクルコストの縮減や長寿命化に努めている。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なお、平成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30</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年度決算に係る固定資産台帳については、平成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31</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年３月</a:t>
          </a:r>
          <a:r>
            <a:rPr kumimoji="1" lang="en-US" altLang="ja-JP" sz="1300">
              <a:solidFill>
                <a:srgbClr val="000000"/>
              </a:solidFill>
              <a:latin typeface="ＭＳ Ｐゴシック" panose="020B0600070205080204" pitchFamily="50" charset="-128"/>
              <a:ea typeface="ＭＳ Ｐゴシック" panose="020B0600070205080204" pitchFamily="50" charset="-128"/>
            </a:rPr>
            <a:t>31</a:t>
          </a:r>
          <a:r>
            <a:rPr kumimoji="1" lang="ja-JP" altLang="en-US" sz="1300">
              <a:solidFill>
                <a:srgbClr val="000000"/>
              </a:solidFill>
              <a:latin typeface="ＭＳ Ｐゴシック" panose="020B0600070205080204" pitchFamily="50" charset="-128"/>
              <a:ea typeface="ＭＳ Ｐゴシック" panose="020B0600070205080204" pitchFamily="50" charset="-128"/>
            </a:rPr>
            <a:t>日時点で未整備であるため、平成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30</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年度の当該団体値等は表示されていない。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大阪府守口市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143,458
140,980
12.71
60,997,136
60,015,790
922,220
31,272,672
62,554,320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56.3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[0.73]</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平成</a:t>
          </a:r>
          <a:r>
            <a:rPr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30</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年度の財政力指数は</a:t>
          </a:r>
          <a:r>
            <a:rPr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前年度と同じく</a:t>
          </a:r>
          <a:r>
            <a:rPr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0.73</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となり、類似団体</a:t>
          </a:r>
          <a:r>
            <a:rPr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内</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平均</a:t>
          </a:r>
          <a:r>
            <a:rPr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値</a:t>
          </a:r>
          <a:r>
            <a:rPr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0.79</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は下回っているが、大阪府平均</a:t>
          </a:r>
          <a:r>
            <a:rPr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0.73</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とは同数値であった。前年度との比較では、臨時財政対策債に係る公債費や、高齢化社会の進展などによる社会福祉費及び高齢者保健福祉費の増加などにより、基準財政需要額が増加（</a:t>
          </a:r>
          <a:r>
            <a:rPr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234</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百万円）したため、同数値となった。今後も、市税の徴収強化等による歳入の確保及び定員管理・給与の適正化等の取組などに努め、引き続き将来の市政の礎となる強固な財政基盤の構築に向けて取り組む。</a:t>
          </a:r>
        </a:p>
        <a:p>
          <a:pPr eaLnBrk="1" fontAlgn="auto" latinLnBrk="0" hangingPunct="1"/>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57855</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53855"/>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29932</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5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57855</xdr:rowOff>
    </xdr:from>
    <xdr:to>
      <xdr:col>24</xdr:col>
      <xdr:colOff>12700</xdr:colOff>
      <xdr:row>44</xdr:row>
      <xdr:rowOff>57855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60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11995</xdr:rowOff>
    </xdr:from>
    <xdr:to>
      <xdr:col>23</xdr:col>
      <xdr:colOff>133350</xdr:colOff>
      <xdr:row>42</xdr:row>
      <xdr:rowOff>11995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2128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68738</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267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52211</xdr:rowOff>
    </xdr:from>
    <xdr:to>
      <xdr:col>23</xdr:col>
      <xdr:colOff>184150</xdr:colOff>
      <xdr:row>41</xdr:row>
      <xdr:rowOff>153811</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170039</xdr:rowOff>
    </xdr:from>
    <xdr:to>
      <xdr:col>19</xdr:col>
      <xdr:colOff>133350</xdr:colOff>
      <xdr:row>42</xdr:row>
      <xdr:rowOff>11995</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1994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170039</xdr:rowOff>
    </xdr:from>
    <xdr:to>
      <xdr:col>15</xdr:col>
      <xdr:colOff>82550</xdr:colOff>
      <xdr:row>41</xdr:row>
      <xdr:rowOff>170039</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1994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156633</xdr:rowOff>
    </xdr:from>
    <xdr:to>
      <xdr:col>11</xdr:col>
      <xdr:colOff>31750</xdr:colOff>
      <xdr:row>41</xdr:row>
      <xdr:rowOff>170039</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18608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60977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119239</xdr:rowOff>
    </xdr:from>
    <xdr:to>
      <xdr:col>7</xdr:col>
      <xdr:colOff>31750</xdr:colOff>
      <xdr:row>42</xdr:row>
      <xdr:rowOff>49389</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34166</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132645</xdr:rowOff>
    </xdr:from>
    <xdr:to>
      <xdr:col>23</xdr:col>
      <xdr:colOff>184150</xdr:colOff>
      <xdr:row>42</xdr:row>
      <xdr:rowOff>62795</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1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104722</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134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132645</xdr:rowOff>
    </xdr:from>
    <xdr:to>
      <xdr:col>19</xdr:col>
      <xdr:colOff>184150</xdr:colOff>
      <xdr:row>42</xdr:row>
      <xdr:rowOff>62795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1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47572</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248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119239</xdr:rowOff>
    </xdr:from>
    <xdr:to>
      <xdr:col>15</xdr:col>
      <xdr:colOff>133350</xdr:colOff>
      <xdr:row>42</xdr:row>
      <xdr:rowOff>49389</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34166</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119239</xdr:rowOff>
    </xdr:from>
    <xdr:to>
      <xdr:col>11</xdr:col>
      <xdr:colOff>82550</xdr:colOff>
      <xdr:row>42</xdr:row>
      <xdr:rowOff>49389</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59566</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105833</xdr:rowOff>
    </xdr:from>
    <xdr:to>
      <xdr:col>7</xdr:col>
      <xdr:colOff>31750</xdr:colOff>
      <xdr:row>42</xdr:row>
      <xdr:rowOff>35983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46160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[100.5%]</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050">
              <a:solidFill>
                <a:srgbClr val="000000"/>
              </a:solidFill>
              <a:effectLst/>
              <a:latin typeface="ＭＳ Ｐゴシック" panose="020B0600070205080204" pitchFamily="50" charset="-128"/>
              <a:ea typeface="ＭＳ Ｐゴシック" panose="020B0600070205080204" pitchFamily="50" charset="-128"/>
              <a:cs typeface="+mn-cs"/>
            </a:rPr>
            <a:t>　</a:t>
          </a:r>
          <a:r>
            <a:rPr lang="ja-JP" altLang="ja-JP" sz="1050">
              <a:solidFill>
                <a:srgbClr val="000000"/>
              </a:solidFill>
              <a:effectLst/>
              <a:latin typeface="ＭＳ Ｐゴシック" panose="020B0600070205080204" pitchFamily="50" charset="-128"/>
              <a:ea typeface="ＭＳ Ｐゴシック" panose="020B0600070205080204" pitchFamily="50" charset="-128"/>
              <a:cs typeface="+mn-cs"/>
            </a:rPr>
            <a:t>平成</a:t>
          </a:r>
          <a:r>
            <a:rPr lang="en-US" altLang="ja-JP" sz="1050">
              <a:solidFill>
                <a:srgbClr val="000000"/>
              </a:solidFill>
              <a:effectLst/>
              <a:latin typeface="ＭＳ Ｐゴシック" panose="020B0600070205080204" pitchFamily="50" charset="-128"/>
              <a:ea typeface="ＭＳ Ｐゴシック" panose="020B0600070205080204" pitchFamily="50" charset="-128"/>
              <a:cs typeface="+mn-cs"/>
            </a:rPr>
            <a:t>30</a:t>
          </a:r>
          <a:r>
            <a:rPr lang="ja-JP" altLang="ja-JP" sz="1050">
              <a:solidFill>
                <a:srgbClr val="000000"/>
              </a:solidFill>
              <a:effectLst/>
              <a:latin typeface="ＭＳ Ｐゴシック" panose="020B0600070205080204" pitchFamily="50" charset="-128"/>
              <a:ea typeface="ＭＳ Ｐゴシック" panose="020B0600070205080204" pitchFamily="50" charset="-128"/>
              <a:cs typeface="+mn-cs"/>
            </a:rPr>
            <a:t>年度の経常収支比率は、前年度と同じく</a:t>
          </a:r>
          <a:r>
            <a:rPr lang="en-US" altLang="ja-JP" sz="1050">
              <a:solidFill>
                <a:srgbClr val="000000"/>
              </a:solidFill>
              <a:effectLst/>
              <a:latin typeface="ＭＳ Ｐゴシック" panose="020B0600070205080204" pitchFamily="50" charset="-128"/>
              <a:ea typeface="ＭＳ Ｐゴシック" panose="020B0600070205080204" pitchFamily="50" charset="-128"/>
              <a:cs typeface="+mn-cs"/>
            </a:rPr>
            <a:t>100.5</a:t>
          </a:r>
          <a:r>
            <a:rPr lang="ja-JP" altLang="ja-JP" sz="1050">
              <a:solidFill>
                <a:srgbClr val="000000"/>
              </a:solidFill>
              <a:effectLst/>
              <a:latin typeface="ＭＳ Ｐゴシック" panose="020B0600070205080204" pitchFamily="50" charset="-128"/>
              <a:ea typeface="ＭＳ Ｐゴシック" panose="020B0600070205080204" pitchFamily="50" charset="-128"/>
              <a:cs typeface="+mn-cs"/>
            </a:rPr>
            <a:t>％となり、類似団体</a:t>
          </a:r>
          <a:r>
            <a:rPr lang="ja-JP" altLang="en-US" sz="1050">
              <a:solidFill>
                <a:srgbClr val="000000"/>
              </a:solidFill>
              <a:effectLst/>
              <a:latin typeface="ＭＳ Ｐゴシック" panose="020B0600070205080204" pitchFamily="50" charset="-128"/>
              <a:ea typeface="ＭＳ Ｐゴシック" panose="020B0600070205080204" pitchFamily="50" charset="-128"/>
              <a:cs typeface="+mn-cs"/>
            </a:rPr>
            <a:t>内</a:t>
          </a:r>
          <a:r>
            <a:rPr lang="ja-JP" altLang="ja-JP" sz="1050">
              <a:solidFill>
                <a:srgbClr val="000000"/>
              </a:solidFill>
              <a:effectLst/>
              <a:latin typeface="ＭＳ Ｐゴシック" panose="020B0600070205080204" pitchFamily="50" charset="-128"/>
              <a:ea typeface="ＭＳ Ｐゴシック" panose="020B0600070205080204" pitchFamily="50" charset="-128"/>
              <a:cs typeface="+mn-cs"/>
            </a:rPr>
            <a:t>平均</a:t>
          </a:r>
          <a:r>
            <a:rPr lang="ja-JP" altLang="en-US" sz="1050">
              <a:solidFill>
                <a:srgbClr val="000000"/>
              </a:solidFill>
              <a:effectLst/>
              <a:latin typeface="ＭＳ Ｐゴシック" panose="020B0600070205080204" pitchFamily="50" charset="-128"/>
              <a:ea typeface="ＭＳ Ｐゴシック" panose="020B0600070205080204" pitchFamily="50" charset="-128"/>
              <a:cs typeface="+mn-cs"/>
            </a:rPr>
            <a:t>値</a:t>
          </a:r>
          <a:r>
            <a:rPr lang="en-US" altLang="ja-JP" sz="1050">
              <a:solidFill>
                <a:srgbClr val="000000"/>
              </a:solidFill>
              <a:effectLst/>
              <a:latin typeface="ＭＳ Ｐゴシック" panose="020B0600070205080204" pitchFamily="50" charset="-128"/>
              <a:ea typeface="ＭＳ Ｐゴシック" panose="020B0600070205080204" pitchFamily="50" charset="-128"/>
              <a:cs typeface="+mn-cs"/>
            </a:rPr>
            <a:t>93.9</a:t>
          </a:r>
          <a:r>
            <a:rPr lang="ja-JP" altLang="ja-JP" sz="1050">
              <a:solidFill>
                <a:srgbClr val="000000"/>
              </a:solidFill>
              <a:effectLst/>
              <a:latin typeface="ＭＳ Ｐゴシック" panose="020B0600070205080204" pitchFamily="50" charset="-128"/>
              <a:ea typeface="ＭＳ Ｐゴシック" panose="020B0600070205080204" pitchFamily="50" charset="-128"/>
              <a:cs typeface="+mn-cs"/>
            </a:rPr>
            <a:t>％及び大阪府平均</a:t>
          </a:r>
          <a:r>
            <a:rPr lang="en-US" altLang="ja-JP" sz="1050">
              <a:solidFill>
                <a:srgbClr val="000000"/>
              </a:solidFill>
              <a:effectLst/>
              <a:latin typeface="ＭＳ Ｐゴシック" panose="020B0600070205080204" pitchFamily="50" charset="-128"/>
              <a:ea typeface="ＭＳ Ｐゴシック" panose="020B0600070205080204" pitchFamily="50" charset="-128"/>
              <a:cs typeface="+mn-cs"/>
            </a:rPr>
            <a:t>96.9</a:t>
          </a:r>
          <a:r>
            <a:rPr lang="ja-JP" altLang="ja-JP" sz="1050">
              <a:solidFill>
                <a:srgbClr val="000000"/>
              </a:solidFill>
              <a:effectLst/>
              <a:latin typeface="ＭＳ Ｐゴシック" panose="020B0600070205080204" pitchFamily="50" charset="-128"/>
              <a:ea typeface="ＭＳ Ｐゴシック" panose="020B0600070205080204" pitchFamily="50" charset="-128"/>
              <a:cs typeface="+mn-cs"/>
            </a:rPr>
            <a:t>％を上回った。類似団体</a:t>
          </a:r>
          <a:r>
            <a:rPr lang="ja-JP" altLang="en-US" sz="1050">
              <a:solidFill>
                <a:srgbClr val="000000"/>
              </a:solidFill>
              <a:effectLst/>
              <a:latin typeface="ＭＳ Ｐゴシック" panose="020B0600070205080204" pitchFamily="50" charset="-128"/>
              <a:ea typeface="ＭＳ Ｐゴシック" panose="020B0600070205080204" pitchFamily="50" charset="-128"/>
              <a:cs typeface="+mn-cs"/>
            </a:rPr>
            <a:t>内平均値</a:t>
          </a:r>
          <a:r>
            <a:rPr lang="ja-JP" altLang="ja-JP" sz="1050">
              <a:solidFill>
                <a:srgbClr val="000000"/>
              </a:solidFill>
              <a:effectLst/>
              <a:latin typeface="ＭＳ Ｐゴシック" panose="020B0600070205080204" pitchFamily="50" charset="-128"/>
              <a:ea typeface="ＭＳ Ｐゴシック" panose="020B0600070205080204" pitchFamily="50" charset="-128"/>
              <a:cs typeface="+mn-cs"/>
            </a:rPr>
            <a:t>と比較し、経常収支比率が高い主な要因としては、扶助費が高いことが挙げられる。本市は生活保護受給率が</a:t>
          </a:r>
          <a:r>
            <a:rPr lang="en-US" altLang="ja-JP" sz="1050" strike="noStrike">
              <a:solidFill>
                <a:srgbClr val="000000"/>
              </a:solidFill>
              <a:effectLst/>
              <a:latin typeface="ＭＳ Ｐゴシック" panose="020B0600070205080204" pitchFamily="50" charset="-128"/>
              <a:ea typeface="ＭＳ Ｐゴシック" panose="020B0600070205080204" pitchFamily="50" charset="-128"/>
              <a:cs typeface="+mn-cs"/>
            </a:rPr>
            <a:t>4</a:t>
          </a:r>
          <a:r>
            <a:rPr lang="en-US" altLang="ja-JP" sz="1050" strike="noStrike" baseline="0">
              <a:solidFill>
                <a:srgbClr val="000000"/>
              </a:solidFill>
              <a:effectLst/>
              <a:latin typeface="ＭＳ Ｐゴシック" panose="020B0600070205080204" pitchFamily="50" charset="-128"/>
              <a:ea typeface="ＭＳ Ｐゴシック" panose="020B0600070205080204" pitchFamily="50" charset="-128"/>
              <a:cs typeface="+mn-cs"/>
            </a:rPr>
            <a:t>0‰</a:t>
          </a:r>
          <a:r>
            <a:rPr lang="ja-JP" altLang="ja-JP" sz="1050">
              <a:solidFill>
                <a:srgbClr val="000000"/>
              </a:solidFill>
              <a:effectLst/>
              <a:latin typeface="ＭＳ Ｐゴシック" panose="020B0600070205080204" pitchFamily="50" charset="-128"/>
              <a:ea typeface="ＭＳ Ｐゴシック" panose="020B0600070205080204" pitchFamily="50" charset="-128"/>
              <a:cs typeface="+mn-cs"/>
            </a:rPr>
            <a:t>を超えており、平成</a:t>
          </a:r>
          <a:r>
            <a:rPr lang="en-US" altLang="ja-JP" sz="1050">
              <a:solidFill>
                <a:srgbClr val="000000"/>
              </a:solidFill>
              <a:effectLst/>
              <a:latin typeface="ＭＳ Ｐゴシック" panose="020B0600070205080204" pitchFamily="50" charset="-128"/>
              <a:ea typeface="ＭＳ Ｐゴシック" panose="020B0600070205080204" pitchFamily="50" charset="-128"/>
              <a:cs typeface="+mn-cs"/>
            </a:rPr>
            <a:t>30</a:t>
          </a:r>
          <a:r>
            <a:rPr lang="ja-JP" altLang="ja-JP" sz="1050">
              <a:solidFill>
                <a:srgbClr val="000000"/>
              </a:solidFill>
              <a:effectLst/>
              <a:latin typeface="ＭＳ Ｐゴシック" panose="020B0600070205080204" pitchFamily="50" charset="-128"/>
              <a:ea typeface="ＭＳ Ｐゴシック" panose="020B0600070205080204" pitchFamily="50" charset="-128"/>
              <a:cs typeface="+mn-cs"/>
            </a:rPr>
            <a:t>年度決算では</a:t>
          </a:r>
          <a:r>
            <a:rPr lang="en-US" altLang="ja-JP" sz="1050">
              <a:solidFill>
                <a:srgbClr val="000000"/>
              </a:solidFill>
              <a:effectLst/>
              <a:latin typeface="ＭＳ Ｐゴシック" panose="020B0600070205080204" pitchFamily="50" charset="-128"/>
              <a:ea typeface="ＭＳ Ｐゴシック" panose="020B0600070205080204" pitchFamily="50" charset="-128"/>
              <a:cs typeface="+mn-cs"/>
            </a:rPr>
            <a:t>104.8</a:t>
          </a:r>
          <a:r>
            <a:rPr lang="ja-JP" altLang="ja-JP" sz="1050">
              <a:solidFill>
                <a:srgbClr val="000000"/>
              </a:solidFill>
              <a:effectLst/>
              <a:latin typeface="ＭＳ Ｐゴシック" panose="020B0600070205080204" pitchFamily="50" charset="-128"/>
              <a:ea typeface="ＭＳ Ｐゴシック" panose="020B0600070205080204" pitchFamily="50" charset="-128"/>
              <a:cs typeface="+mn-cs"/>
            </a:rPr>
            <a:t>億円と歳出総額の</a:t>
          </a:r>
          <a:r>
            <a:rPr lang="en-US" altLang="ja-JP" sz="1050">
              <a:solidFill>
                <a:srgbClr val="000000"/>
              </a:solidFill>
              <a:effectLst/>
              <a:latin typeface="ＭＳ Ｐゴシック" panose="020B0600070205080204" pitchFamily="50" charset="-128"/>
              <a:ea typeface="ＭＳ Ｐゴシック" panose="020B0600070205080204" pitchFamily="50" charset="-128"/>
              <a:cs typeface="+mn-cs"/>
            </a:rPr>
            <a:t>17.4</a:t>
          </a:r>
          <a:r>
            <a:rPr lang="ja-JP" altLang="ja-JP" sz="1050">
              <a:solidFill>
                <a:srgbClr val="000000"/>
              </a:solidFill>
              <a:effectLst/>
              <a:latin typeface="ＭＳ Ｐゴシック" panose="020B0600070205080204" pitchFamily="50" charset="-128"/>
              <a:ea typeface="ＭＳ Ｐゴシック" panose="020B0600070205080204" pitchFamily="50" charset="-128"/>
              <a:cs typeface="+mn-cs"/>
            </a:rPr>
            <a:t>％を占めている。また、認定こども園運営助成事業については、本市は平成</a:t>
          </a:r>
          <a:r>
            <a:rPr lang="en-US" altLang="ja-JP" sz="1050">
              <a:solidFill>
                <a:srgbClr val="000000"/>
              </a:solidFill>
              <a:effectLst/>
              <a:latin typeface="ＭＳ Ｐゴシック" panose="020B0600070205080204" pitchFamily="50" charset="-128"/>
              <a:ea typeface="ＭＳ Ｐゴシック" panose="020B0600070205080204" pitchFamily="50" charset="-128"/>
              <a:cs typeface="+mn-cs"/>
            </a:rPr>
            <a:t>29</a:t>
          </a:r>
          <a:r>
            <a:rPr lang="ja-JP" altLang="ja-JP" sz="1050">
              <a:solidFill>
                <a:srgbClr val="000000"/>
              </a:solidFill>
              <a:effectLst/>
              <a:latin typeface="ＭＳ Ｐゴシック" panose="020B0600070205080204" pitchFamily="50" charset="-128"/>
              <a:ea typeface="ＭＳ Ｐゴシック" panose="020B0600070205080204" pitchFamily="50" charset="-128"/>
              <a:cs typeface="+mn-cs"/>
            </a:rPr>
            <a:t>度から国に先駆けて課税・非課税世帯を問わず、幼児教育・保育の無償化を独自に実施している。これらの特殊需要が扶助費を高いものとしている。現在、生活保護については、受給者の就労支援を強化しつつ、一層の適正化を図っているところであり、平成</a:t>
          </a:r>
          <a:r>
            <a:rPr lang="en-US" altLang="ja-JP" sz="1050">
              <a:solidFill>
                <a:srgbClr val="000000"/>
              </a:solidFill>
              <a:effectLst/>
              <a:latin typeface="ＭＳ Ｐゴシック" panose="020B0600070205080204" pitchFamily="50" charset="-128"/>
              <a:ea typeface="ＭＳ Ｐゴシック" panose="020B0600070205080204" pitchFamily="50" charset="-128"/>
              <a:cs typeface="+mn-cs"/>
            </a:rPr>
            <a:t>29</a:t>
          </a:r>
          <a:r>
            <a:rPr lang="ja-JP" altLang="ja-JP" sz="1050">
              <a:solidFill>
                <a:srgbClr val="000000"/>
              </a:solidFill>
              <a:effectLst/>
              <a:latin typeface="ＭＳ Ｐゴシック" panose="020B0600070205080204" pitchFamily="50" charset="-128"/>
              <a:ea typeface="ＭＳ Ｐゴシック" panose="020B0600070205080204" pitchFamily="50" charset="-128"/>
              <a:cs typeface="+mn-cs"/>
            </a:rPr>
            <a:t>年度決算をピークに扶助費は減少傾向にある。また、令和元年</a:t>
          </a:r>
          <a:r>
            <a:rPr lang="en-US" altLang="ja-JP" sz="1050">
              <a:solidFill>
                <a:srgbClr val="000000"/>
              </a:solidFill>
              <a:effectLst/>
              <a:latin typeface="ＭＳ Ｐゴシック" panose="020B0600070205080204" pitchFamily="50" charset="-128"/>
              <a:ea typeface="ＭＳ Ｐゴシック" panose="020B0600070205080204" pitchFamily="50" charset="-128"/>
              <a:cs typeface="+mn-cs"/>
            </a:rPr>
            <a:t>10</a:t>
          </a:r>
          <a:r>
            <a:rPr lang="ja-JP" altLang="ja-JP" sz="1050">
              <a:solidFill>
                <a:srgbClr val="000000"/>
              </a:solidFill>
              <a:effectLst/>
              <a:latin typeface="ＭＳ Ｐゴシック" panose="020B0600070205080204" pitchFamily="50" charset="-128"/>
              <a:ea typeface="ＭＳ Ｐゴシック" panose="020B0600070205080204" pitchFamily="50" charset="-128"/>
              <a:cs typeface="+mn-cs"/>
            </a:rPr>
            <a:t>月から国による幼児教育・保育の無償化に係る財政措置がなされるため、令和元年度以降は経常収支比率の改善を見込んでいるところである。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114808</xdr:rowOff>
    </xdr:from>
    <xdr:to>
      <xdr:col>23</xdr:col>
      <xdr:colOff>133350</xdr:colOff>
      <xdr:row>65</xdr:row>
      <xdr:rowOff>123698</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230358"/>
          <a:ext cx="0" cy="1037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95775</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240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123698</xdr:rowOff>
    </xdr:from>
    <xdr:to>
      <xdr:col>24</xdr:col>
      <xdr:colOff>12700</xdr:colOff>
      <xdr:row>65</xdr:row>
      <xdr:rowOff>123698</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267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29735</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97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114808</xdr:rowOff>
    </xdr:from>
    <xdr:to>
      <xdr:col>24</xdr:col>
      <xdr:colOff>12700</xdr:colOff>
      <xdr:row>59</xdr:row>
      <xdr:rowOff>114808</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230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87630</xdr:rowOff>
    </xdr:from>
    <xdr:to>
      <xdr:col>23</xdr:col>
      <xdr:colOff>133350</xdr:colOff>
      <xdr:row>64</xdr:row>
      <xdr:rowOff>87630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10604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77741</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536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61214</xdr:rowOff>
    </xdr:from>
    <xdr:to>
      <xdr:col>23</xdr:col>
      <xdr:colOff>184150</xdr:colOff>
      <xdr:row>62</xdr:row>
      <xdr:rowOff>162814</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87630</xdr:rowOff>
    </xdr:from>
    <xdr:to>
      <xdr:col>19</xdr:col>
      <xdr:colOff>133350</xdr:colOff>
      <xdr:row>64</xdr:row>
      <xdr:rowOff>97282</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106043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41910</xdr:rowOff>
    </xdr:from>
    <xdr:to>
      <xdr:col>19</xdr:col>
      <xdr:colOff>184150</xdr:colOff>
      <xdr:row>62</xdr:row>
      <xdr:rowOff>143510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153687</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440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51562</xdr:rowOff>
    </xdr:from>
    <xdr:to>
      <xdr:col>15</xdr:col>
      <xdr:colOff>82550</xdr:colOff>
      <xdr:row>64</xdr:row>
      <xdr:rowOff>97282</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852912"/>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46736</xdr:rowOff>
    </xdr:from>
    <xdr:to>
      <xdr:col>15</xdr:col>
      <xdr:colOff>133350</xdr:colOff>
      <xdr:row>62</xdr:row>
      <xdr:rowOff>148336</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158513</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44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51562</xdr:rowOff>
    </xdr:from>
    <xdr:to>
      <xdr:col>11</xdr:col>
      <xdr:colOff>31750</xdr:colOff>
      <xdr:row>63</xdr:row>
      <xdr:rowOff>90170</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0852912"/>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143510</xdr:rowOff>
    </xdr:from>
    <xdr:to>
      <xdr:col>11</xdr:col>
      <xdr:colOff>82550</xdr:colOff>
      <xdr:row>61</xdr:row>
      <xdr:rowOff>73660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83837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1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83058</xdr:rowOff>
    </xdr:from>
    <xdr:to>
      <xdr:col>7</xdr:col>
      <xdr:colOff>31750</xdr:colOff>
      <xdr:row>62</xdr:row>
      <xdr:rowOff>13208</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54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23385</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310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36830</xdr:rowOff>
    </xdr:from>
    <xdr:to>
      <xdr:col>23</xdr:col>
      <xdr:colOff>184150</xdr:colOff>
      <xdr:row>64</xdr:row>
      <xdr:rowOff>138430</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8907</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98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36830</xdr:rowOff>
    </xdr:from>
    <xdr:to>
      <xdr:col>19</xdr:col>
      <xdr:colOff>184150</xdr:colOff>
      <xdr:row>64</xdr:row>
      <xdr:rowOff>138430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123207</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096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46482</xdr:rowOff>
    </xdr:from>
    <xdr:to>
      <xdr:col>15</xdr:col>
      <xdr:colOff>133350</xdr:colOff>
      <xdr:row>64</xdr:row>
      <xdr:rowOff>148082</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01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132859</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105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762</xdr:rowOff>
    </xdr:from>
    <xdr:to>
      <xdr:col>11</xdr:col>
      <xdr:colOff>82550</xdr:colOff>
      <xdr:row>63</xdr:row>
      <xdr:rowOff>102362</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80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87139</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88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39370</xdr:rowOff>
    </xdr:from>
    <xdr:to>
      <xdr:col>7</xdr:col>
      <xdr:colOff>31750</xdr:colOff>
      <xdr:row>63</xdr:row>
      <xdr:rowOff>140970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125747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人口</a:t>
          </a:r>
          <a:r>
            <a:rPr kumimoji="1" lang="en-US" altLang="ja-JP" sz="1300" b="1">
              <a:solidFill>
                <a:srgbClr val="000000"/>
              </a:solidFill>
              <a:latin typeface="ＭＳ Ｐゴシック" panose="020B0600070205080204" pitchFamily="50" charset="-128"/>
              <a:ea typeface="ＭＳ Ｐゴシック" panose="020B0600070205080204" pitchFamily="50" charset="-128"/>
            </a:rPr>
            <a:t>1</a:t>
          </a: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[89,516</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30</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年度の人口</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1</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人当たり人件費・物件費等決算額は、前年度から</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2,958</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円減少の</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89,516</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円となり、類似団体内平均値</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110,548</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円及び大阪府平均</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123,232</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円を大きく下回った。類似団体や大阪府内団体と比較し、効率的な行財政運営が行えている。現在、本市においては全国トップ水準の効率的な組織で、市民サービスの充実に取り組むため、定員適正化計画で人口</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1,000</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人当たりの職員数が類似団体中、トップ水準となる職員体制を目指しており、このことが人件費の減少につながっている。</a:t>
          </a:r>
        </a:p>
        <a:p>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　令和</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5</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4</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月</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1</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日時点での職員数を</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640</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人とする計画であることから、引き続き人件費の減少が見込まれる。</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28329</xdr:rowOff>
    </xdr:from>
    <xdr:to>
      <xdr:col>23</xdr:col>
      <xdr:colOff>133350</xdr:colOff>
      <xdr:row>89</xdr:row>
      <xdr:rowOff>38021</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915779"/>
          <a:ext cx="0" cy="13812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10098</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269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195,230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38021</xdr:rowOff>
    </xdr:from>
    <xdr:to>
      <xdr:col>24</xdr:col>
      <xdr:colOff>12700</xdr:colOff>
      <xdr:row>89</xdr:row>
      <xdr:rowOff>38021</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297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114706</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659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75,018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28329</xdr:rowOff>
    </xdr:from>
    <xdr:to>
      <xdr:col>24</xdr:col>
      <xdr:colOff>12700</xdr:colOff>
      <xdr:row>81</xdr:row>
      <xdr:rowOff>28329</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915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23467</xdr:rowOff>
    </xdr:from>
    <xdr:to>
      <xdr:col>23</xdr:col>
      <xdr:colOff>133350</xdr:colOff>
      <xdr:row>82</xdr:row>
      <xdr:rowOff>57455</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4114800" y="14082367"/>
          <a:ext cx="838200" cy="33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14961</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2453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110,548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42884</xdr:rowOff>
    </xdr:from>
    <xdr:to>
      <xdr:col>23</xdr:col>
      <xdr:colOff>184150</xdr:colOff>
      <xdr:row>83</xdr:row>
      <xdr:rowOff>144484</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273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57455</xdr:rowOff>
    </xdr:from>
    <xdr:to>
      <xdr:col>19</xdr:col>
      <xdr:colOff>133350</xdr:colOff>
      <xdr:row>82</xdr:row>
      <xdr:rowOff>101338</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flipV="1">
          <a:off x="3225800" y="14116355"/>
          <a:ext cx="889000" cy="43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18284</xdr:rowOff>
    </xdr:from>
    <xdr:to>
      <xdr:col>19</xdr:col>
      <xdr:colOff>184150</xdr:colOff>
      <xdr:row>83</xdr:row>
      <xdr:rowOff>119884</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24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104661</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335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108,407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101338</xdr:rowOff>
    </xdr:from>
    <xdr:to>
      <xdr:col>15</xdr:col>
      <xdr:colOff>82550</xdr:colOff>
      <xdr:row>82</xdr:row>
      <xdr:rowOff>105164</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flipV="1">
          <a:off x="2336800" y="14160238"/>
          <a:ext cx="889000" cy="3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5265</xdr:rowOff>
    </xdr:from>
    <xdr:to>
      <xdr:col>15</xdr:col>
      <xdr:colOff>133350</xdr:colOff>
      <xdr:row>83</xdr:row>
      <xdr:rowOff>106865</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23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91642</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32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107,274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94467</xdr:rowOff>
    </xdr:from>
    <xdr:to>
      <xdr:col>11</xdr:col>
      <xdr:colOff>31750</xdr:colOff>
      <xdr:row>82</xdr:row>
      <xdr:rowOff>105164</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153367"/>
          <a:ext cx="889000" cy="10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85136</xdr:rowOff>
    </xdr:from>
    <xdr:to>
      <xdr:col>11</xdr:col>
      <xdr:colOff>82550</xdr:colOff>
      <xdr:row>84</xdr:row>
      <xdr:rowOff>15286</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31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63</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401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114,225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20076</xdr:rowOff>
    </xdr:from>
    <xdr:to>
      <xdr:col>7</xdr:col>
      <xdr:colOff>31750</xdr:colOff>
      <xdr:row>83</xdr:row>
      <xdr:rowOff>121676</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250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106453</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336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108,563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144117</xdr:rowOff>
    </xdr:from>
    <xdr:to>
      <xdr:col>23</xdr:col>
      <xdr:colOff>184150</xdr:colOff>
      <xdr:row>82</xdr:row>
      <xdr:rowOff>74267</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03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160644</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3876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89,516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6655</xdr:rowOff>
    </xdr:from>
    <xdr:to>
      <xdr:col>19</xdr:col>
      <xdr:colOff>184150</xdr:colOff>
      <xdr:row>82</xdr:row>
      <xdr:rowOff>108255</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065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118432</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8344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92,474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50538</xdr:rowOff>
    </xdr:from>
    <xdr:to>
      <xdr:col>15</xdr:col>
      <xdr:colOff>133350</xdr:colOff>
      <xdr:row>82</xdr:row>
      <xdr:rowOff>152138</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10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162315</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878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96,293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54364</xdr:rowOff>
    </xdr:from>
    <xdr:to>
      <xdr:col>11</xdr:col>
      <xdr:colOff>82550</xdr:colOff>
      <xdr:row>82</xdr:row>
      <xdr:rowOff>155964</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11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166141</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88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96,626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43667</xdr:rowOff>
    </xdr:from>
    <xdr:to>
      <xdr:col>7</xdr:col>
      <xdr:colOff>31750</xdr:colOff>
      <xdr:row>82</xdr:row>
      <xdr:rowOff>145267</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102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155444</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87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95,695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[99.8]</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平成</a:t>
          </a:r>
          <a:r>
            <a:rPr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30</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年度のラスパイレス指数は、職員構成の変動により前年度から</a:t>
          </a:r>
          <a:r>
            <a:rPr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0.2</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ポイント増加の</a:t>
          </a:r>
          <a:r>
            <a:rPr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99.8</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となり、類似団体</a:t>
          </a:r>
          <a:r>
            <a:rPr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内</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平均</a:t>
          </a:r>
          <a:r>
            <a:rPr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99.5</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及び全国市平均</a:t>
          </a:r>
          <a:r>
            <a:rPr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98.9</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を上回っている。なお、左図のとおり平成</a:t>
          </a:r>
          <a:r>
            <a:rPr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28</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a:t>
          </a:r>
          <a:r>
            <a:rPr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29</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年度は類似団体</a:t>
          </a:r>
          <a:r>
            <a:rPr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内</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平均</a:t>
          </a:r>
          <a:r>
            <a:rPr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値</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を下回っている。</a:t>
          </a:r>
        </a:p>
        <a:p>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引き続き国の行政職俸給表（一）適用職員の俸給月額</a:t>
          </a:r>
          <a:r>
            <a:rPr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100</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を超過しないよう、適切な給与制度・運用等に努める。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87.0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90</xdr:row>
      <xdr:rowOff>72672</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881100"/>
          <a:ext cx="0" cy="16220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44749</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47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72672</xdr:rowOff>
    </xdr:from>
    <xdr:to>
      <xdr:col>81</xdr:col>
      <xdr:colOff>133350</xdr:colOff>
      <xdr:row>90</xdr:row>
      <xdr:rowOff>72672</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503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0</xdr:rowOff>
    </xdr:from>
    <xdr:to>
      <xdr:col>81</xdr:col>
      <xdr:colOff>44450</xdr:colOff>
      <xdr:row>88</xdr:row>
      <xdr:rowOff>26811</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5087600"/>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123772</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8684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107245</xdr:rowOff>
    </xdr:from>
    <xdr:to>
      <xdr:col>81</xdr:col>
      <xdr:colOff>95250</xdr:colOff>
      <xdr:row>88</xdr:row>
      <xdr:rowOff>37395</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502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50800</xdr:rowOff>
    </xdr:from>
    <xdr:to>
      <xdr:col>77</xdr:col>
      <xdr:colOff>44450</xdr:colOff>
      <xdr:row>88</xdr:row>
      <xdr:rowOff>0</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496695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147461</xdr:rowOff>
    </xdr:from>
    <xdr:to>
      <xdr:col>77</xdr:col>
      <xdr:colOff>95250</xdr:colOff>
      <xdr:row>88</xdr:row>
      <xdr:rowOff>77611</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5063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62388</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5149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50800</xdr:rowOff>
    </xdr:from>
    <xdr:to>
      <xdr:col>72</xdr:col>
      <xdr:colOff>203200</xdr:colOff>
      <xdr:row>88</xdr:row>
      <xdr:rowOff>0</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4401800" y="1496695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147461</xdr:rowOff>
    </xdr:from>
    <xdr:to>
      <xdr:col>73</xdr:col>
      <xdr:colOff>44450</xdr:colOff>
      <xdr:row>88</xdr:row>
      <xdr:rowOff>77611</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5063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62388</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514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0</xdr:rowOff>
    </xdr:from>
    <xdr:to>
      <xdr:col>68</xdr:col>
      <xdr:colOff>152400</xdr:colOff>
      <xdr:row>88</xdr:row>
      <xdr:rowOff>26811</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3512800" y="15087600"/>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26811</xdr:rowOff>
    </xdr:from>
    <xdr:to>
      <xdr:col>68</xdr:col>
      <xdr:colOff>203200</xdr:colOff>
      <xdr:row>87</xdr:row>
      <xdr:rowOff>128411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942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138588</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71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67028</xdr:rowOff>
    </xdr:from>
    <xdr:to>
      <xdr:col>64</xdr:col>
      <xdr:colOff>152400</xdr:colOff>
      <xdr:row>87</xdr:row>
      <xdr:rowOff>168628</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98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7355</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75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147461</xdr:rowOff>
    </xdr:from>
    <xdr:to>
      <xdr:col>81</xdr:col>
      <xdr:colOff>95250</xdr:colOff>
      <xdr:row>88</xdr:row>
      <xdr:rowOff>77611</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506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119538</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5035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120650</xdr:rowOff>
    </xdr:from>
    <xdr:to>
      <xdr:col>77</xdr:col>
      <xdr:colOff>95250</xdr:colOff>
      <xdr:row>88</xdr:row>
      <xdr:rowOff>50800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60977</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80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0</xdr:rowOff>
    </xdr:from>
    <xdr:to>
      <xdr:col>73</xdr:col>
      <xdr:colOff>44450</xdr:colOff>
      <xdr:row>87</xdr:row>
      <xdr:rowOff>101600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111777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120650</xdr:rowOff>
    </xdr:from>
    <xdr:to>
      <xdr:col>68</xdr:col>
      <xdr:colOff>203200</xdr:colOff>
      <xdr:row>88</xdr:row>
      <xdr:rowOff>50800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35577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147461</xdr:rowOff>
    </xdr:from>
    <xdr:to>
      <xdr:col>64</xdr:col>
      <xdr:colOff>152400</xdr:colOff>
      <xdr:row>88</xdr:row>
      <xdr:rowOff>77611</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506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62388</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514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人口</a:t>
          </a:r>
          <a:r>
            <a:rPr kumimoji="1" lang="en-US" altLang="ja-JP" sz="1300" b="1">
              <a:solidFill>
                <a:srgbClr val="000000"/>
              </a:solidFill>
              <a:latin typeface="ＭＳ Ｐゴシック" panose="020B0600070205080204" pitchFamily="50" charset="-128"/>
              <a:ea typeface="ＭＳ Ｐゴシック" panose="020B0600070205080204" pitchFamily="50" charset="-128"/>
            </a:rPr>
            <a:t>1,000</a:t>
          </a: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[4.25</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平成</a:t>
          </a:r>
          <a:r>
            <a:rPr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30</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年度の人口</a:t>
          </a:r>
          <a:r>
            <a:rPr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1,000</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人当たり職員数は、前年度から</a:t>
          </a:r>
          <a:r>
            <a:rPr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0.27</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人減少の</a:t>
          </a:r>
          <a:r>
            <a:rPr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4.25</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人となり、類似団体</a:t>
          </a:r>
          <a:r>
            <a:rPr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内</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平均</a:t>
          </a:r>
          <a:r>
            <a:rPr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値</a:t>
          </a:r>
          <a:r>
            <a:rPr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6.00</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人及び大阪府平均</a:t>
          </a:r>
          <a:r>
            <a:rPr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8.12</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人を下回った。類似団体や大阪府内団体と比較し、効率的な行財政運営が行えている。現在、全国トップ水準の効率的な組織で、市民サービスの充実に取り組むため、定員適正化計画において、人口</a:t>
          </a:r>
          <a:r>
            <a:rPr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1,000</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人当たりの職員数が類似団体中、トップ水準となる職員体制を目指していることから、</a:t>
          </a:r>
          <a:r>
            <a:rPr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職員数が減少して</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いる。令和</a:t>
          </a:r>
          <a:r>
            <a:rPr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5</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年</a:t>
          </a:r>
          <a:r>
            <a:rPr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4</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月</a:t>
          </a:r>
          <a:r>
            <a:rPr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1</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日時点で</a:t>
          </a:r>
          <a:r>
            <a:rPr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の</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職員数</a:t>
          </a:r>
          <a:r>
            <a:rPr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を</a:t>
          </a:r>
          <a:r>
            <a:rPr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640</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人</a:t>
          </a:r>
          <a:r>
            <a:rPr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とする</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計画であることから、引き続き同指標の減少が見込まれる。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人</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104352</xdr:rowOff>
    </xdr:from>
    <xdr:to>
      <xdr:col>81</xdr:col>
      <xdr:colOff>44450</xdr:colOff>
      <xdr:row>66</xdr:row>
      <xdr:rowOff>66463</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219902"/>
          <a:ext cx="0" cy="11622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38540</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35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66463</xdr:rowOff>
    </xdr:from>
    <xdr:to>
      <xdr:col>81</xdr:col>
      <xdr:colOff>133350</xdr:colOff>
      <xdr:row>66</xdr:row>
      <xdr:rowOff>66463</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38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19279</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96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104352</xdr:rowOff>
    </xdr:from>
    <xdr:to>
      <xdr:col>81</xdr:col>
      <xdr:colOff>133350</xdr:colOff>
      <xdr:row>59</xdr:row>
      <xdr:rowOff>104352</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219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156104</xdr:rowOff>
    </xdr:from>
    <xdr:to>
      <xdr:col>81</xdr:col>
      <xdr:colOff>44450</xdr:colOff>
      <xdr:row>61</xdr:row>
      <xdr:rowOff>38946</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6179800" y="10443104"/>
          <a:ext cx="8382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86377</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71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114300</xdr:rowOff>
    </xdr:from>
    <xdr:to>
      <xdr:col>81</xdr:col>
      <xdr:colOff>95250</xdr:colOff>
      <xdr:row>63</xdr:row>
      <xdr:rowOff>44450</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38946</xdr:rowOff>
    </xdr:from>
    <xdr:to>
      <xdr:col>77</xdr:col>
      <xdr:colOff>44450</xdr:colOff>
      <xdr:row>61</xdr:row>
      <xdr:rowOff>135467</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flipV="1">
          <a:off x="15290800" y="10497396"/>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108268</xdr:rowOff>
    </xdr:from>
    <xdr:to>
      <xdr:col>77</xdr:col>
      <xdr:colOff>95250</xdr:colOff>
      <xdr:row>63</xdr:row>
      <xdr:rowOff>38418</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23195</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824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135467</xdr:rowOff>
    </xdr:from>
    <xdr:to>
      <xdr:col>72</xdr:col>
      <xdr:colOff>203200</xdr:colOff>
      <xdr:row>61</xdr:row>
      <xdr:rowOff>163619</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4401800" y="10593917"/>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108268</xdr:rowOff>
    </xdr:from>
    <xdr:to>
      <xdr:col>73</xdr:col>
      <xdr:colOff>44450</xdr:colOff>
      <xdr:row>63</xdr:row>
      <xdr:rowOff>38418</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23195</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82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155575</xdr:rowOff>
    </xdr:from>
    <xdr:to>
      <xdr:col>68</xdr:col>
      <xdr:colOff>152400</xdr:colOff>
      <xdr:row>61</xdr:row>
      <xdr:rowOff>163619</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614025"/>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63</xdr:row>
      <xdr:rowOff>31327</xdr:rowOff>
    </xdr:from>
    <xdr:to>
      <xdr:col>68</xdr:col>
      <xdr:colOff>203200</xdr:colOff>
      <xdr:row>63</xdr:row>
      <xdr:rowOff>132927</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83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117704</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91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19262</xdr:rowOff>
    </xdr:from>
    <xdr:to>
      <xdr:col>64</xdr:col>
      <xdr:colOff>152400</xdr:colOff>
      <xdr:row>63</xdr:row>
      <xdr:rowOff>120862</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8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105639</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90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105304</xdr:rowOff>
    </xdr:from>
    <xdr:to>
      <xdr:col>81</xdr:col>
      <xdr:colOff>95250</xdr:colOff>
      <xdr:row>61</xdr:row>
      <xdr:rowOff>35454</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392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121831</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237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159596</xdr:rowOff>
    </xdr:from>
    <xdr:to>
      <xdr:col>77</xdr:col>
      <xdr:colOff>95250</xdr:colOff>
      <xdr:row>61</xdr:row>
      <xdr:rowOff>89746</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44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99923</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215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84667</xdr:rowOff>
    </xdr:from>
    <xdr:to>
      <xdr:col>73</xdr:col>
      <xdr:colOff>44450</xdr:colOff>
      <xdr:row>62</xdr:row>
      <xdr:rowOff>14817</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54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24994</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31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112819</xdr:rowOff>
    </xdr:from>
    <xdr:to>
      <xdr:col>68</xdr:col>
      <xdr:colOff>203200</xdr:colOff>
      <xdr:row>62</xdr:row>
      <xdr:rowOff>42969</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57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53146</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340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104775</xdr:rowOff>
    </xdr:from>
    <xdr:to>
      <xdr:col>64</xdr:col>
      <xdr:colOff>152400</xdr:colOff>
      <xdr:row>62</xdr:row>
      <xdr:rowOff>34925</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56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45102</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33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[7.2%]</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平成</a:t>
          </a:r>
          <a:r>
            <a:rPr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30</a:t>
          </a:r>
          <a:r>
            <a:rPr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年度の実質公債費比率（</a:t>
          </a:r>
          <a:r>
            <a:rPr lang="ja-JP" altLang="ja-JP" sz="1100" strike="noStrike" baseline="0">
              <a:solidFill>
                <a:srgbClr val="000000"/>
              </a:solidFill>
              <a:effectLst/>
              <a:latin typeface="ＭＳ Ｐゴシック" panose="020B0600070205080204" pitchFamily="50" charset="-128"/>
              <a:ea typeface="ＭＳ Ｐゴシック" panose="020B0600070205080204" pitchFamily="50" charset="-128"/>
              <a:cs typeface="+mn-cs"/>
            </a:rPr>
            <a:t>３</a:t>
          </a:r>
          <a:r>
            <a:rPr lang="ja-JP" altLang="en-US" sz="1100" strike="noStrike" baseline="0">
              <a:solidFill>
                <a:srgbClr val="000000"/>
              </a:solidFill>
              <a:effectLst/>
              <a:latin typeface="ＭＳ Ｐゴシック" panose="020B0600070205080204" pitchFamily="50" charset="-128"/>
              <a:ea typeface="ＭＳ Ｐゴシック" panose="020B0600070205080204" pitchFamily="50" charset="-128"/>
              <a:cs typeface="+mn-cs"/>
            </a:rPr>
            <a:t>カ</a:t>
          </a:r>
          <a:r>
            <a:rPr lang="ja-JP" altLang="ja-JP" sz="1100" strike="noStrike" baseline="0">
              <a:solidFill>
                <a:srgbClr val="000000"/>
              </a:solidFill>
              <a:effectLst/>
              <a:latin typeface="ＭＳ Ｐゴシック" panose="020B0600070205080204" pitchFamily="50" charset="-128"/>
              <a:ea typeface="ＭＳ Ｐゴシック" panose="020B0600070205080204" pitchFamily="50" charset="-128"/>
              <a:cs typeface="+mn-cs"/>
            </a:rPr>
            <a:t>年</a:t>
          </a:r>
          <a:r>
            <a:rPr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平均値）は、前年度と同じく</a:t>
          </a:r>
          <a:r>
            <a:rPr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7.2</a:t>
          </a:r>
          <a:r>
            <a:rPr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％となったが、類似団体</a:t>
          </a:r>
          <a:r>
            <a:rPr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内</a:t>
          </a:r>
          <a:r>
            <a:rPr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平均</a:t>
          </a:r>
          <a:r>
            <a:rPr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値</a:t>
          </a:r>
          <a:r>
            <a:rPr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4.5</a:t>
          </a:r>
          <a:r>
            <a:rPr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％及び大阪府平均</a:t>
          </a:r>
          <a:r>
            <a:rPr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4.1</a:t>
          </a:r>
          <a:r>
            <a:rPr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％を</a:t>
          </a:r>
          <a:r>
            <a:rPr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上</a:t>
          </a:r>
          <a:r>
            <a:rPr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回った。実質公債費比率（単年度）では、算定式の分母において臨時財政対策債発行可能額が</a:t>
          </a:r>
          <a:r>
            <a:rPr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176</a:t>
          </a:r>
          <a:r>
            <a:rPr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百万円減少したものの、標準税収入額等が</a:t>
          </a:r>
          <a:r>
            <a:rPr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201</a:t>
          </a:r>
          <a:r>
            <a:rPr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百万円増加し、全体として</a:t>
          </a:r>
          <a:r>
            <a:rPr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73</a:t>
          </a:r>
          <a:r>
            <a:rPr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百万円増加した。また、分子において準元利償還金が</a:t>
          </a:r>
          <a:r>
            <a:rPr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97</a:t>
          </a:r>
          <a:r>
            <a:rPr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百万円減少し、全体として</a:t>
          </a:r>
          <a:r>
            <a:rPr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20</a:t>
          </a:r>
          <a:r>
            <a:rPr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百万円減少した</a:t>
          </a:r>
          <a:r>
            <a:rPr lang="ja-JP" altLang="ja-JP" sz="1100" strike="noStrike" baseline="0">
              <a:solidFill>
                <a:srgbClr val="000000"/>
              </a:solidFill>
              <a:effectLst/>
              <a:latin typeface="ＭＳ Ｐゴシック" panose="020B0600070205080204" pitchFamily="50" charset="-128"/>
              <a:ea typeface="ＭＳ Ｐゴシック" panose="020B0600070205080204" pitchFamily="50" charset="-128"/>
              <a:cs typeface="+mn-cs"/>
            </a:rPr>
            <a:t>ことから、前年度から</a:t>
          </a:r>
          <a:r>
            <a:rPr lang="en-US" altLang="ja-JP" sz="1100" strike="noStrike" baseline="0">
              <a:solidFill>
                <a:srgbClr val="000000"/>
              </a:solidFill>
              <a:effectLst/>
              <a:latin typeface="ＭＳ Ｐゴシック" panose="020B0600070205080204" pitchFamily="50" charset="-128"/>
              <a:ea typeface="ＭＳ Ｐゴシック" panose="020B0600070205080204" pitchFamily="50" charset="-128"/>
              <a:cs typeface="+mn-cs"/>
            </a:rPr>
            <a:t>0.1</a:t>
          </a:r>
          <a:r>
            <a:rPr lang="ja-JP" altLang="en-US" sz="1100" strike="noStrike" baseline="0">
              <a:solidFill>
                <a:srgbClr val="000000"/>
              </a:solidFill>
              <a:effectLst/>
              <a:latin typeface="ＭＳ Ｐゴシック" panose="020B0600070205080204" pitchFamily="50" charset="-128"/>
              <a:ea typeface="ＭＳ Ｐゴシック" panose="020B0600070205080204" pitchFamily="50" charset="-128"/>
              <a:cs typeface="+mn-cs"/>
            </a:rPr>
            <a:t>ポイント</a:t>
          </a:r>
          <a:r>
            <a:rPr lang="ja-JP" altLang="ja-JP" sz="1100" strike="noStrike" baseline="0">
              <a:solidFill>
                <a:srgbClr val="000000"/>
              </a:solidFill>
              <a:effectLst/>
              <a:latin typeface="ＭＳ Ｐゴシック" panose="020B0600070205080204" pitchFamily="50" charset="-128"/>
              <a:ea typeface="ＭＳ Ｐゴシック" panose="020B0600070205080204" pitchFamily="50" charset="-128"/>
              <a:cs typeface="+mn-cs"/>
            </a:rPr>
            <a:t>改善し</a:t>
          </a:r>
          <a:r>
            <a:rPr lang="ja-JP" altLang="ja-JP" sz="1100" strike="noStrike">
              <a:solidFill>
                <a:srgbClr val="000000"/>
              </a:solidFill>
              <a:effectLst/>
              <a:latin typeface="ＭＳ Ｐゴシック" panose="020B0600070205080204" pitchFamily="50" charset="-128"/>
              <a:ea typeface="ＭＳ Ｐゴシック" panose="020B0600070205080204" pitchFamily="50" charset="-128"/>
              <a:cs typeface="+mn-cs"/>
            </a:rPr>
            <a:t>、</a:t>
          </a:r>
          <a:r>
            <a:rPr lang="en-US" altLang="ja-JP" sz="1100" strike="noStrike" baseline="0">
              <a:solidFill>
                <a:srgbClr val="000000"/>
              </a:solidFill>
              <a:effectLst/>
              <a:latin typeface="ＭＳ Ｐゴシック" panose="020B0600070205080204" pitchFamily="50" charset="-128"/>
              <a:ea typeface="ＭＳ Ｐゴシック" panose="020B0600070205080204" pitchFamily="50" charset="-128"/>
              <a:cs typeface="+mn-cs"/>
            </a:rPr>
            <a:t>6.8</a:t>
          </a:r>
          <a:r>
            <a:rPr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となっている。早期健全化基準を大きく下回る数値ではあるが、今後とも地方債の発行にあたっては、まずは国・府補助金等の特定財源の確保に努め、過度に地方債に依存することがない財政運営に努める。</a:t>
          </a:r>
        </a:p>
        <a:p>
          <a:pPr eaLnBrk="1" fontAlgn="auto" latinLnBrk="0" hangingPunct="1"/>
          <a:endParaRPr lang="ja-JP" altLang="ja-JP" sz="11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46143</xdr:rowOff>
    </xdr:from>
    <xdr:to>
      <xdr:col>81</xdr:col>
      <xdr:colOff>44450</xdr:colOff>
      <xdr:row>45</xdr:row>
      <xdr:rowOff>154517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389793"/>
          <a:ext cx="0" cy="14799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126594</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154517</xdr:rowOff>
    </xdr:from>
    <xdr:to>
      <xdr:col>81</xdr:col>
      <xdr:colOff>133350</xdr:colOff>
      <xdr:row>45</xdr:row>
      <xdr:rowOff>154517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132520</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13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0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46143</xdr:rowOff>
    </xdr:from>
    <xdr:to>
      <xdr:col>81</xdr:col>
      <xdr:colOff>133350</xdr:colOff>
      <xdr:row>37</xdr:row>
      <xdr:rowOff>46143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38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132504</xdr:rowOff>
    </xdr:from>
    <xdr:to>
      <xdr:col>81</xdr:col>
      <xdr:colOff>44450</xdr:colOff>
      <xdr:row>41</xdr:row>
      <xdr:rowOff>132504</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716195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52510</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739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35983</xdr:rowOff>
    </xdr:from>
    <xdr:to>
      <xdr:col>81</xdr:col>
      <xdr:colOff>95250</xdr:colOff>
      <xdr:row>40</xdr:row>
      <xdr:rowOff>137583</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116417</xdr:rowOff>
    </xdr:from>
    <xdr:to>
      <xdr:col>77</xdr:col>
      <xdr:colOff>44450</xdr:colOff>
      <xdr:row>41</xdr:row>
      <xdr:rowOff>132504</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7145867"/>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60113</xdr:rowOff>
    </xdr:from>
    <xdr:to>
      <xdr:col>77</xdr:col>
      <xdr:colOff>95250</xdr:colOff>
      <xdr:row>40</xdr:row>
      <xdr:rowOff>161713</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91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440</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686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116417</xdr:rowOff>
    </xdr:from>
    <xdr:to>
      <xdr:col>72</xdr:col>
      <xdr:colOff>203200</xdr:colOff>
      <xdr:row>41</xdr:row>
      <xdr:rowOff>124460</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714586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16527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124460</xdr:rowOff>
    </xdr:from>
    <xdr:to>
      <xdr:col>68</xdr:col>
      <xdr:colOff>152400</xdr:colOff>
      <xdr:row>41</xdr:row>
      <xdr:rowOff>164677</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715391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81704</xdr:rowOff>
    </xdr:from>
    <xdr:to>
      <xdr:col>68</xdr:col>
      <xdr:colOff>203200</xdr:colOff>
      <xdr:row>42</xdr:row>
      <xdr:rowOff>11854</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168081</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13987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81704</xdr:rowOff>
    </xdr:from>
    <xdr:to>
      <xdr:col>81</xdr:col>
      <xdr:colOff>95250</xdr:colOff>
      <xdr:row>42</xdr:row>
      <xdr:rowOff>11854</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711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53781</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708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81704</xdr:rowOff>
    </xdr:from>
    <xdr:to>
      <xdr:col>77</xdr:col>
      <xdr:colOff>95250</xdr:colOff>
      <xdr:row>42</xdr:row>
      <xdr:rowOff>11854</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711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168081</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7197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65617</xdr:rowOff>
    </xdr:from>
    <xdr:to>
      <xdr:col>73</xdr:col>
      <xdr:colOff>44450</xdr:colOff>
      <xdr:row>41</xdr:row>
      <xdr:rowOff>167217</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151994</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73660</xdr:rowOff>
    </xdr:from>
    <xdr:to>
      <xdr:col>68</xdr:col>
      <xdr:colOff>203200</xdr:colOff>
      <xdr:row>42</xdr:row>
      <xdr:rowOff>3810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13987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113877</xdr:rowOff>
    </xdr:from>
    <xdr:to>
      <xdr:col>64</xdr:col>
      <xdr:colOff>152400</xdr:colOff>
      <xdr:row>42</xdr:row>
      <xdr:rowOff>44027</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14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28804</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722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[56.3%]</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平成</a:t>
          </a:r>
          <a:r>
            <a:rPr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30</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年度の将来負担比率は、前年度から</a:t>
          </a:r>
          <a:r>
            <a:rPr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10.1</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％改善し、</a:t>
          </a:r>
          <a:r>
            <a:rPr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56.3</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％となったが、類似団体</a:t>
          </a:r>
          <a:r>
            <a:rPr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内</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平均</a:t>
          </a:r>
          <a:r>
            <a:rPr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値</a:t>
          </a:r>
          <a:r>
            <a:rPr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5.0</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％及び大阪府平均</a:t>
          </a:r>
          <a:r>
            <a:rPr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15.8</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％を</a:t>
          </a:r>
          <a:r>
            <a:rPr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上</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回った。主な減少要因としては、算定式の分子である一般会計等に係る地方債現在高や退職手当負担見込額が</a:t>
          </a:r>
          <a:r>
            <a:rPr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2,525</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百万円減少し、充当可能基金が</a:t>
          </a:r>
          <a:r>
            <a:rPr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786</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百万円増加したことなどから、全体として将来負担額が</a:t>
          </a:r>
          <a:r>
            <a:rPr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2,754</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百万円軽減したためである。早期健全化基準を大きく下回る数値ではあるが、今後とも地方債の発行にあたっては、まずは国・府補助金等の特定財源の確保に努め、過度に地方債に依存することがない財政運営に努める。</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128200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3579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100277</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700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128200</xdr:rowOff>
    </xdr:from>
    <xdr:to>
      <xdr:col>81</xdr:col>
      <xdr:colOff>133350</xdr:colOff>
      <xdr:row>21</xdr:row>
      <xdr:rowOff>128200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728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39300</xdr:rowOff>
    </xdr:from>
    <xdr:to>
      <xdr:col>81</xdr:col>
      <xdr:colOff>44450</xdr:colOff>
      <xdr:row>19</xdr:row>
      <xdr:rowOff>3246</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6179800" y="3125400"/>
          <a:ext cx="838200" cy="135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3121</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231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158044</xdr:rowOff>
    </xdr:from>
    <xdr:to>
      <xdr:col>81</xdr:col>
      <xdr:colOff>95250</xdr:colOff>
      <xdr:row>14</xdr:row>
      <xdr:rowOff>88194</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386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162631</xdr:rowOff>
    </xdr:from>
    <xdr:to>
      <xdr:col>77</xdr:col>
      <xdr:colOff>44450</xdr:colOff>
      <xdr:row>19</xdr:row>
      <xdr:rowOff>3246</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5290800" y="3248731"/>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83115</xdr:rowOff>
    </xdr:from>
    <xdr:to>
      <xdr:col>77</xdr:col>
      <xdr:colOff>95250</xdr:colOff>
      <xdr:row>15</xdr:row>
      <xdr:rowOff>13265</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48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23442</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252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162631</xdr:rowOff>
    </xdr:from>
    <xdr:to>
      <xdr:col>72</xdr:col>
      <xdr:colOff>203200</xdr:colOff>
      <xdr:row>19</xdr:row>
      <xdr:rowOff>86360</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4401800" y="3248731"/>
          <a:ext cx="889000" cy="95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120650</xdr:rowOff>
    </xdr:from>
    <xdr:to>
      <xdr:col>73</xdr:col>
      <xdr:colOff>44450</xdr:colOff>
      <xdr:row>15</xdr:row>
      <xdr:rowOff>50800</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60977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86360</xdr:rowOff>
    </xdr:from>
    <xdr:to>
      <xdr:col>68</xdr:col>
      <xdr:colOff>152400</xdr:colOff>
      <xdr:row>19</xdr:row>
      <xdr:rowOff>141323</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3512800" y="3343910"/>
          <a:ext cx="889000" cy="54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44521</xdr:rowOff>
    </xdr:from>
    <xdr:to>
      <xdr:col>68</xdr:col>
      <xdr:colOff>203200</xdr:colOff>
      <xdr:row>16</xdr:row>
      <xdr:rowOff>146121</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78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156298</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556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29775</xdr:rowOff>
    </xdr:from>
    <xdr:to>
      <xdr:col>64</xdr:col>
      <xdr:colOff>152400</xdr:colOff>
      <xdr:row>16</xdr:row>
      <xdr:rowOff>131375</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772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141552</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541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159950</xdr:rowOff>
    </xdr:from>
    <xdr:to>
      <xdr:col>81</xdr:col>
      <xdr:colOff>95250</xdr:colOff>
      <xdr:row>18</xdr:row>
      <xdr:rowOff>90100</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967200" y="307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132027</xdr:rowOff>
    </xdr:from>
    <xdr:ext cx="762000" cy="259045"/>
    <xdr:sp macro="" textlink="">
      <xdr:nvSpPr>
        <xdr:cNvPr id="463" name="将来負担の状況該当値テキスト">
          <a:extLst>
            <a:ext uri="{FF2B5EF4-FFF2-40B4-BE49-F238E27FC236}">
              <a16:creationId xmlns:a16="http://schemas.microsoft.com/office/drawing/2014/main" id="{00000000-0008-0000-0300-0000CF010000}"/>
            </a:ext>
          </a:extLst>
        </xdr:cNvPr>
        <xdr:cNvSpPr txBox="1"/>
      </xdr:nvSpPr>
      <xdr:spPr>
        <a:xfrm>
          <a:off x="17106900" y="30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123896</xdr:rowOff>
    </xdr:from>
    <xdr:to>
      <xdr:col>77</xdr:col>
      <xdr:colOff>95250</xdr:colOff>
      <xdr:row>19</xdr:row>
      <xdr:rowOff>54046</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129000" y="320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38823</xdr:rowOff>
    </xdr:from>
    <xdr:ext cx="7366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798800" y="3296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111831</xdr:rowOff>
    </xdr:from>
    <xdr:to>
      <xdr:col>73</xdr:col>
      <xdr:colOff>44450</xdr:colOff>
      <xdr:row>19</xdr:row>
      <xdr:rowOff>41980</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5240000" y="319793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26757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909800" y="3284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35560</xdr:rowOff>
    </xdr:from>
    <xdr:to>
      <xdr:col>68</xdr:col>
      <xdr:colOff>203200</xdr:colOff>
      <xdr:row>19</xdr:row>
      <xdr:rowOff>137160</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4351000" y="329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121937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020800" y="337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90523</xdr:rowOff>
    </xdr:from>
    <xdr:to>
      <xdr:col>64</xdr:col>
      <xdr:colOff>152400</xdr:colOff>
      <xdr:row>20</xdr:row>
      <xdr:rowOff>20673</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3462000" y="3348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5450</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3131800" y="3434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大阪府守口市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143,458
140,980
12.71
60,997,136
60,015,790
922,220
31,272,672
62,554,320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56.3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平成</a:t>
          </a:r>
          <a:r>
            <a:rPr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30</a:t>
          </a:r>
          <a:r>
            <a:rPr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年度の経常収支比率に占める人件費の割合は、対前年度比で</a:t>
          </a:r>
          <a:r>
            <a:rPr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1.6</a:t>
          </a:r>
          <a:r>
            <a:rPr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ポイント</a:t>
          </a:r>
          <a:r>
            <a:rPr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改善し</a:t>
          </a:r>
          <a:r>
            <a:rPr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a:t>
          </a:r>
          <a:r>
            <a:rPr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20.4</a:t>
          </a:r>
          <a:r>
            <a:rPr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％となっ</a:t>
          </a:r>
          <a:r>
            <a:rPr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ており、類似団体</a:t>
          </a:r>
          <a:r>
            <a:rPr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内</a:t>
          </a:r>
          <a:r>
            <a:rPr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平均</a:t>
          </a:r>
          <a:r>
            <a:rPr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値</a:t>
          </a:r>
          <a:r>
            <a:rPr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24.1</a:t>
          </a:r>
          <a:r>
            <a:rPr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％及び大阪府平均</a:t>
          </a:r>
          <a:r>
            <a:rPr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27.0</a:t>
          </a:r>
          <a:r>
            <a:rPr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を大きく下回った。類似団体や大阪府内団体と比較し、効率的な行財政運営が行えている。現在、本市においては全国トップ水準の効率的な組織で、市民サービスの充実に取り組むため、定員適正化計画で人口</a:t>
          </a:r>
          <a:r>
            <a:rPr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1,000</a:t>
          </a:r>
          <a:r>
            <a:rPr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人当たりの職員数が類似団体中、トップ水準となる職員体制を目指しており、このことが人件費の減少につながっている。令和</a:t>
          </a:r>
          <a:r>
            <a:rPr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5</a:t>
          </a:r>
          <a:r>
            <a:rPr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年</a:t>
          </a:r>
          <a:r>
            <a:rPr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4</a:t>
          </a:r>
          <a:r>
            <a:rPr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月</a:t>
          </a:r>
          <a:r>
            <a:rPr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1</a:t>
          </a:r>
          <a:r>
            <a:rPr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日時点で</a:t>
          </a:r>
          <a:r>
            <a:rPr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の</a:t>
          </a:r>
          <a:r>
            <a:rPr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職員数</a:t>
          </a:r>
          <a:r>
            <a:rPr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を</a:t>
          </a:r>
          <a:r>
            <a:rPr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640</a:t>
          </a:r>
          <a:r>
            <a:rPr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人</a:t>
          </a:r>
          <a:r>
            <a:rPr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とする</a:t>
          </a:r>
          <a:r>
            <a:rPr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計画であることから、引き続き人件費の減少が見込まれる。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138430</xdr:rowOff>
    </xdr:from>
    <xdr:to>
      <xdr:col>24</xdr:col>
      <xdr:colOff>25400</xdr:colOff>
      <xdr:row>40</xdr:row>
      <xdr:rowOff>111760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9628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83837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41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111760</xdr:rowOff>
    </xdr:from>
    <xdr:to>
      <xdr:col>24</xdr:col>
      <xdr:colOff>114300</xdr:colOff>
      <xdr:row>40</xdr:row>
      <xdr:rowOff>111760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6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53357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3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138430</xdr:rowOff>
    </xdr:from>
    <xdr:to>
      <xdr:col>24</xdr:col>
      <xdr:colOff>114300</xdr:colOff>
      <xdr:row>33</xdr:row>
      <xdr:rowOff>138430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96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62230</xdr:rowOff>
    </xdr:from>
    <xdr:to>
      <xdr:col>24</xdr:col>
      <xdr:colOff>25400</xdr:colOff>
      <xdr:row>36</xdr:row>
      <xdr:rowOff>12700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06298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93997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66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12700</xdr:rowOff>
    </xdr:from>
    <xdr:to>
      <xdr:col>19</xdr:col>
      <xdr:colOff>187325</xdr:colOff>
      <xdr:row>36</xdr:row>
      <xdr:rowOff>127000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1849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114300</xdr:rowOff>
    </xdr:from>
    <xdr:to>
      <xdr:col>20</xdr:col>
      <xdr:colOff>38100</xdr:colOff>
      <xdr:row>37</xdr:row>
      <xdr:rowOff>44450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29227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127000</xdr:rowOff>
    </xdr:from>
    <xdr:to>
      <xdr:col>15</xdr:col>
      <xdr:colOff>98425</xdr:colOff>
      <xdr:row>36</xdr:row>
      <xdr:rowOff>157480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2992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137160</xdr:rowOff>
    </xdr:from>
    <xdr:to>
      <xdr:col>15</xdr:col>
      <xdr:colOff>149225</xdr:colOff>
      <xdr:row>37</xdr:row>
      <xdr:rowOff>67310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52087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157480</xdr:rowOff>
    </xdr:from>
    <xdr:to>
      <xdr:col>11</xdr:col>
      <xdr:colOff>9525</xdr:colOff>
      <xdr:row>37</xdr:row>
      <xdr:rowOff>146050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32968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140970</xdr:rowOff>
    </xdr:from>
    <xdr:to>
      <xdr:col>11</xdr:col>
      <xdr:colOff>60325</xdr:colOff>
      <xdr:row>36</xdr:row>
      <xdr:rowOff>71120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81297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106680</xdr:rowOff>
    </xdr:from>
    <xdr:to>
      <xdr:col>6</xdr:col>
      <xdr:colOff>171450</xdr:colOff>
      <xdr:row>37</xdr:row>
      <xdr:rowOff>36830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47007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11430</xdr:rowOff>
    </xdr:from>
    <xdr:to>
      <xdr:col>24</xdr:col>
      <xdr:colOff>76200</xdr:colOff>
      <xdr:row>35</xdr:row>
      <xdr:rowOff>113030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27957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133350</xdr:rowOff>
    </xdr:from>
    <xdr:to>
      <xdr:col>20</xdr:col>
      <xdr:colOff>38100</xdr:colOff>
      <xdr:row>36</xdr:row>
      <xdr:rowOff>63500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73677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76200</xdr:rowOff>
    </xdr:from>
    <xdr:to>
      <xdr:col>15</xdr:col>
      <xdr:colOff>149225</xdr:colOff>
      <xdr:row>37</xdr:row>
      <xdr:rowOff>6350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16527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106680</xdr:rowOff>
    </xdr:from>
    <xdr:to>
      <xdr:col>11</xdr:col>
      <xdr:colOff>60325</xdr:colOff>
      <xdr:row>37</xdr:row>
      <xdr:rowOff>36830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21607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95250</xdr:rowOff>
    </xdr:from>
    <xdr:to>
      <xdr:col>6</xdr:col>
      <xdr:colOff>171450</xdr:colOff>
      <xdr:row>38</xdr:row>
      <xdr:rowOff>25400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10177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年度の経常収支比率に占める物件費の割合は、対前年度比で</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0.3</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ポイント悪化</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し、</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14.3</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％となったが、</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類似団体内平均</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値</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17.2</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を下回っ</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た。主な増加要因としては、ごみ処理事業や、地区コミュニティセンター指定管理による委託料の増があげられる。</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今後も</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「（改訂版）もりぐち改革ビジョン」（案）に基づき</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費用対効果を検証しながら委託化を進め、効率的な行政を目指す。</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134620</xdr:rowOff>
    </xdr:from>
    <xdr:to>
      <xdr:col>82</xdr:col>
      <xdr:colOff>107950</xdr:colOff>
      <xdr:row>20</xdr:row>
      <xdr:rowOff>58420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19202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30497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4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58420</xdr:rowOff>
    </xdr:from>
    <xdr:to>
      <xdr:col>82</xdr:col>
      <xdr:colOff>196850</xdr:colOff>
      <xdr:row>20</xdr:row>
      <xdr:rowOff>58420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48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49547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35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134620</xdr:rowOff>
    </xdr:from>
    <xdr:to>
      <xdr:col>82</xdr:col>
      <xdr:colOff>196850</xdr:colOff>
      <xdr:row>12</xdr:row>
      <xdr:rowOff>134620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192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127000</xdr:rowOff>
    </xdr:from>
    <xdr:to>
      <xdr:col>82</xdr:col>
      <xdr:colOff>107950</xdr:colOff>
      <xdr:row>14</xdr:row>
      <xdr:rowOff>149860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5273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120667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692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148590</xdr:rowOff>
    </xdr:from>
    <xdr:to>
      <xdr:col>82</xdr:col>
      <xdr:colOff>158750</xdr:colOff>
      <xdr:row>16</xdr:row>
      <xdr:rowOff>78740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127000</xdr:rowOff>
    </xdr:from>
    <xdr:to>
      <xdr:col>78</xdr:col>
      <xdr:colOff>69850</xdr:colOff>
      <xdr:row>15</xdr:row>
      <xdr:rowOff>8890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5273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125730</xdr:rowOff>
    </xdr:from>
    <xdr:to>
      <xdr:col>78</xdr:col>
      <xdr:colOff>120650</xdr:colOff>
      <xdr:row>16</xdr:row>
      <xdr:rowOff>55880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40657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78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96520</xdr:rowOff>
    </xdr:from>
    <xdr:to>
      <xdr:col>73</xdr:col>
      <xdr:colOff>180975</xdr:colOff>
      <xdr:row>15</xdr:row>
      <xdr:rowOff>8890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4968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110490</xdr:rowOff>
    </xdr:from>
    <xdr:to>
      <xdr:col>74</xdr:col>
      <xdr:colOff>31750</xdr:colOff>
      <xdr:row>16</xdr:row>
      <xdr:rowOff>40640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6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25417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76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27940</xdr:rowOff>
    </xdr:from>
    <xdr:to>
      <xdr:col>69</xdr:col>
      <xdr:colOff>92075</xdr:colOff>
      <xdr:row>14</xdr:row>
      <xdr:rowOff>96520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4282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167640</xdr:rowOff>
    </xdr:from>
    <xdr:to>
      <xdr:col>69</xdr:col>
      <xdr:colOff>142875</xdr:colOff>
      <xdr:row>15</xdr:row>
      <xdr:rowOff>97790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82567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65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34290</xdr:rowOff>
    </xdr:from>
    <xdr:to>
      <xdr:col>65</xdr:col>
      <xdr:colOff>53975</xdr:colOff>
      <xdr:row>15</xdr:row>
      <xdr:rowOff>135890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60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120667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69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99060</xdr:rowOff>
    </xdr:from>
    <xdr:to>
      <xdr:col>82</xdr:col>
      <xdr:colOff>158750</xdr:colOff>
      <xdr:row>15</xdr:row>
      <xdr:rowOff>29210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49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115587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34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76200</xdr:rowOff>
    </xdr:from>
    <xdr:to>
      <xdr:col>78</xdr:col>
      <xdr:colOff>120650</xdr:colOff>
      <xdr:row>15</xdr:row>
      <xdr:rowOff>6350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16527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24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129540</xdr:rowOff>
    </xdr:from>
    <xdr:to>
      <xdr:col>74</xdr:col>
      <xdr:colOff>31750</xdr:colOff>
      <xdr:row>15</xdr:row>
      <xdr:rowOff>59690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52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69867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29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45720</xdr:rowOff>
    </xdr:from>
    <xdr:to>
      <xdr:col>69</xdr:col>
      <xdr:colOff>142875</xdr:colOff>
      <xdr:row>14</xdr:row>
      <xdr:rowOff>147320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44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157497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21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148590</xdr:rowOff>
    </xdr:from>
    <xdr:to>
      <xdr:col>65</xdr:col>
      <xdr:colOff>53975</xdr:colOff>
      <xdr:row>14</xdr:row>
      <xdr:rowOff>78740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37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88917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14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　</a:t>
          </a:r>
          <a:r>
            <a:rPr lang="ja-JP" altLang="ja-JP" sz="1000">
              <a:solidFill>
                <a:srgbClr val="000000"/>
              </a:solidFill>
              <a:effectLst/>
              <a:latin typeface="ＭＳ Ｐゴシック" panose="020B0600070205080204" pitchFamily="50" charset="-128"/>
              <a:ea typeface="ＭＳ Ｐゴシック" panose="020B0600070205080204" pitchFamily="50" charset="-128"/>
              <a:cs typeface="+mn-cs"/>
            </a:rPr>
            <a:t>平成</a:t>
          </a:r>
          <a:r>
            <a:rPr lang="en-US" altLang="ja-JP" sz="1000">
              <a:solidFill>
                <a:srgbClr val="000000"/>
              </a:solidFill>
              <a:effectLst/>
              <a:latin typeface="ＭＳ Ｐゴシック" panose="020B0600070205080204" pitchFamily="50" charset="-128"/>
              <a:ea typeface="ＭＳ Ｐゴシック" panose="020B0600070205080204" pitchFamily="50" charset="-128"/>
              <a:cs typeface="+mn-cs"/>
            </a:rPr>
            <a:t>30</a:t>
          </a:r>
          <a:r>
            <a:rPr lang="ja-JP" altLang="ja-JP" sz="1000">
              <a:solidFill>
                <a:srgbClr val="000000"/>
              </a:solidFill>
              <a:effectLst/>
              <a:latin typeface="ＭＳ Ｐゴシック" panose="020B0600070205080204" pitchFamily="50" charset="-128"/>
              <a:ea typeface="ＭＳ Ｐゴシック" panose="020B0600070205080204" pitchFamily="50" charset="-128"/>
              <a:cs typeface="+mn-cs"/>
            </a:rPr>
            <a:t>年度の経常収支比率に占める扶助費の割合は、対前年度比で</a:t>
          </a:r>
          <a:r>
            <a:rPr lang="en-US" altLang="ja-JP" sz="1000" strike="noStrike" baseline="0">
              <a:solidFill>
                <a:srgbClr val="000000"/>
              </a:solidFill>
              <a:effectLst/>
              <a:latin typeface="ＭＳ Ｐゴシック" panose="020B0600070205080204" pitchFamily="50" charset="-128"/>
              <a:ea typeface="ＭＳ Ｐゴシック" panose="020B0600070205080204" pitchFamily="50" charset="-128"/>
              <a:cs typeface="+mn-cs"/>
            </a:rPr>
            <a:t>1.6</a:t>
          </a:r>
          <a:r>
            <a:rPr lang="ja-JP" altLang="en-US" sz="1000" strike="noStrike" baseline="0">
              <a:solidFill>
                <a:srgbClr val="000000"/>
              </a:solidFill>
              <a:effectLst/>
              <a:latin typeface="ＭＳ Ｐゴシック" panose="020B0600070205080204" pitchFamily="50" charset="-128"/>
              <a:ea typeface="ＭＳ Ｐゴシック" panose="020B0600070205080204" pitchFamily="50" charset="-128"/>
              <a:cs typeface="+mn-cs"/>
            </a:rPr>
            <a:t>ポイント</a:t>
          </a:r>
          <a:r>
            <a:rPr lang="ja-JP" altLang="ja-JP" sz="1000">
              <a:solidFill>
                <a:srgbClr val="000000"/>
              </a:solidFill>
              <a:effectLst/>
              <a:latin typeface="ＭＳ Ｐゴシック" panose="020B0600070205080204" pitchFamily="50" charset="-128"/>
              <a:ea typeface="ＭＳ Ｐゴシック" panose="020B0600070205080204" pitchFamily="50" charset="-128"/>
              <a:cs typeface="+mn-cs"/>
            </a:rPr>
            <a:t>悪化し</a:t>
          </a:r>
          <a:r>
            <a:rPr lang="ja-JP" altLang="en-US" sz="1000">
              <a:solidFill>
                <a:srgbClr val="000000"/>
              </a:solidFill>
              <a:effectLst/>
              <a:latin typeface="ＭＳ Ｐゴシック" panose="020B0600070205080204" pitchFamily="50" charset="-128"/>
              <a:ea typeface="ＭＳ Ｐゴシック" panose="020B0600070205080204" pitchFamily="50" charset="-128"/>
              <a:cs typeface="+mn-cs"/>
            </a:rPr>
            <a:t>、</a:t>
          </a:r>
          <a:r>
            <a:rPr lang="en-US" altLang="ja-JP" sz="1000">
              <a:solidFill>
                <a:srgbClr val="000000"/>
              </a:solidFill>
              <a:effectLst/>
              <a:latin typeface="ＭＳ Ｐゴシック" panose="020B0600070205080204" pitchFamily="50" charset="-128"/>
              <a:ea typeface="ＭＳ Ｐゴシック" panose="020B0600070205080204" pitchFamily="50" charset="-128"/>
              <a:cs typeface="+mn-cs"/>
            </a:rPr>
            <a:t>23.5</a:t>
          </a:r>
          <a:r>
            <a:rPr lang="ja-JP" altLang="en-US" sz="1000">
              <a:solidFill>
                <a:srgbClr val="000000"/>
              </a:solidFill>
              <a:effectLst/>
              <a:latin typeface="ＭＳ Ｐゴシック" panose="020B0600070205080204" pitchFamily="50" charset="-128"/>
              <a:ea typeface="ＭＳ Ｐゴシック" panose="020B0600070205080204" pitchFamily="50" charset="-128"/>
              <a:cs typeface="+mn-cs"/>
            </a:rPr>
            <a:t>％となっ</a:t>
          </a:r>
          <a:r>
            <a:rPr lang="ja-JP" altLang="ja-JP" sz="1000">
              <a:solidFill>
                <a:srgbClr val="000000"/>
              </a:solidFill>
              <a:effectLst/>
              <a:latin typeface="ＭＳ Ｐゴシック" panose="020B0600070205080204" pitchFamily="50" charset="-128"/>
              <a:ea typeface="ＭＳ Ｐゴシック" panose="020B0600070205080204" pitchFamily="50" charset="-128"/>
              <a:cs typeface="+mn-cs"/>
            </a:rPr>
            <a:t>ており、類似団体内平均</a:t>
          </a:r>
          <a:r>
            <a:rPr lang="ja-JP" altLang="en-US" sz="1000">
              <a:solidFill>
                <a:srgbClr val="000000"/>
              </a:solidFill>
              <a:effectLst/>
              <a:latin typeface="ＭＳ Ｐゴシック" panose="020B0600070205080204" pitchFamily="50" charset="-128"/>
              <a:ea typeface="ＭＳ Ｐゴシック" panose="020B0600070205080204" pitchFamily="50" charset="-128"/>
              <a:cs typeface="+mn-cs"/>
            </a:rPr>
            <a:t>値</a:t>
          </a:r>
          <a:r>
            <a:rPr lang="en-US" altLang="ja-JP" sz="1000">
              <a:solidFill>
                <a:srgbClr val="000000"/>
              </a:solidFill>
              <a:effectLst/>
              <a:latin typeface="ＭＳ Ｐゴシック" panose="020B0600070205080204" pitchFamily="50" charset="-128"/>
              <a:ea typeface="ＭＳ Ｐゴシック" panose="020B0600070205080204" pitchFamily="50" charset="-128"/>
              <a:cs typeface="+mn-cs"/>
            </a:rPr>
            <a:t>14.0</a:t>
          </a:r>
          <a:r>
            <a:rPr lang="ja-JP" altLang="ja-JP" sz="1000">
              <a:solidFill>
                <a:srgbClr val="000000"/>
              </a:solidFill>
              <a:effectLst/>
              <a:latin typeface="ＭＳ Ｐゴシック" panose="020B0600070205080204" pitchFamily="50" charset="-128"/>
              <a:ea typeface="ＭＳ Ｐゴシック" panose="020B0600070205080204" pitchFamily="50" charset="-128"/>
              <a:cs typeface="+mn-cs"/>
            </a:rPr>
            <a:t>％及び大阪府平均</a:t>
          </a:r>
          <a:r>
            <a:rPr lang="en-US" altLang="ja-JP" sz="1000">
              <a:solidFill>
                <a:srgbClr val="000000"/>
              </a:solidFill>
              <a:effectLst/>
              <a:latin typeface="ＭＳ Ｐゴシック" panose="020B0600070205080204" pitchFamily="50" charset="-128"/>
              <a:ea typeface="ＭＳ Ｐゴシック" panose="020B0600070205080204" pitchFamily="50" charset="-128"/>
              <a:cs typeface="+mn-cs"/>
            </a:rPr>
            <a:t>17.2</a:t>
          </a:r>
          <a:r>
            <a:rPr lang="ja-JP" altLang="ja-JP" sz="1000">
              <a:solidFill>
                <a:srgbClr val="000000"/>
              </a:solidFill>
              <a:effectLst/>
              <a:latin typeface="ＭＳ Ｐゴシック" panose="020B0600070205080204" pitchFamily="50" charset="-128"/>
              <a:ea typeface="ＭＳ Ｐゴシック" panose="020B0600070205080204" pitchFamily="50" charset="-128"/>
              <a:cs typeface="+mn-cs"/>
            </a:rPr>
            <a:t>％を上回</a:t>
          </a:r>
          <a:r>
            <a:rPr lang="ja-JP" altLang="en-US" sz="1000">
              <a:solidFill>
                <a:srgbClr val="000000"/>
              </a:solidFill>
              <a:effectLst/>
              <a:latin typeface="ＭＳ Ｐゴシック" panose="020B0600070205080204" pitchFamily="50" charset="-128"/>
              <a:ea typeface="ＭＳ Ｐゴシック" panose="020B0600070205080204" pitchFamily="50" charset="-128"/>
              <a:cs typeface="+mn-cs"/>
            </a:rPr>
            <a:t>った</a:t>
          </a:r>
          <a:r>
            <a:rPr lang="ja-JP" altLang="ja-JP" sz="1000">
              <a:solidFill>
                <a:srgbClr val="000000"/>
              </a:solidFill>
              <a:effectLst/>
              <a:latin typeface="ＭＳ Ｐゴシック" panose="020B0600070205080204" pitchFamily="50" charset="-128"/>
              <a:ea typeface="ＭＳ Ｐゴシック" panose="020B0600070205080204" pitchFamily="50" charset="-128"/>
              <a:cs typeface="+mn-cs"/>
            </a:rPr>
            <a:t>。</a:t>
          </a:r>
          <a:r>
            <a:rPr lang="ja-JP" altLang="en-US" sz="1000">
              <a:solidFill>
                <a:srgbClr val="000000"/>
              </a:solidFill>
              <a:effectLst/>
              <a:latin typeface="ＭＳ Ｐゴシック" panose="020B0600070205080204" pitchFamily="50" charset="-128"/>
              <a:ea typeface="ＭＳ Ｐゴシック" panose="020B0600070205080204" pitchFamily="50" charset="-128"/>
              <a:cs typeface="+mn-cs"/>
            </a:rPr>
            <a:t>各平均を上回っている</a:t>
          </a:r>
          <a:r>
            <a:rPr lang="ja-JP" altLang="ja-JP" sz="1000">
              <a:solidFill>
                <a:srgbClr val="000000"/>
              </a:solidFill>
              <a:effectLst/>
              <a:latin typeface="ＭＳ Ｐゴシック" panose="020B0600070205080204" pitchFamily="50" charset="-128"/>
              <a:ea typeface="ＭＳ Ｐゴシック" panose="020B0600070205080204" pitchFamily="50" charset="-128"/>
              <a:cs typeface="+mn-cs"/>
            </a:rPr>
            <a:t>要因としては、生活保護</a:t>
          </a:r>
          <a:r>
            <a:rPr lang="ja-JP" altLang="en-US" sz="1000">
              <a:solidFill>
                <a:srgbClr val="000000"/>
              </a:solidFill>
              <a:effectLst/>
              <a:latin typeface="ＭＳ Ｐゴシック" panose="020B0600070205080204" pitchFamily="50" charset="-128"/>
              <a:ea typeface="ＭＳ Ｐゴシック" panose="020B0600070205080204" pitchFamily="50" charset="-128"/>
              <a:cs typeface="+mn-cs"/>
            </a:rPr>
            <a:t>受給者が多いことや</a:t>
          </a:r>
          <a:r>
            <a:rPr lang="ja-JP" altLang="ja-JP" sz="1000">
              <a:solidFill>
                <a:srgbClr val="000000"/>
              </a:solidFill>
              <a:effectLst/>
              <a:latin typeface="ＭＳ Ｐゴシック" panose="020B0600070205080204" pitchFamily="50" charset="-128"/>
              <a:ea typeface="ＭＳ Ｐゴシック" panose="020B0600070205080204" pitchFamily="50" charset="-128"/>
              <a:cs typeface="+mn-cs"/>
            </a:rPr>
            <a:t>本市が平成</a:t>
          </a:r>
          <a:r>
            <a:rPr lang="en-US" altLang="ja-JP" sz="1000">
              <a:solidFill>
                <a:srgbClr val="000000"/>
              </a:solidFill>
              <a:effectLst/>
              <a:latin typeface="ＭＳ Ｐゴシック" panose="020B0600070205080204" pitchFamily="50" charset="-128"/>
              <a:ea typeface="ＭＳ Ｐゴシック" panose="020B0600070205080204" pitchFamily="50" charset="-128"/>
              <a:cs typeface="+mn-cs"/>
            </a:rPr>
            <a:t>29</a:t>
          </a:r>
          <a:r>
            <a:rPr lang="ja-JP" altLang="ja-JP" sz="1000">
              <a:solidFill>
                <a:srgbClr val="000000"/>
              </a:solidFill>
              <a:effectLst/>
              <a:latin typeface="ＭＳ Ｐゴシック" panose="020B0600070205080204" pitchFamily="50" charset="-128"/>
              <a:ea typeface="ＭＳ Ｐゴシック" panose="020B0600070205080204" pitchFamily="50" charset="-128"/>
              <a:cs typeface="+mn-cs"/>
            </a:rPr>
            <a:t>度から国に先駆けて</a:t>
          </a:r>
          <a:r>
            <a:rPr lang="ja-JP" altLang="en-US" sz="1000">
              <a:solidFill>
                <a:srgbClr val="000000"/>
              </a:solidFill>
              <a:effectLst/>
              <a:latin typeface="ＭＳ Ｐゴシック" panose="020B0600070205080204" pitchFamily="50" charset="-128"/>
              <a:ea typeface="ＭＳ Ｐゴシック" panose="020B0600070205080204" pitchFamily="50" charset="-128"/>
              <a:cs typeface="+mn-cs"/>
            </a:rPr>
            <a:t>独自に</a:t>
          </a:r>
          <a:r>
            <a:rPr lang="ja-JP" altLang="ja-JP" sz="1000">
              <a:solidFill>
                <a:srgbClr val="000000"/>
              </a:solidFill>
              <a:effectLst/>
              <a:latin typeface="ＭＳ Ｐゴシック" panose="020B0600070205080204" pitchFamily="50" charset="-128"/>
              <a:ea typeface="ＭＳ Ｐゴシック" panose="020B0600070205080204" pitchFamily="50" charset="-128"/>
              <a:cs typeface="+mn-cs"/>
            </a:rPr>
            <a:t>実施している幼児教育・保育の無償化</a:t>
          </a:r>
          <a:r>
            <a:rPr lang="ja-JP" altLang="en-US" sz="1000">
              <a:solidFill>
                <a:srgbClr val="000000"/>
              </a:solidFill>
              <a:effectLst/>
              <a:latin typeface="ＭＳ Ｐゴシック" panose="020B0600070205080204" pitchFamily="50" charset="-128"/>
              <a:ea typeface="ＭＳ Ｐゴシック" panose="020B0600070205080204" pitchFamily="50" charset="-128"/>
              <a:cs typeface="+mn-cs"/>
            </a:rPr>
            <a:t>による</a:t>
          </a:r>
          <a:r>
            <a:rPr lang="ja-JP" altLang="ja-JP" sz="1000">
              <a:solidFill>
                <a:srgbClr val="000000"/>
              </a:solidFill>
              <a:effectLst/>
              <a:latin typeface="ＭＳ Ｐゴシック" panose="020B0600070205080204" pitchFamily="50" charset="-128"/>
              <a:ea typeface="ＭＳ Ｐゴシック" panose="020B0600070205080204" pitchFamily="50" charset="-128"/>
              <a:cs typeface="+mn-cs"/>
            </a:rPr>
            <a:t>特殊需要</a:t>
          </a:r>
          <a:r>
            <a:rPr lang="ja-JP" altLang="en-US" sz="1000">
              <a:solidFill>
                <a:srgbClr val="000000"/>
              </a:solidFill>
              <a:effectLst/>
              <a:latin typeface="ＭＳ Ｐゴシック" panose="020B0600070205080204" pitchFamily="50" charset="-128"/>
              <a:ea typeface="ＭＳ Ｐゴシック" panose="020B0600070205080204" pitchFamily="50" charset="-128"/>
              <a:cs typeface="+mn-cs"/>
            </a:rPr>
            <a:t>があげられる</a:t>
          </a:r>
          <a:r>
            <a:rPr lang="ja-JP" altLang="ja-JP" sz="1000">
              <a:solidFill>
                <a:srgbClr val="000000"/>
              </a:solidFill>
              <a:effectLst/>
              <a:latin typeface="ＭＳ Ｐゴシック" panose="020B0600070205080204" pitchFamily="50" charset="-128"/>
              <a:ea typeface="ＭＳ Ｐゴシック" panose="020B0600070205080204" pitchFamily="50" charset="-128"/>
              <a:cs typeface="+mn-cs"/>
            </a:rPr>
            <a:t>。現在、生活保護については、受給者の就労支援を強化しつつ、一層の適正化を図っているところであり、平成</a:t>
          </a:r>
          <a:r>
            <a:rPr lang="en-US" altLang="ja-JP" sz="1000">
              <a:solidFill>
                <a:srgbClr val="000000"/>
              </a:solidFill>
              <a:effectLst/>
              <a:latin typeface="ＭＳ Ｐゴシック" panose="020B0600070205080204" pitchFamily="50" charset="-128"/>
              <a:ea typeface="ＭＳ Ｐゴシック" panose="020B0600070205080204" pitchFamily="50" charset="-128"/>
              <a:cs typeface="+mn-cs"/>
            </a:rPr>
            <a:t>29</a:t>
          </a:r>
          <a:r>
            <a:rPr lang="ja-JP" altLang="ja-JP" sz="1000">
              <a:solidFill>
                <a:srgbClr val="000000"/>
              </a:solidFill>
              <a:effectLst/>
              <a:latin typeface="ＭＳ Ｐゴシック" panose="020B0600070205080204" pitchFamily="50" charset="-128"/>
              <a:ea typeface="ＭＳ Ｐゴシック" panose="020B0600070205080204" pitchFamily="50" charset="-128"/>
              <a:cs typeface="+mn-cs"/>
            </a:rPr>
            <a:t>年度決算をピークに扶助費は減少傾向にある。また、令和元年</a:t>
          </a:r>
          <a:r>
            <a:rPr lang="en-US" altLang="ja-JP" sz="1000">
              <a:solidFill>
                <a:srgbClr val="000000"/>
              </a:solidFill>
              <a:effectLst/>
              <a:latin typeface="ＭＳ Ｐゴシック" panose="020B0600070205080204" pitchFamily="50" charset="-128"/>
              <a:ea typeface="ＭＳ Ｐゴシック" panose="020B0600070205080204" pitchFamily="50" charset="-128"/>
              <a:cs typeface="+mn-cs"/>
            </a:rPr>
            <a:t>10</a:t>
          </a:r>
          <a:r>
            <a:rPr lang="ja-JP" altLang="ja-JP" sz="1000">
              <a:solidFill>
                <a:srgbClr val="000000"/>
              </a:solidFill>
              <a:effectLst/>
              <a:latin typeface="ＭＳ Ｐゴシック" panose="020B0600070205080204" pitchFamily="50" charset="-128"/>
              <a:ea typeface="ＭＳ Ｐゴシック" panose="020B0600070205080204" pitchFamily="50" charset="-128"/>
              <a:cs typeface="+mn-cs"/>
            </a:rPr>
            <a:t>月から国による幼児教育・保育の無償化に係る財政措置がなされるため、令和元年度以降は経常収支比率の改善を見込んでいるところである。</a:t>
          </a:r>
          <a:endParaRPr lang="ja-JP" altLang="ja-JP" sz="1100">
            <a:solidFill>
              <a:srgbClr val="00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27.0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48078</xdr:rowOff>
    </xdr:from>
    <xdr:to>
      <xdr:col>24</xdr:col>
      <xdr:colOff>25400</xdr:colOff>
      <xdr:row>61</xdr:row>
      <xdr:rowOff>146050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34928"/>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134455</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7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48078</xdr:rowOff>
    </xdr:from>
    <xdr:to>
      <xdr:col>24</xdr:col>
      <xdr:colOff>114300</xdr:colOff>
      <xdr:row>53</xdr:row>
      <xdr:rowOff>48078</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3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143328</xdr:rowOff>
    </xdr:from>
    <xdr:to>
      <xdr:col>24</xdr:col>
      <xdr:colOff>25400</xdr:colOff>
      <xdr:row>61</xdr:row>
      <xdr:rowOff>146050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10430328"/>
          <a:ext cx="838200" cy="17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106334</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364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89807</xdr:rowOff>
    </xdr:from>
    <xdr:to>
      <xdr:col>24</xdr:col>
      <xdr:colOff>76200</xdr:colOff>
      <xdr:row>56</xdr:row>
      <xdr:rowOff>19957</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53522</xdr:rowOff>
    </xdr:from>
    <xdr:to>
      <xdr:col>19</xdr:col>
      <xdr:colOff>187325</xdr:colOff>
      <xdr:row>60</xdr:row>
      <xdr:rowOff>143328</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10169072"/>
          <a:ext cx="889000" cy="261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68035</xdr:rowOff>
    </xdr:from>
    <xdr:to>
      <xdr:col>20</xdr:col>
      <xdr:colOff>38100</xdr:colOff>
      <xdr:row>55</xdr:row>
      <xdr:rowOff>169635</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8362</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266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124278</xdr:rowOff>
    </xdr:from>
    <xdr:to>
      <xdr:col>15</xdr:col>
      <xdr:colOff>98425</xdr:colOff>
      <xdr:row>59</xdr:row>
      <xdr:rowOff>53522</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896928"/>
          <a:ext cx="889000" cy="272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13607</xdr:rowOff>
    </xdr:from>
    <xdr:to>
      <xdr:col>15</xdr:col>
      <xdr:colOff>149225</xdr:colOff>
      <xdr:row>55</xdr:row>
      <xdr:rowOff>115207</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125384</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58965</xdr:rowOff>
    </xdr:from>
    <xdr:to>
      <xdr:col>11</xdr:col>
      <xdr:colOff>9525</xdr:colOff>
      <xdr:row>57</xdr:row>
      <xdr:rowOff>124278</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8316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130628</xdr:rowOff>
    </xdr:from>
    <xdr:to>
      <xdr:col>11</xdr:col>
      <xdr:colOff>60325</xdr:colOff>
      <xdr:row>55</xdr:row>
      <xdr:rowOff>60778</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38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70955</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15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160565</xdr:rowOff>
    </xdr:from>
    <xdr:to>
      <xdr:col>6</xdr:col>
      <xdr:colOff>171450</xdr:colOff>
      <xdr:row>54</xdr:row>
      <xdr:rowOff>90715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24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100892</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01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61</xdr:row>
      <xdr:rowOff>95250</xdr:rowOff>
    </xdr:from>
    <xdr:to>
      <xdr:col>24</xdr:col>
      <xdr:colOff>76200</xdr:colOff>
      <xdr:row>62</xdr:row>
      <xdr:rowOff>25400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1055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61</xdr:row>
      <xdr:rowOff>3827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92528</xdr:rowOff>
    </xdr:from>
    <xdr:to>
      <xdr:col>20</xdr:col>
      <xdr:colOff>38100</xdr:colOff>
      <xdr:row>61</xdr:row>
      <xdr:rowOff>22678</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1037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61</xdr:row>
      <xdr:rowOff>7455</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10465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2722</xdr:rowOff>
    </xdr:from>
    <xdr:to>
      <xdr:col>15</xdr:col>
      <xdr:colOff>149225</xdr:colOff>
      <xdr:row>59</xdr:row>
      <xdr:rowOff>104322</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1011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89099</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1020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73478</xdr:rowOff>
    </xdr:from>
    <xdr:to>
      <xdr:col>11</xdr:col>
      <xdr:colOff>60325</xdr:colOff>
      <xdr:row>58</xdr:row>
      <xdr:rowOff>3628</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84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159855</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93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8165</xdr:rowOff>
    </xdr:from>
    <xdr:to>
      <xdr:col>6</xdr:col>
      <xdr:colOff>171450</xdr:colOff>
      <xdr:row>57</xdr:row>
      <xdr:rowOff>109765</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78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94542</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rgbClr val="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年度の経常収支比率に占めるその他の経費の割合は、対前年度比で</a:t>
          </a:r>
          <a:r>
            <a:rPr kumimoji="1" lang="en-US" altLang="ja-JP" sz="1200">
              <a:solidFill>
                <a:srgbClr val="000000"/>
              </a:solidFill>
              <a:effectLst/>
              <a:latin typeface="ＭＳ Ｐゴシック" panose="020B0600070205080204" pitchFamily="50" charset="-128"/>
              <a:ea typeface="ＭＳ Ｐゴシック" panose="020B0600070205080204" pitchFamily="50" charset="-128"/>
              <a:cs typeface="+mn-cs"/>
            </a:rPr>
            <a:t>0.6</a:t>
          </a:r>
          <a:r>
            <a:rPr kumimoji="1" lang="ja-JP" altLang="en-US" sz="1200">
              <a:solidFill>
                <a:srgbClr val="000000"/>
              </a:solidFill>
              <a:effectLst/>
              <a:latin typeface="ＭＳ Ｐゴシック" panose="020B0600070205080204" pitchFamily="50" charset="-128"/>
              <a:ea typeface="ＭＳ Ｐゴシック" panose="020B0600070205080204" pitchFamily="50" charset="-128"/>
              <a:cs typeface="+mn-cs"/>
            </a:rPr>
            <a:t>ポイント</a:t>
          </a:r>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悪化し</a:t>
          </a:r>
          <a:r>
            <a:rPr kumimoji="1" lang="ja-JP" altLang="en-US" sz="120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en-US" altLang="ja-JP" sz="1200">
              <a:solidFill>
                <a:srgbClr val="000000"/>
              </a:solidFill>
              <a:effectLst/>
              <a:latin typeface="ＭＳ Ｐゴシック" panose="020B0600070205080204" pitchFamily="50" charset="-128"/>
              <a:ea typeface="ＭＳ Ｐゴシック" panose="020B0600070205080204" pitchFamily="50" charset="-128"/>
              <a:cs typeface="+mn-cs"/>
            </a:rPr>
            <a:t>14.2</a:t>
          </a:r>
          <a:r>
            <a:rPr kumimoji="1" lang="ja-JP" altLang="en-US" sz="1200">
              <a:solidFill>
                <a:srgbClr val="000000"/>
              </a:solidFill>
              <a:effectLst/>
              <a:latin typeface="ＭＳ Ｐゴシック" panose="020B0600070205080204" pitchFamily="50" charset="-128"/>
              <a:ea typeface="ＭＳ Ｐゴシック" panose="020B0600070205080204" pitchFamily="50" charset="-128"/>
              <a:cs typeface="+mn-cs"/>
            </a:rPr>
            <a:t>％となったが</a:t>
          </a:r>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、類似団体内平均</a:t>
          </a:r>
          <a:r>
            <a:rPr kumimoji="1" lang="ja-JP" altLang="en-US" sz="1200">
              <a:solidFill>
                <a:srgbClr val="000000"/>
              </a:solidFill>
              <a:effectLst/>
              <a:latin typeface="ＭＳ Ｐゴシック" panose="020B0600070205080204" pitchFamily="50" charset="-128"/>
              <a:ea typeface="ＭＳ Ｐゴシック" panose="020B0600070205080204" pitchFamily="50" charset="-128"/>
              <a:cs typeface="+mn-cs"/>
            </a:rPr>
            <a:t>値</a:t>
          </a:r>
          <a:r>
            <a:rPr kumimoji="1" lang="en-US" altLang="ja-JP" sz="1200">
              <a:solidFill>
                <a:srgbClr val="000000"/>
              </a:solidFill>
              <a:effectLst/>
              <a:latin typeface="ＭＳ Ｐゴシック" panose="020B0600070205080204" pitchFamily="50" charset="-128"/>
              <a:ea typeface="ＭＳ Ｐゴシック" panose="020B0600070205080204" pitchFamily="50" charset="-128"/>
              <a:cs typeface="+mn-cs"/>
            </a:rPr>
            <a:t>14.3</a:t>
          </a:r>
          <a:r>
            <a:rPr kumimoji="1" lang="ja-JP" altLang="en-US" sz="120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を下回っ</a:t>
          </a:r>
          <a:r>
            <a:rPr kumimoji="1" lang="ja-JP" altLang="en-US" sz="1200">
              <a:solidFill>
                <a:srgbClr val="000000"/>
              </a:solidFill>
              <a:effectLst/>
              <a:latin typeface="ＭＳ Ｐゴシック" panose="020B0600070205080204" pitchFamily="50" charset="-128"/>
              <a:ea typeface="ＭＳ Ｐゴシック" panose="020B0600070205080204" pitchFamily="50" charset="-128"/>
              <a:cs typeface="+mn-cs"/>
            </a:rPr>
            <a:t>た</a:t>
          </a:r>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。主な</a:t>
          </a:r>
          <a:r>
            <a:rPr kumimoji="1" lang="ja-JP" altLang="en-US" sz="1200">
              <a:solidFill>
                <a:srgbClr val="000000"/>
              </a:solidFill>
              <a:effectLst/>
              <a:latin typeface="ＭＳ Ｐゴシック" panose="020B0600070205080204" pitchFamily="50" charset="-128"/>
              <a:ea typeface="ＭＳ Ｐゴシック" panose="020B0600070205080204" pitchFamily="50" charset="-128"/>
              <a:cs typeface="+mn-cs"/>
            </a:rPr>
            <a:t>増加</a:t>
          </a:r>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要因としては、介護保険制度関連事業や高齢者の医療の確保に関する法律に基づく医療費負担事業に係る繰出金の増加が</a:t>
          </a:r>
          <a:r>
            <a:rPr kumimoji="1" lang="ja-JP" altLang="en-US" sz="1200">
              <a:solidFill>
                <a:srgbClr val="000000"/>
              </a:solidFill>
              <a:effectLst/>
              <a:latin typeface="ＭＳ Ｐゴシック" panose="020B0600070205080204" pitchFamily="50" charset="-128"/>
              <a:ea typeface="ＭＳ Ｐゴシック" panose="020B0600070205080204" pitchFamily="50" charset="-128"/>
              <a:cs typeface="+mn-cs"/>
            </a:rPr>
            <a:t>あ</a:t>
          </a:r>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げられる。なお、平成</a:t>
          </a:r>
          <a:r>
            <a:rPr kumimoji="1" lang="en-US" altLang="ja-JP" sz="1200">
              <a:solidFill>
                <a:srgbClr val="000000"/>
              </a:solidFill>
              <a:effectLst/>
              <a:latin typeface="ＭＳ Ｐゴシック" panose="020B0600070205080204" pitchFamily="50" charset="-128"/>
              <a:ea typeface="ＭＳ Ｐゴシック" panose="020B0600070205080204" pitchFamily="50" charset="-128"/>
              <a:cs typeface="+mn-cs"/>
            </a:rPr>
            <a:t>27</a:t>
          </a:r>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年度に数値が大きく改善しているのは、地方公営企業法の財務規定を適用する下水道事業会計に対する負担金を繰出金から性質区分を変更したためである。</a:t>
          </a:r>
          <a:endParaRPr lang="ja-JP" altLang="ja-JP" sz="12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85090</xdr:rowOff>
    </xdr:from>
    <xdr:to>
      <xdr:col>82</xdr:col>
      <xdr:colOff>107950</xdr:colOff>
      <xdr:row>60</xdr:row>
      <xdr:rowOff>43180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7194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15257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30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43180</xdr:rowOff>
    </xdr:from>
    <xdr:to>
      <xdr:col>82</xdr:col>
      <xdr:colOff>196850</xdr:colOff>
      <xdr:row>60</xdr:row>
      <xdr:rowOff>43180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330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1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85090</xdr:rowOff>
    </xdr:from>
    <xdr:to>
      <xdr:col>82</xdr:col>
      <xdr:colOff>196850</xdr:colOff>
      <xdr:row>53</xdr:row>
      <xdr:rowOff>85090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7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134620</xdr:rowOff>
    </xdr:from>
    <xdr:to>
      <xdr:col>82</xdr:col>
      <xdr:colOff>107950</xdr:colOff>
      <xdr:row>57</xdr:row>
      <xdr:rowOff>8890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7358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109237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710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137160</xdr:rowOff>
    </xdr:from>
    <xdr:to>
      <xdr:col>82</xdr:col>
      <xdr:colOff>158750</xdr:colOff>
      <xdr:row>57</xdr:row>
      <xdr:rowOff>67310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66040</xdr:rowOff>
    </xdr:from>
    <xdr:to>
      <xdr:col>78</xdr:col>
      <xdr:colOff>69850</xdr:colOff>
      <xdr:row>56</xdr:row>
      <xdr:rowOff>134620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96672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137160</xdr:rowOff>
    </xdr:from>
    <xdr:to>
      <xdr:col>78</xdr:col>
      <xdr:colOff>120650</xdr:colOff>
      <xdr:row>57</xdr:row>
      <xdr:rowOff>67310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52087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824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66040</xdr:rowOff>
    </xdr:from>
    <xdr:to>
      <xdr:col>73</xdr:col>
      <xdr:colOff>180975</xdr:colOff>
      <xdr:row>56</xdr:row>
      <xdr:rowOff>96520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6672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67327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96520</xdr:rowOff>
    </xdr:from>
    <xdr:to>
      <xdr:col>69</xdr:col>
      <xdr:colOff>92075</xdr:colOff>
      <xdr:row>58</xdr:row>
      <xdr:rowOff>20320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969772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83820</xdr:rowOff>
    </xdr:from>
    <xdr:to>
      <xdr:col>69</xdr:col>
      <xdr:colOff>142875</xdr:colOff>
      <xdr:row>57</xdr:row>
      <xdr:rowOff>13970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68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170197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77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121920</xdr:rowOff>
    </xdr:from>
    <xdr:to>
      <xdr:col>65</xdr:col>
      <xdr:colOff>53975</xdr:colOff>
      <xdr:row>57</xdr:row>
      <xdr:rowOff>52070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62247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129540</xdr:rowOff>
    </xdr:from>
    <xdr:to>
      <xdr:col>82</xdr:col>
      <xdr:colOff>158750</xdr:colOff>
      <xdr:row>57</xdr:row>
      <xdr:rowOff>59690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146067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57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83820</xdr:rowOff>
    </xdr:from>
    <xdr:to>
      <xdr:col>78</xdr:col>
      <xdr:colOff>120650</xdr:colOff>
      <xdr:row>57</xdr:row>
      <xdr:rowOff>13970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24147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45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15240</xdr:rowOff>
    </xdr:from>
    <xdr:to>
      <xdr:col>74</xdr:col>
      <xdr:colOff>31750</xdr:colOff>
      <xdr:row>56</xdr:row>
      <xdr:rowOff>116840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127017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45720</xdr:rowOff>
    </xdr:from>
    <xdr:to>
      <xdr:col>69</xdr:col>
      <xdr:colOff>142875</xdr:colOff>
      <xdr:row>56</xdr:row>
      <xdr:rowOff>147320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157497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140970</xdr:rowOff>
    </xdr:from>
    <xdr:to>
      <xdr:col>65</xdr:col>
      <xdr:colOff>53975</xdr:colOff>
      <xdr:row>58</xdr:row>
      <xdr:rowOff>71120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91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55897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99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年度の経常収支比率に占める補助費等の割合は、対前年度比で</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0.5</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ポイント</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改善し</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11.6</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％となったが、</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類似団体内平均</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値</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9.8</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及び大阪府平均</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9.8</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を上回っ</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た</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主な減少要因としては、就園奨励事業の減や公立幼稚園・保育所規模適正化事業の皆減があげられる。</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なお、平成</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年度に数値が大きく悪化しているのは、地方公営企業法の財務規定を適用する下水道事業会計に対する負担金を繰出金から性質区分を変更したためである。</a:t>
          </a:r>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a:extLst>
            <a:ext uri="{FF2B5EF4-FFF2-40B4-BE49-F238E27FC236}">
              <a16:creationId xmlns:a16="http://schemas.microsoft.com/office/drawing/2014/main" id="{00000000-0008-0000-0400-00003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88900</xdr:rowOff>
    </xdr:from>
    <xdr:to>
      <xdr:col>82</xdr:col>
      <xdr:colOff>107950</xdr:colOff>
      <xdr:row>41</xdr:row>
      <xdr:rowOff>58965</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6510000" y="5575300"/>
          <a:ext cx="0" cy="151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31042</xdr:rowOff>
    </xdr:from>
    <xdr:ext cx="762000" cy="259045"/>
    <xdr:sp macro="" textlink="">
      <xdr:nvSpPr>
        <xdr:cNvPr id="310" name="補助費等最小値テキスト">
          <a:extLst>
            <a:ext uri="{FF2B5EF4-FFF2-40B4-BE49-F238E27FC236}">
              <a16:creationId xmlns:a16="http://schemas.microsoft.com/office/drawing/2014/main" id="{00000000-0008-0000-0400-000036010000}"/>
            </a:ext>
          </a:extLst>
        </xdr:cNvPr>
        <xdr:cNvSpPr txBox="1"/>
      </xdr:nvSpPr>
      <xdr:spPr>
        <a:xfrm>
          <a:off x="16598900" y="706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58965</xdr:rowOff>
    </xdr:from>
    <xdr:to>
      <xdr:col>82</xdr:col>
      <xdr:colOff>196850</xdr:colOff>
      <xdr:row>41</xdr:row>
      <xdr:rowOff>58965</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7088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3827</xdr:rowOff>
    </xdr:from>
    <xdr:ext cx="762000" cy="259045"/>
    <xdr:sp macro="" textlink="">
      <xdr:nvSpPr>
        <xdr:cNvPr id="312" name="補助費等最大値テキスト">
          <a:extLst>
            <a:ext uri="{FF2B5EF4-FFF2-40B4-BE49-F238E27FC236}">
              <a16:creationId xmlns:a16="http://schemas.microsoft.com/office/drawing/2014/main" id="{00000000-0008-0000-0400-000038010000}"/>
            </a:ext>
          </a:extLst>
        </xdr:cNvPr>
        <xdr:cNvSpPr txBox="1"/>
      </xdr:nvSpPr>
      <xdr:spPr>
        <a:xfrm>
          <a:off x="16598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88900</xdr:rowOff>
    </xdr:from>
    <xdr:to>
      <xdr:col>82</xdr:col>
      <xdr:colOff>196850</xdr:colOff>
      <xdr:row>32</xdr:row>
      <xdr:rowOff>88900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18143</xdr:rowOff>
    </xdr:from>
    <xdr:to>
      <xdr:col>82</xdr:col>
      <xdr:colOff>107950</xdr:colOff>
      <xdr:row>38</xdr:row>
      <xdr:rowOff>72572</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5671800" y="6533243"/>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130827</xdr:rowOff>
    </xdr:from>
    <xdr:ext cx="762000" cy="259045"/>
    <xdr:sp macro="" textlink="">
      <xdr:nvSpPr>
        <xdr:cNvPr id="315" name="補助費等平均値テキスト">
          <a:extLst>
            <a:ext uri="{FF2B5EF4-FFF2-40B4-BE49-F238E27FC236}">
              <a16:creationId xmlns:a16="http://schemas.microsoft.com/office/drawing/2014/main" id="{00000000-0008-0000-0400-00003B010000}"/>
            </a:ext>
          </a:extLst>
        </xdr:cNvPr>
        <xdr:cNvSpPr txBox="1"/>
      </xdr:nvSpPr>
      <xdr:spPr>
        <a:xfrm>
          <a:off x="16598900" y="613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114300</xdr:rowOff>
    </xdr:from>
    <xdr:to>
      <xdr:col>82</xdr:col>
      <xdr:colOff>158750</xdr:colOff>
      <xdr:row>37</xdr:row>
      <xdr:rowOff>44450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6459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72572</xdr:rowOff>
    </xdr:from>
    <xdr:to>
      <xdr:col>78</xdr:col>
      <xdr:colOff>69850</xdr:colOff>
      <xdr:row>38</xdr:row>
      <xdr:rowOff>105228</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4782800" y="65876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103414</xdr:rowOff>
    </xdr:from>
    <xdr:to>
      <xdr:col>78</xdr:col>
      <xdr:colOff>120650</xdr:colOff>
      <xdr:row>37</xdr:row>
      <xdr:rowOff>33564</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5621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43741</xdr:rowOff>
    </xdr:from>
    <xdr:ext cx="7366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290800" y="6044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94343</xdr:rowOff>
    </xdr:from>
    <xdr:to>
      <xdr:col>73</xdr:col>
      <xdr:colOff>180975</xdr:colOff>
      <xdr:row>38</xdr:row>
      <xdr:rowOff>105228</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893800" y="66094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103414</xdr:rowOff>
    </xdr:from>
    <xdr:to>
      <xdr:col>74</xdr:col>
      <xdr:colOff>31750</xdr:colOff>
      <xdr:row>37</xdr:row>
      <xdr:rowOff>33564</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4732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43741</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604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34472</xdr:rowOff>
    </xdr:from>
    <xdr:to>
      <xdr:col>69</xdr:col>
      <xdr:colOff>92075</xdr:colOff>
      <xdr:row>38</xdr:row>
      <xdr:rowOff>94343</xdr:rowOff>
    </xdr:to>
    <xdr:cxnSp macro="">
      <xdr:nvCxnSpPr>
        <xdr:cNvPr id="323" name="直線コネクタ 322">
          <a:extLst>
            <a:ext uri="{FF2B5EF4-FFF2-40B4-BE49-F238E27FC236}">
              <a16:creationId xmlns:a16="http://schemas.microsoft.com/office/drawing/2014/main" id="{00000000-0008-0000-0400-000043010000}"/>
            </a:ext>
          </a:extLst>
        </xdr:cNvPr>
        <xdr:cNvCxnSpPr/>
      </xdr:nvCxnSpPr>
      <xdr:spPr>
        <a:xfrm>
          <a:off x="13004800" y="6206672"/>
          <a:ext cx="889000" cy="402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70757</xdr:rowOff>
    </xdr:from>
    <xdr:to>
      <xdr:col>69</xdr:col>
      <xdr:colOff>142875</xdr:colOff>
      <xdr:row>37</xdr:row>
      <xdr:rowOff>907</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3843000" y="624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11084</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512800" y="6011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27214</xdr:rowOff>
    </xdr:from>
    <xdr:to>
      <xdr:col>65</xdr:col>
      <xdr:colOff>53975</xdr:colOff>
      <xdr:row>36</xdr:row>
      <xdr:rowOff>128814</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2954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113591</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6238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138793</xdr:rowOff>
    </xdr:from>
    <xdr:to>
      <xdr:col>82</xdr:col>
      <xdr:colOff>158750</xdr:colOff>
      <xdr:row>38</xdr:row>
      <xdr:rowOff>68943</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6459200" y="648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110870</xdr:rowOff>
    </xdr:from>
    <xdr:ext cx="762000" cy="259045"/>
    <xdr:sp macro="" textlink="">
      <xdr:nvSpPr>
        <xdr:cNvPr id="334" name="補助費等該当値テキスト">
          <a:extLst>
            <a:ext uri="{FF2B5EF4-FFF2-40B4-BE49-F238E27FC236}">
              <a16:creationId xmlns:a16="http://schemas.microsoft.com/office/drawing/2014/main" id="{00000000-0008-0000-0400-00004E010000}"/>
            </a:ext>
          </a:extLst>
        </xdr:cNvPr>
        <xdr:cNvSpPr txBox="1"/>
      </xdr:nvSpPr>
      <xdr:spPr>
        <a:xfrm>
          <a:off x="16598900" y="645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21772</xdr:rowOff>
    </xdr:from>
    <xdr:to>
      <xdr:col>78</xdr:col>
      <xdr:colOff>120650</xdr:colOff>
      <xdr:row>38</xdr:row>
      <xdr:rowOff>123372</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5621000" y="653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108149</xdr:rowOff>
    </xdr:from>
    <xdr:ext cx="7366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5290800" y="6623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54428</xdr:rowOff>
    </xdr:from>
    <xdr:to>
      <xdr:col>74</xdr:col>
      <xdr:colOff>31750</xdr:colOff>
      <xdr:row>38</xdr:row>
      <xdr:rowOff>156028</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4732000" y="656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140805</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4401800" y="665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43543</xdr:rowOff>
    </xdr:from>
    <xdr:to>
      <xdr:col>69</xdr:col>
      <xdr:colOff>142875</xdr:colOff>
      <xdr:row>38</xdr:row>
      <xdr:rowOff>145143</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3843000" y="655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129920</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3512800" y="664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155122</xdr:rowOff>
    </xdr:from>
    <xdr:to>
      <xdr:col>65</xdr:col>
      <xdr:colOff>53975</xdr:colOff>
      <xdr:row>36</xdr:row>
      <xdr:rowOff>85272</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2954000" y="615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95449</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2623800" y="592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年度の経常収支比率に占める公債費の割合は、対前年度比で</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0.4</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ポイント</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改善し、</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16.5</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％となって</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おり、</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類似団体内平均</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値</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14.5</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を上回るものの大阪府平均</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17.9</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を下回</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った</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今後とも地方債の発行にあたっては、まずは国・府補助金等の特定財源の確保に努め、過度に地方債に依存することがない財政運営に努める。</a:t>
          </a:r>
        </a:p>
        <a:p>
          <a:pPr eaLnBrk="1" fontAlgn="auto" latinLnBrk="0" hangingPunct="1"/>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a:extLst>
            <a:ext uri="{FF2B5EF4-FFF2-40B4-BE49-F238E27FC236}">
              <a16:creationId xmlns:a16="http://schemas.microsoft.com/office/drawing/2014/main" id="{00000000-0008-0000-0400-000071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111760</xdr:rowOff>
    </xdr:from>
    <xdr:to>
      <xdr:col>24</xdr:col>
      <xdr:colOff>25400</xdr:colOff>
      <xdr:row>80</xdr:row>
      <xdr:rowOff>127000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4826000" y="1245616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99077</xdr:rowOff>
    </xdr:from>
    <xdr:ext cx="762000" cy="259045"/>
    <xdr:sp macro="" textlink="">
      <xdr:nvSpPr>
        <xdr:cNvPr id="371" name="公債費最小値テキスト">
          <a:extLst>
            <a:ext uri="{FF2B5EF4-FFF2-40B4-BE49-F238E27FC236}">
              <a16:creationId xmlns:a16="http://schemas.microsoft.com/office/drawing/2014/main" id="{00000000-0008-0000-0400-000073010000}"/>
            </a:ext>
          </a:extLst>
        </xdr:cNvPr>
        <xdr:cNvSpPr txBox="1"/>
      </xdr:nvSpPr>
      <xdr:spPr>
        <a:xfrm>
          <a:off x="4914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127000</xdr:rowOff>
    </xdr:from>
    <xdr:to>
      <xdr:col>24</xdr:col>
      <xdr:colOff>114300</xdr:colOff>
      <xdr:row>80</xdr:row>
      <xdr:rowOff>127000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384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26687</xdr:rowOff>
    </xdr:from>
    <xdr:ext cx="762000" cy="259045"/>
    <xdr:sp macro="" textlink="">
      <xdr:nvSpPr>
        <xdr:cNvPr id="373" name="公債費最大値テキスト">
          <a:extLst>
            <a:ext uri="{FF2B5EF4-FFF2-40B4-BE49-F238E27FC236}">
              <a16:creationId xmlns:a16="http://schemas.microsoft.com/office/drawing/2014/main" id="{00000000-0008-0000-0400-000075010000}"/>
            </a:ext>
          </a:extLst>
        </xdr:cNvPr>
        <xdr:cNvSpPr txBox="1"/>
      </xdr:nvSpPr>
      <xdr:spPr>
        <a:xfrm>
          <a:off x="4914900" y="1219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111760</xdr:rowOff>
    </xdr:from>
    <xdr:to>
      <xdr:col>24</xdr:col>
      <xdr:colOff>114300</xdr:colOff>
      <xdr:row>72</xdr:row>
      <xdr:rowOff>111760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4737100" y="1245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12700</xdr:rowOff>
    </xdr:from>
    <xdr:to>
      <xdr:col>24</xdr:col>
      <xdr:colOff>25400</xdr:colOff>
      <xdr:row>78</xdr:row>
      <xdr:rowOff>43180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3987800" y="133858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168927</xdr:rowOff>
    </xdr:from>
    <xdr:ext cx="762000" cy="259045"/>
    <xdr:sp macro="" textlink="">
      <xdr:nvSpPr>
        <xdr:cNvPr id="376" name="公債費平均値テキスト">
          <a:extLst>
            <a:ext uri="{FF2B5EF4-FFF2-40B4-BE49-F238E27FC236}">
              <a16:creationId xmlns:a16="http://schemas.microsoft.com/office/drawing/2014/main" id="{00000000-0008-0000-0400-000078010000}"/>
            </a:ext>
          </a:extLst>
        </xdr:cNvPr>
        <xdr:cNvSpPr txBox="1"/>
      </xdr:nvSpPr>
      <xdr:spPr>
        <a:xfrm>
          <a:off x="4914900" y="1302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152400</xdr:rowOff>
    </xdr:from>
    <xdr:to>
      <xdr:col>24</xdr:col>
      <xdr:colOff>76200</xdr:colOff>
      <xdr:row>77</xdr:row>
      <xdr:rowOff>82550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47752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43180</xdr:rowOff>
    </xdr:from>
    <xdr:to>
      <xdr:col>19</xdr:col>
      <xdr:colOff>187325</xdr:colOff>
      <xdr:row>78</xdr:row>
      <xdr:rowOff>119380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3098800" y="134162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3811</xdr:rowOff>
    </xdr:from>
    <xdr:to>
      <xdr:col>20</xdr:col>
      <xdr:colOff>38100</xdr:colOff>
      <xdr:row>77</xdr:row>
      <xdr:rowOff>105411</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937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115588</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2974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168911</xdr:rowOff>
    </xdr:from>
    <xdr:to>
      <xdr:col>15</xdr:col>
      <xdr:colOff>98425</xdr:colOff>
      <xdr:row>78</xdr:row>
      <xdr:rowOff>119380</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a:off x="2209800" y="13370561"/>
          <a:ext cx="889000" cy="12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26670</xdr:rowOff>
    </xdr:from>
    <xdr:to>
      <xdr:col>15</xdr:col>
      <xdr:colOff>149225</xdr:colOff>
      <xdr:row>77</xdr:row>
      <xdr:rowOff>128270</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3048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138447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717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168911</xdr:rowOff>
    </xdr:from>
    <xdr:to>
      <xdr:col>11</xdr:col>
      <xdr:colOff>9525</xdr:colOff>
      <xdr:row>78</xdr:row>
      <xdr:rowOff>27939</xdr:rowOff>
    </xdr:to>
    <xdr:cxnSp macro="">
      <xdr:nvCxnSpPr>
        <xdr:cNvPr id="384" name="直線コネクタ 383">
          <a:extLst>
            <a:ext uri="{FF2B5EF4-FFF2-40B4-BE49-F238E27FC236}">
              <a16:creationId xmlns:a16="http://schemas.microsoft.com/office/drawing/2014/main" id="{00000000-0008-0000-0400-000080010000}"/>
            </a:ext>
          </a:extLst>
        </xdr:cNvPr>
        <xdr:cNvCxnSpPr/>
      </xdr:nvCxnSpPr>
      <xdr:spPr>
        <a:xfrm flipV="1">
          <a:off x="1320800" y="1337056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49530</xdr:rowOff>
    </xdr:from>
    <xdr:to>
      <xdr:col>11</xdr:col>
      <xdr:colOff>60325</xdr:colOff>
      <xdr:row>77</xdr:row>
      <xdr:rowOff>151130</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2159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161307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140970</xdr:rowOff>
    </xdr:from>
    <xdr:to>
      <xdr:col>6</xdr:col>
      <xdr:colOff>171450</xdr:colOff>
      <xdr:row>78</xdr:row>
      <xdr:rowOff>71120</xdr:rowOff>
    </xdr:to>
    <xdr:sp macro="" textlink="">
      <xdr:nvSpPr>
        <xdr:cNvPr id="387" name="フローチャート: 判断 386">
          <a:extLst>
            <a:ext uri="{FF2B5EF4-FFF2-40B4-BE49-F238E27FC236}">
              <a16:creationId xmlns:a16="http://schemas.microsoft.com/office/drawing/2014/main" id="{00000000-0008-0000-0400-000083010000}"/>
            </a:ext>
          </a:extLst>
        </xdr:cNvPr>
        <xdr:cNvSpPr/>
      </xdr:nvSpPr>
      <xdr:spPr>
        <a:xfrm>
          <a:off x="1270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81297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311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133350</xdr:rowOff>
    </xdr:from>
    <xdr:to>
      <xdr:col>24</xdr:col>
      <xdr:colOff>76200</xdr:colOff>
      <xdr:row>78</xdr:row>
      <xdr:rowOff>63500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47752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105427</xdr:rowOff>
    </xdr:from>
    <xdr:ext cx="762000" cy="259045"/>
    <xdr:sp macro="" textlink="">
      <xdr:nvSpPr>
        <xdr:cNvPr id="395" name="公債費該当値テキスト">
          <a:extLst>
            <a:ext uri="{FF2B5EF4-FFF2-40B4-BE49-F238E27FC236}">
              <a16:creationId xmlns:a16="http://schemas.microsoft.com/office/drawing/2014/main" id="{00000000-0008-0000-0400-00008B010000}"/>
            </a:ext>
          </a:extLst>
        </xdr:cNvPr>
        <xdr:cNvSpPr txBox="1"/>
      </xdr:nvSpPr>
      <xdr:spPr>
        <a:xfrm>
          <a:off x="49149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163830</xdr:rowOff>
    </xdr:from>
    <xdr:to>
      <xdr:col>20</xdr:col>
      <xdr:colOff>38100</xdr:colOff>
      <xdr:row>78</xdr:row>
      <xdr:rowOff>93980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9370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78757</xdr:rowOff>
    </xdr:from>
    <xdr:ext cx="7366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3606800" y="13451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68580</xdr:rowOff>
    </xdr:from>
    <xdr:to>
      <xdr:col>15</xdr:col>
      <xdr:colOff>149225</xdr:colOff>
      <xdr:row>78</xdr:row>
      <xdr:rowOff>170180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304800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154957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2717800" y="1352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118111</xdr:rowOff>
    </xdr:from>
    <xdr:to>
      <xdr:col>11</xdr:col>
      <xdr:colOff>60325</xdr:colOff>
      <xdr:row>78</xdr:row>
      <xdr:rowOff>48261</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21590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33038</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828800" y="1340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148589</xdr:rowOff>
    </xdr:from>
    <xdr:to>
      <xdr:col>6</xdr:col>
      <xdr:colOff>171450</xdr:colOff>
      <xdr:row>78</xdr:row>
      <xdr:rowOff>78739</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1270000" y="133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63516</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939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人件費や物件費の経常収支比率に占める割合は減少したものの、扶助費の経常収支比率に占める割合の増加などにより、対前年度比で</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0.4</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ポイント</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悪化し</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84.0</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％となって</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おり、類似団体内平均</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値</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79.4</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％及び</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大阪府平均</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79.0</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を上回</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った</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。今後ともより一層の経費の削減を行い、普通会計の負担軽減を図る。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a:extLst>
            <a:ext uri="{FF2B5EF4-FFF2-40B4-BE49-F238E27FC236}">
              <a16:creationId xmlns:a16="http://schemas.microsoft.com/office/drawing/2014/main" id="{00000000-0008-0000-0400-0000AA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81280</xdr:rowOff>
    </xdr:from>
    <xdr:to>
      <xdr:col>82</xdr:col>
      <xdr:colOff>107950</xdr:colOff>
      <xdr:row>80</xdr:row>
      <xdr:rowOff>41275</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6510000" y="12597130"/>
          <a:ext cx="0" cy="1160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13352</xdr:rowOff>
    </xdr:from>
    <xdr:ext cx="762000" cy="259045"/>
    <xdr:sp macro="" textlink="">
      <xdr:nvSpPr>
        <xdr:cNvPr id="428" name="公債費以外最小値テキスト">
          <a:extLst>
            <a:ext uri="{FF2B5EF4-FFF2-40B4-BE49-F238E27FC236}">
              <a16:creationId xmlns:a16="http://schemas.microsoft.com/office/drawing/2014/main" id="{00000000-0008-0000-0400-0000AC010000}"/>
            </a:ext>
          </a:extLst>
        </xdr:cNvPr>
        <xdr:cNvSpPr txBox="1"/>
      </xdr:nvSpPr>
      <xdr:spPr>
        <a:xfrm>
          <a:off x="16598900" y="13729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41275</xdr:rowOff>
    </xdr:from>
    <xdr:to>
      <xdr:col>82</xdr:col>
      <xdr:colOff>196850</xdr:colOff>
      <xdr:row>80</xdr:row>
      <xdr:rowOff>41275</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3757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167657</xdr:rowOff>
    </xdr:from>
    <xdr:ext cx="762000" cy="259045"/>
    <xdr:sp macro="" textlink="">
      <xdr:nvSpPr>
        <xdr:cNvPr id="430" name="公債費以外最大値テキスト">
          <a:extLst>
            <a:ext uri="{FF2B5EF4-FFF2-40B4-BE49-F238E27FC236}">
              <a16:creationId xmlns:a16="http://schemas.microsoft.com/office/drawing/2014/main" id="{00000000-0008-0000-0400-0000AE010000}"/>
            </a:ext>
          </a:extLst>
        </xdr:cNvPr>
        <xdr:cNvSpPr txBox="1"/>
      </xdr:nvSpPr>
      <xdr:spPr>
        <a:xfrm>
          <a:off x="16598900" y="1234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81280</xdr:rowOff>
    </xdr:from>
    <xdr:to>
      <xdr:col>82</xdr:col>
      <xdr:colOff>196850</xdr:colOff>
      <xdr:row>73</xdr:row>
      <xdr:rowOff>81280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259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104139</xdr:rowOff>
    </xdr:from>
    <xdr:to>
      <xdr:col>82</xdr:col>
      <xdr:colOff>107950</xdr:colOff>
      <xdr:row>78</xdr:row>
      <xdr:rowOff>127000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5671800" y="13477239"/>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1288</xdr:rowOff>
    </xdr:from>
    <xdr:ext cx="762000" cy="259045"/>
    <xdr:sp macro="" textlink="">
      <xdr:nvSpPr>
        <xdr:cNvPr id="433" name="公債費以外平均値テキスト">
          <a:extLst>
            <a:ext uri="{FF2B5EF4-FFF2-40B4-BE49-F238E27FC236}">
              <a16:creationId xmlns:a16="http://schemas.microsoft.com/office/drawing/2014/main" id="{00000000-0008-0000-0400-0000B1010000}"/>
            </a:ext>
          </a:extLst>
        </xdr:cNvPr>
        <xdr:cNvSpPr txBox="1"/>
      </xdr:nvSpPr>
      <xdr:spPr>
        <a:xfrm>
          <a:off x="16598900" y="130314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156211</xdr:rowOff>
    </xdr:from>
    <xdr:to>
      <xdr:col>82</xdr:col>
      <xdr:colOff>158750</xdr:colOff>
      <xdr:row>77</xdr:row>
      <xdr:rowOff>86361</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6459200" y="13186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58420</xdr:rowOff>
    </xdr:from>
    <xdr:to>
      <xdr:col>78</xdr:col>
      <xdr:colOff>69850</xdr:colOff>
      <xdr:row>78</xdr:row>
      <xdr:rowOff>104139</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4782800" y="134315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116205</xdr:rowOff>
    </xdr:from>
    <xdr:to>
      <xdr:col>78</xdr:col>
      <xdr:colOff>120650</xdr:colOff>
      <xdr:row>77</xdr:row>
      <xdr:rowOff>46355</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5621000" y="1314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56532</xdr:rowOff>
    </xdr:from>
    <xdr:ext cx="7366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290800" y="12915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64136</xdr:rowOff>
    </xdr:from>
    <xdr:to>
      <xdr:col>73</xdr:col>
      <xdr:colOff>180975</xdr:colOff>
      <xdr:row>78</xdr:row>
      <xdr:rowOff>58420</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893800" y="13265786"/>
          <a:ext cx="889000" cy="165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104775</xdr:rowOff>
    </xdr:from>
    <xdr:to>
      <xdr:col>74</xdr:col>
      <xdr:colOff>31750</xdr:colOff>
      <xdr:row>77</xdr:row>
      <xdr:rowOff>34925</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4732000" y="1313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45102</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401800" y="12903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64136</xdr:rowOff>
    </xdr:from>
    <xdr:to>
      <xdr:col>69</xdr:col>
      <xdr:colOff>92075</xdr:colOff>
      <xdr:row>77</xdr:row>
      <xdr:rowOff>86995</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flipV="1">
          <a:off x="13004800" y="13265786"/>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74</xdr:row>
      <xdr:rowOff>139065</xdr:rowOff>
    </xdr:from>
    <xdr:to>
      <xdr:col>69</xdr:col>
      <xdr:colOff>142875</xdr:colOff>
      <xdr:row>75</xdr:row>
      <xdr:rowOff>69215</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3843000" y="12826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79392</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2595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30480</xdr:rowOff>
    </xdr:from>
    <xdr:to>
      <xdr:col>65</xdr:col>
      <xdr:colOff>53975</xdr:colOff>
      <xdr:row>75</xdr:row>
      <xdr:rowOff>132080</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2954000" y="1288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142257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2658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76200</xdr:rowOff>
    </xdr:from>
    <xdr:to>
      <xdr:col>82</xdr:col>
      <xdr:colOff>158750</xdr:colOff>
      <xdr:row>79</xdr:row>
      <xdr:rowOff>6350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64592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48277</xdr:rowOff>
    </xdr:from>
    <xdr:ext cx="762000" cy="259045"/>
    <xdr:sp macro="" textlink="">
      <xdr:nvSpPr>
        <xdr:cNvPr id="452" name="公債費以外該当値テキスト">
          <a:extLst>
            <a:ext uri="{FF2B5EF4-FFF2-40B4-BE49-F238E27FC236}">
              <a16:creationId xmlns:a16="http://schemas.microsoft.com/office/drawing/2014/main" id="{00000000-0008-0000-0400-0000C4010000}"/>
            </a:ext>
          </a:extLst>
        </xdr:cNvPr>
        <xdr:cNvSpPr txBox="1"/>
      </xdr:nvSpPr>
      <xdr:spPr>
        <a:xfrm>
          <a:off x="165989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53339</xdr:rowOff>
    </xdr:from>
    <xdr:to>
      <xdr:col>78</xdr:col>
      <xdr:colOff>120650</xdr:colOff>
      <xdr:row>78</xdr:row>
      <xdr:rowOff>154939</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5621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139716</xdr:rowOff>
    </xdr:from>
    <xdr:ext cx="7366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5290800" y="13512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7620</xdr:rowOff>
    </xdr:from>
    <xdr:to>
      <xdr:col>74</xdr:col>
      <xdr:colOff>31750</xdr:colOff>
      <xdr:row>78</xdr:row>
      <xdr:rowOff>109220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4732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93997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4401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13336</xdr:rowOff>
    </xdr:from>
    <xdr:to>
      <xdr:col>69</xdr:col>
      <xdr:colOff>142875</xdr:colOff>
      <xdr:row>77</xdr:row>
      <xdr:rowOff>114936</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3843000" y="1321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99713</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3512800" y="13301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36195</xdr:rowOff>
    </xdr:from>
    <xdr:to>
      <xdr:col>65</xdr:col>
      <xdr:colOff>53975</xdr:colOff>
      <xdr:row>77</xdr:row>
      <xdr:rowOff>137795</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2954000" y="1323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122572</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2623800" y="13324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大阪府守口市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solidFill>
                <a:srgbClr val="000000"/>
              </a:solidFill>
              <a:latin typeface="ＭＳ Ｐゴシック" panose="020B0600070205080204" pitchFamily="50" charset="-128"/>
              <a:ea typeface="ＭＳ Ｐゴシック" panose="020B0600070205080204" pitchFamily="50" charset="-128"/>
            </a:rPr>
            <a:t>(</a:t>
          </a:r>
          <a:r>
            <a:rPr kumimoji="1" lang="ja-JP" altLang="en-US" sz="1100">
              <a:solidFill>
                <a:srgbClr val="000000"/>
              </a:solidFill>
              <a:latin typeface="ＭＳ Ｐゴシック" panose="020B0600070205080204" pitchFamily="50" charset="-128"/>
              <a:ea typeface="ＭＳ Ｐゴシック" panose="020B0600070205080204" pitchFamily="50" charset="-128"/>
            </a:rPr>
            <a:t>円</a:t>
          </a:r>
          <a:r>
            <a:rPr kumimoji="1" lang="en-US" altLang="ja-JP" sz="1100">
              <a:solidFill>
                <a:srgbClr val="000000"/>
              </a:solidFill>
              <a:latin typeface="ＭＳ Ｐゴシック" panose="020B0600070205080204" pitchFamily="50" charset="-128"/>
              <a:ea typeface="ＭＳ Ｐゴシック" panose="020B0600070205080204" pitchFamily="50" charset="-128"/>
            </a:rPr>
            <a:t>)</a:t>
          </a:r>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109213</xdr:rowOff>
    </xdr:from>
    <xdr:to>
      <xdr:col>29</xdr:col>
      <xdr:colOff>127000</xdr:colOff>
      <xdr:row>20</xdr:row>
      <xdr:rowOff>63721</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42788"/>
          <a:ext cx="0" cy="14975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35798</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512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42,146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63721</xdr:rowOff>
    </xdr:from>
    <xdr:to>
      <xdr:col>30</xdr:col>
      <xdr:colOff>25400</xdr:colOff>
      <xdr:row>20</xdr:row>
      <xdr:rowOff>63721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403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24140</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8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88,003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109213</xdr:rowOff>
    </xdr:from>
    <xdr:to>
      <xdr:col>30</xdr:col>
      <xdr:colOff>25400</xdr:colOff>
      <xdr:row>11</xdr:row>
      <xdr:rowOff>109213</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427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135698</xdr:rowOff>
    </xdr:from>
    <xdr:to>
      <xdr:col>29</xdr:col>
      <xdr:colOff>127000</xdr:colOff>
      <xdr:row>16</xdr:row>
      <xdr:rowOff>148401</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5003800" y="2755073"/>
          <a:ext cx="647700" cy="1841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29612</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6489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63,141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13085</xdr:rowOff>
    </xdr:from>
    <xdr:to>
      <xdr:col>29</xdr:col>
      <xdr:colOff>177800</xdr:colOff>
      <xdr:row>16</xdr:row>
      <xdr:rowOff>114685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8039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63493</xdr:rowOff>
    </xdr:from>
    <xdr:to>
      <xdr:col>26</xdr:col>
      <xdr:colOff>50800</xdr:colOff>
      <xdr:row>15</xdr:row>
      <xdr:rowOff>135698</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2682868"/>
          <a:ext cx="698500" cy="722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18865</xdr:rowOff>
    </xdr:from>
    <xdr:to>
      <xdr:col>26</xdr:col>
      <xdr:colOff>101600</xdr:colOff>
      <xdr:row>16</xdr:row>
      <xdr:rowOff>120465</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8096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105242</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896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62,964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13495</xdr:rowOff>
    </xdr:from>
    <xdr:to>
      <xdr:col>22</xdr:col>
      <xdr:colOff>114300</xdr:colOff>
      <xdr:row>15</xdr:row>
      <xdr:rowOff>63493</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2632870"/>
          <a:ext cx="698500" cy="499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24678</xdr:rowOff>
    </xdr:from>
    <xdr:to>
      <xdr:col>22</xdr:col>
      <xdr:colOff>165100</xdr:colOff>
      <xdr:row>16</xdr:row>
      <xdr:rowOff>126278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815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111055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901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62,786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126390</xdr:rowOff>
    </xdr:from>
    <xdr:to>
      <xdr:col>18</xdr:col>
      <xdr:colOff>177800</xdr:colOff>
      <xdr:row>15</xdr:row>
      <xdr:rowOff>13495</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2574315"/>
          <a:ext cx="698500" cy="585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54820</xdr:rowOff>
    </xdr:from>
    <xdr:to>
      <xdr:col>19</xdr:col>
      <xdr:colOff>38100</xdr:colOff>
      <xdr:row>15</xdr:row>
      <xdr:rowOff>156420</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6741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141197</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760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67,113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118698</xdr:rowOff>
    </xdr:from>
    <xdr:to>
      <xdr:col>15</xdr:col>
      <xdr:colOff>101600</xdr:colOff>
      <xdr:row>16</xdr:row>
      <xdr:rowOff>48848</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738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33625</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824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65,157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97601</xdr:rowOff>
    </xdr:from>
    <xdr:to>
      <xdr:col>29</xdr:col>
      <xdr:colOff>177800</xdr:colOff>
      <xdr:row>17</xdr:row>
      <xdr:rowOff>27751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8884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69678</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860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60,553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84898</xdr:rowOff>
    </xdr:from>
    <xdr:to>
      <xdr:col>26</xdr:col>
      <xdr:colOff>101600</xdr:colOff>
      <xdr:row>16</xdr:row>
      <xdr:rowOff>15048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7042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25225</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4731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66,192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12693</xdr:rowOff>
    </xdr:from>
    <xdr:to>
      <xdr:col>22</xdr:col>
      <xdr:colOff>165100</xdr:colOff>
      <xdr:row>15</xdr:row>
      <xdr:rowOff>114293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6320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124470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400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68,403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134145</xdr:rowOff>
    </xdr:from>
    <xdr:to>
      <xdr:col>19</xdr:col>
      <xdr:colOff>38100</xdr:colOff>
      <xdr:row>15</xdr:row>
      <xdr:rowOff>64295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5820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74472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350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75590</xdr:rowOff>
    </xdr:from>
    <xdr:to>
      <xdr:col>15</xdr:col>
      <xdr:colOff>101600</xdr:colOff>
      <xdr:row>15</xdr:row>
      <xdr:rowOff>5740</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5235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15917</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29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71,727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solidFill>
                <a:srgbClr val="000000"/>
              </a:solidFill>
              <a:latin typeface="ＭＳ Ｐゴシック" panose="020B0600070205080204" pitchFamily="50" charset="-128"/>
              <a:ea typeface="ＭＳ Ｐゴシック" panose="020B0600070205080204" pitchFamily="50" charset="-128"/>
            </a:rPr>
            <a:t>(</a:t>
          </a:r>
          <a:r>
            <a:rPr kumimoji="1" lang="ja-JP" altLang="en-US" sz="1100">
              <a:solidFill>
                <a:srgbClr val="000000"/>
              </a:solidFill>
              <a:latin typeface="ＭＳ Ｐゴシック" panose="020B0600070205080204" pitchFamily="50" charset="-128"/>
              <a:ea typeface="ＭＳ Ｐゴシック" panose="020B0600070205080204" pitchFamily="50" charset="-128"/>
            </a:rPr>
            <a:t>円</a:t>
          </a:r>
          <a:r>
            <a:rPr kumimoji="1" lang="en-US" altLang="ja-JP" sz="1100">
              <a:solidFill>
                <a:srgbClr val="000000"/>
              </a:solidFill>
              <a:latin typeface="ＭＳ Ｐゴシック" panose="020B0600070205080204" pitchFamily="50" charset="-128"/>
              <a:ea typeface="ＭＳ Ｐゴシック" panose="020B0600070205080204" pitchFamily="50" charset="-128"/>
            </a:rPr>
            <a:t>)</a:t>
          </a:r>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183121</xdr:rowOff>
    </xdr:from>
    <xdr:to>
      <xdr:col>29</xdr:col>
      <xdr:colOff>127000</xdr:colOff>
      <xdr:row>37</xdr:row>
      <xdr:rowOff>238861</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107671"/>
          <a:ext cx="0" cy="125589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210938</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33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-4,936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238861</xdr:rowOff>
    </xdr:from>
    <xdr:to>
      <xdr:col>30</xdr:col>
      <xdr:colOff>25400</xdr:colOff>
      <xdr:row>37</xdr:row>
      <xdr:rowOff>238861</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3635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98048</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851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28,027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183121</xdr:rowOff>
    </xdr:from>
    <xdr:to>
      <xdr:col>30</xdr:col>
      <xdr:colOff>25400</xdr:colOff>
      <xdr:row>33</xdr:row>
      <xdr:rowOff>183121</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1076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58496</xdr:rowOff>
    </xdr:from>
    <xdr:to>
      <xdr:col>29</xdr:col>
      <xdr:colOff>127000</xdr:colOff>
      <xdr:row>35</xdr:row>
      <xdr:rowOff>61468</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003800" y="6668846"/>
          <a:ext cx="647700" cy="29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184256</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7946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7,931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212179</xdr:rowOff>
    </xdr:from>
    <xdr:to>
      <xdr:col>29</xdr:col>
      <xdr:colOff>177800</xdr:colOff>
      <xdr:row>35</xdr:row>
      <xdr:rowOff>313779</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225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320015</xdr:rowOff>
    </xdr:from>
    <xdr:to>
      <xdr:col>26</xdr:col>
      <xdr:colOff>50800</xdr:colOff>
      <xdr:row>35</xdr:row>
      <xdr:rowOff>58496</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4305300" y="6587465"/>
          <a:ext cx="698500" cy="813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197739</xdr:rowOff>
    </xdr:from>
    <xdr:to>
      <xdr:col>26</xdr:col>
      <xdr:colOff>101600</xdr:colOff>
      <xdr:row>35</xdr:row>
      <xdr:rowOff>299339</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080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284116</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894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8,310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320015</xdr:rowOff>
    </xdr:from>
    <xdr:to>
      <xdr:col>22</xdr:col>
      <xdr:colOff>114300</xdr:colOff>
      <xdr:row>35</xdr:row>
      <xdr:rowOff>67526</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3606800" y="6587465"/>
          <a:ext cx="698500" cy="904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180746</xdr:rowOff>
    </xdr:from>
    <xdr:to>
      <xdr:col>22</xdr:col>
      <xdr:colOff>165100</xdr:colOff>
      <xdr:row>35</xdr:row>
      <xdr:rowOff>282346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7910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267123</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877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8,756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67526</xdr:rowOff>
    </xdr:from>
    <xdr:to>
      <xdr:col>18</xdr:col>
      <xdr:colOff>177800</xdr:colOff>
      <xdr:row>35</xdr:row>
      <xdr:rowOff>113246</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flipV="1">
          <a:off x="2908300" y="6677876"/>
          <a:ext cx="698500" cy="457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2439</xdr:rowOff>
    </xdr:from>
    <xdr:to>
      <xdr:col>19</xdr:col>
      <xdr:colOff>38100</xdr:colOff>
      <xdr:row>35</xdr:row>
      <xdr:rowOff>104039</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6127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114215</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38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13,436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69114</xdr:rowOff>
    </xdr:from>
    <xdr:to>
      <xdr:col>15</xdr:col>
      <xdr:colOff>101600</xdr:colOff>
      <xdr:row>35</xdr:row>
      <xdr:rowOff>170714</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679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155491</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76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11,686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10668</xdr:rowOff>
    </xdr:from>
    <xdr:to>
      <xdr:col>29</xdr:col>
      <xdr:colOff>177800</xdr:colOff>
      <xdr:row>35</xdr:row>
      <xdr:rowOff>112268</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6210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198645</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466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13,220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7696</xdr:rowOff>
    </xdr:from>
    <xdr:to>
      <xdr:col>26</xdr:col>
      <xdr:colOff>101600</xdr:colOff>
      <xdr:row>35</xdr:row>
      <xdr:rowOff>109296</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6180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119473</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386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13,298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269215</xdr:rowOff>
    </xdr:from>
    <xdr:to>
      <xdr:col>22</xdr:col>
      <xdr:colOff>165100</xdr:colOff>
      <xdr:row>35</xdr:row>
      <xdr:rowOff>27915</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5366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38092</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305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15,434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16726</xdr:rowOff>
    </xdr:from>
    <xdr:to>
      <xdr:col>19</xdr:col>
      <xdr:colOff>38100</xdr:colOff>
      <xdr:row>35</xdr:row>
      <xdr:rowOff>118326</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6270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103103</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713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13,061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62446</xdr:rowOff>
    </xdr:from>
    <xdr:to>
      <xdr:col>15</xdr:col>
      <xdr:colOff>101600</xdr:colOff>
      <xdr:row>35</xdr:row>
      <xdr:rowOff>164046</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6727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174223</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44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11,861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大阪府守口市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143,458
140,980
12.71
60,997,136
60,015,790
922,220
31,272,672
62,554,320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56.3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20632</xdr:rowOff>
    </xdr:from>
    <xdr:to>
      <xdr:col>24</xdr:col>
      <xdr:colOff>62865</xdr:colOff>
      <xdr:row>39</xdr:row>
      <xdr:rowOff>1299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64132"/>
          <a:ext cx="1270" cy="1523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5126</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91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32,988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1299</xdr:rowOff>
    </xdr:from>
    <xdr:to>
      <xdr:col>24</xdr:col>
      <xdr:colOff>152400</xdr:colOff>
      <xdr:row>39</xdr:row>
      <xdr:rowOff>1299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87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138759</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3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79,646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20632</xdr:rowOff>
    </xdr:from>
    <xdr:to>
      <xdr:col>24</xdr:col>
      <xdr:colOff>152400</xdr:colOff>
      <xdr:row>30</xdr:row>
      <xdr:rowOff>20632</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64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34968</xdr:rowOff>
    </xdr:from>
    <xdr:to>
      <xdr:col>24</xdr:col>
      <xdr:colOff>63500</xdr:colOff>
      <xdr:row>35</xdr:row>
      <xdr:rowOff>134605</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6035718"/>
          <a:ext cx="838200" cy="99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54986</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712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56,739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32109</xdr:rowOff>
    </xdr:from>
    <xdr:to>
      <xdr:col>24</xdr:col>
      <xdr:colOff>114300</xdr:colOff>
      <xdr:row>34</xdr:row>
      <xdr:rowOff>133709</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86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140124</xdr:rowOff>
    </xdr:from>
    <xdr:to>
      <xdr:col>19</xdr:col>
      <xdr:colOff>177800</xdr:colOff>
      <xdr:row>35</xdr:row>
      <xdr:rowOff>34968</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5969424"/>
          <a:ext cx="8890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44878</xdr:rowOff>
    </xdr:from>
    <xdr:to>
      <xdr:col>20</xdr:col>
      <xdr:colOff>38100</xdr:colOff>
      <xdr:row>34</xdr:row>
      <xdr:rowOff>146478</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5874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163005</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64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56,348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17399</xdr:rowOff>
    </xdr:from>
    <xdr:to>
      <xdr:col>15</xdr:col>
      <xdr:colOff>50800</xdr:colOff>
      <xdr:row>34</xdr:row>
      <xdr:rowOff>140124</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5846699"/>
          <a:ext cx="889000" cy="122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39555</xdr:rowOff>
    </xdr:from>
    <xdr:to>
      <xdr:col>15</xdr:col>
      <xdr:colOff>101600</xdr:colOff>
      <xdr:row>34</xdr:row>
      <xdr:rowOff>141155</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586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157682</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64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56,511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112627</xdr:rowOff>
    </xdr:from>
    <xdr:to>
      <xdr:col>10</xdr:col>
      <xdr:colOff>114300</xdr:colOff>
      <xdr:row>34</xdr:row>
      <xdr:rowOff>17399</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5770477"/>
          <a:ext cx="889000" cy="76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115842</xdr:rowOff>
    </xdr:from>
    <xdr:to>
      <xdr:col>10</xdr:col>
      <xdr:colOff>165100</xdr:colOff>
      <xdr:row>34</xdr:row>
      <xdr:rowOff>45992</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577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62519</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54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59,425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130995</xdr:rowOff>
    </xdr:from>
    <xdr:to>
      <xdr:col>6</xdr:col>
      <xdr:colOff>38100</xdr:colOff>
      <xdr:row>34</xdr:row>
      <xdr:rowOff>61145</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578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52272</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881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58,961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83805</xdr:rowOff>
    </xdr:from>
    <xdr:to>
      <xdr:col>24</xdr:col>
      <xdr:colOff>114300</xdr:colOff>
      <xdr:row>36</xdr:row>
      <xdr:rowOff>13955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08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62232</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062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49,906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155618</xdr:rowOff>
    </xdr:from>
    <xdr:to>
      <xdr:col>20</xdr:col>
      <xdr:colOff>38100</xdr:colOff>
      <xdr:row>35</xdr:row>
      <xdr:rowOff>85768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984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76895</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077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52,957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89324</xdr:rowOff>
    </xdr:from>
    <xdr:to>
      <xdr:col>15</xdr:col>
      <xdr:colOff>101600</xdr:colOff>
      <xdr:row>35</xdr:row>
      <xdr:rowOff>19474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91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10601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011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54,987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138049</xdr:rowOff>
    </xdr:from>
    <xdr:to>
      <xdr:col>10</xdr:col>
      <xdr:colOff>165100</xdr:colOff>
      <xdr:row>34</xdr:row>
      <xdr:rowOff>68199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795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59326</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888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58,745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61827</xdr:rowOff>
    </xdr:from>
    <xdr:to>
      <xdr:col>6</xdr:col>
      <xdr:colOff>38100</xdr:colOff>
      <xdr:row>33</xdr:row>
      <xdr:rowOff>163427</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71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8504</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494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61,079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151092</xdr:rowOff>
    </xdr:from>
    <xdr:to>
      <xdr:col>24</xdr:col>
      <xdr:colOff>62865</xdr:colOff>
      <xdr:row>58</xdr:row>
      <xdr:rowOff>124866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23592"/>
          <a:ext cx="1270" cy="1345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128693</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7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37,168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124866</xdr:rowOff>
    </xdr:from>
    <xdr:to>
      <xdr:col>24</xdr:col>
      <xdr:colOff>152400</xdr:colOff>
      <xdr:row>58</xdr:row>
      <xdr:rowOff>124866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68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97769</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98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143,103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151092</xdr:rowOff>
    </xdr:from>
    <xdr:to>
      <xdr:col>24</xdr:col>
      <xdr:colOff>152400</xdr:colOff>
      <xdr:row>50</xdr:row>
      <xdr:rowOff>151092</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23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63627</xdr:rowOff>
    </xdr:from>
    <xdr:to>
      <xdr:col>24</xdr:col>
      <xdr:colOff>63500</xdr:colOff>
      <xdr:row>58</xdr:row>
      <xdr:rowOff>101282</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10007727"/>
          <a:ext cx="838200" cy="37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56507</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6577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53,852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33630</xdr:rowOff>
    </xdr:from>
    <xdr:to>
      <xdr:col>24</xdr:col>
      <xdr:colOff>114300</xdr:colOff>
      <xdr:row>57</xdr:row>
      <xdr:rowOff>135230</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80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59245</xdr:rowOff>
    </xdr:from>
    <xdr:to>
      <xdr:col>19</xdr:col>
      <xdr:colOff>177800</xdr:colOff>
      <xdr:row>58</xdr:row>
      <xdr:rowOff>101282</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908300" y="10003345"/>
          <a:ext cx="889000" cy="42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56324</xdr:rowOff>
    </xdr:from>
    <xdr:to>
      <xdr:col>20</xdr:col>
      <xdr:colOff>38100</xdr:colOff>
      <xdr:row>57</xdr:row>
      <xdr:rowOff>157924</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82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3001</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604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52,065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59245</xdr:rowOff>
    </xdr:from>
    <xdr:to>
      <xdr:col>15</xdr:col>
      <xdr:colOff>50800</xdr:colOff>
      <xdr:row>58</xdr:row>
      <xdr:rowOff>75450</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10003345"/>
          <a:ext cx="889000" cy="1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66510</xdr:rowOff>
    </xdr:from>
    <xdr:to>
      <xdr:col>15</xdr:col>
      <xdr:colOff>101600</xdr:colOff>
      <xdr:row>57</xdr:row>
      <xdr:rowOff>168110</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83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13187</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614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51,263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75450</xdr:rowOff>
    </xdr:from>
    <xdr:to>
      <xdr:col>10</xdr:col>
      <xdr:colOff>114300</xdr:colOff>
      <xdr:row>58</xdr:row>
      <xdr:rowOff>110566</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10019550"/>
          <a:ext cx="889000" cy="35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21831</xdr:rowOff>
    </xdr:from>
    <xdr:to>
      <xdr:col>10</xdr:col>
      <xdr:colOff>165100</xdr:colOff>
      <xdr:row>57</xdr:row>
      <xdr:rowOff>123431</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794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139958</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569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54,781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79528</xdr:rowOff>
    </xdr:from>
    <xdr:to>
      <xdr:col>6</xdr:col>
      <xdr:colOff>38100</xdr:colOff>
      <xdr:row>58</xdr:row>
      <xdr:rowOff>9678</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852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26205</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627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50,238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12827</xdr:rowOff>
    </xdr:from>
    <xdr:to>
      <xdr:col>24</xdr:col>
      <xdr:colOff>114300</xdr:colOff>
      <xdr:row>58</xdr:row>
      <xdr:rowOff>114427</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956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99204</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871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41,990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50482</xdr:rowOff>
    </xdr:from>
    <xdr:to>
      <xdr:col>20</xdr:col>
      <xdr:colOff>38100</xdr:colOff>
      <xdr:row>58</xdr:row>
      <xdr:rowOff>152082</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994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143209</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10087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39,025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8445</xdr:rowOff>
    </xdr:from>
    <xdr:to>
      <xdr:col>15</xdr:col>
      <xdr:colOff>101600</xdr:colOff>
      <xdr:row>58</xdr:row>
      <xdr:rowOff>110045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95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101172</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10045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42,335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24650</xdr:rowOff>
    </xdr:from>
    <xdr:to>
      <xdr:col>10</xdr:col>
      <xdr:colOff>165100</xdr:colOff>
      <xdr:row>58</xdr:row>
      <xdr:rowOff>126250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96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117377</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1006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41,059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59766</xdr:rowOff>
    </xdr:from>
    <xdr:to>
      <xdr:col>6</xdr:col>
      <xdr:colOff>38100</xdr:colOff>
      <xdr:row>58</xdr:row>
      <xdr:rowOff>161366</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10003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152493</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10096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38,294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19639</xdr:rowOff>
    </xdr:from>
    <xdr:to>
      <xdr:col>24</xdr:col>
      <xdr:colOff>62865</xdr:colOff>
      <xdr:row>78</xdr:row>
      <xdr:rowOff>91236</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021139"/>
          <a:ext cx="1270" cy="1443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95063</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4681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91236</xdr:rowOff>
    </xdr:from>
    <xdr:to>
      <xdr:col>24</xdr:col>
      <xdr:colOff>152400</xdr:colOff>
      <xdr:row>78</xdr:row>
      <xdr:rowOff>91236</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464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137766</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796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16,313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19639</xdr:rowOff>
    </xdr:from>
    <xdr:to>
      <xdr:col>24</xdr:col>
      <xdr:colOff>152400</xdr:colOff>
      <xdr:row>70</xdr:row>
      <xdr:rowOff>19639</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021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60147</xdr:rowOff>
    </xdr:from>
    <xdr:to>
      <xdr:col>24</xdr:col>
      <xdr:colOff>63500</xdr:colOff>
      <xdr:row>77</xdr:row>
      <xdr:rowOff>104587</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3797300" y="13261797"/>
          <a:ext cx="838200" cy="44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138752</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29975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3,455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115875</xdr:rowOff>
    </xdr:from>
    <xdr:to>
      <xdr:col>24</xdr:col>
      <xdr:colOff>114300</xdr:colOff>
      <xdr:row>77</xdr:row>
      <xdr:rowOff>46025</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146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32807</xdr:rowOff>
    </xdr:from>
    <xdr:to>
      <xdr:col>19</xdr:col>
      <xdr:colOff>177800</xdr:colOff>
      <xdr:row>77</xdr:row>
      <xdr:rowOff>60147</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908300" y="13234457"/>
          <a:ext cx="889000" cy="27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119807</xdr:rowOff>
    </xdr:from>
    <xdr:to>
      <xdr:col>20</xdr:col>
      <xdr:colOff>38100</xdr:colOff>
      <xdr:row>77</xdr:row>
      <xdr:rowOff>49957</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15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66484</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2925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24211</xdr:rowOff>
    </xdr:from>
    <xdr:to>
      <xdr:col>15</xdr:col>
      <xdr:colOff>50800</xdr:colOff>
      <xdr:row>77</xdr:row>
      <xdr:rowOff>32807</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019300" y="13225861"/>
          <a:ext cx="889000" cy="8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130963</xdr:rowOff>
    </xdr:from>
    <xdr:to>
      <xdr:col>15</xdr:col>
      <xdr:colOff>101600</xdr:colOff>
      <xdr:row>77</xdr:row>
      <xdr:rowOff>61113</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16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77640</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2936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24211</xdr:rowOff>
    </xdr:from>
    <xdr:to>
      <xdr:col>10</xdr:col>
      <xdr:colOff>114300</xdr:colOff>
      <xdr:row>77</xdr:row>
      <xdr:rowOff>32350</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1130300" y="13225861"/>
          <a:ext cx="889000" cy="8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60280</xdr:rowOff>
    </xdr:from>
    <xdr:to>
      <xdr:col>10</xdr:col>
      <xdr:colOff>165100</xdr:colOff>
      <xdr:row>76</xdr:row>
      <xdr:rowOff>161880</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0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6956</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2865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68783</xdr:rowOff>
    </xdr:from>
    <xdr:to>
      <xdr:col>6</xdr:col>
      <xdr:colOff>38100</xdr:colOff>
      <xdr:row>76</xdr:row>
      <xdr:rowOff>170383</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098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15460</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2874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53787</xdr:rowOff>
    </xdr:from>
    <xdr:to>
      <xdr:col>24</xdr:col>
      <xdr:colOff>114300</xdr:colOff>
      <xdr:row>77</xdr:row>
      <xdr:rowOff>155387</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255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32214</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233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9347</xdr:rowOff>
    </xdr:from>
    <xdr:to>
      <xdr:col>20</xdr:col>
      <xdr:colOff>38100</xdr:colOff>
      <xdr:row>77</xdr:row>
      <xdr:rowOff>110947</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21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102074</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303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153457</xdr:rowOff>
    </xdr:from>
    <xdr:to>
      <xdr:col>15</xdr:col>
      <xdr:colOff>101600</xdr:colOff>
      <xdr:row>77</xdr:row>
      <xdr:rowOff>83607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183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74734</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276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144861</xdr:rowOff>
    </xdr:from>
    <xdr:to>
      <xdr:col>10</xdr:col>
      <xdr:colOff>165100</xdr:colOff>
      <xdr:row>77</xdr:row>
      <xdr:rowOff>75011</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17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66138</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267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153000</xdr:rowOff>
    </xdr:from>
    <xdr:to>
      <xdr:col>6</xdr:col>
      <xdr:colOff>38100</xdr:colOff>
      <xdr:row>77</xdr:row>
      <xdr:rowOff>83150</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18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74277</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27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147879</xdr:rowOff>
    </xdr:from>
    <xdr:to>
      <xdr:col>24</xdr:col>
      <xdr:colOff>62865</xdr:colOff>
      <xdr:row>99</xdr:row>
      <xdr:rowOff>38533</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578379"/>
          <a:ext cx="1270" cy="1433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42360</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701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60,466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38533</xdr:rowOff>
    </xdr:from>
    <xdr:to>
      <xdr:col>24</xdr:col>
      <xdr:colOff>152400</xdr:colOff>
      <xdr:row>99</xdr:row>
      <xdr:rowOff>38533</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7012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94556</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353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173,356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147879</xdr:rowOff>
    </xdr:from>
    <xdr:to>
      <xdr:col>24</xdr:col>
      <xdr:colOff>152400</xdr:colOff>
      <xdr:row>90</xdr:row>
      <xdr:rowOff>147879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578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147879</xdr:rowOff>
    </xdr:from>
    <xdr:to>
      <xdr:col>24</xdr:col>
      <xdr:colOff>63500</xdr:colOff>
      <xdr:row>91</xdr:row>
      <xdr:rowOff>36513</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5578379"/>
          <a:ext cx="838200" cy="60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128351</xdr:rowOff>
    </xdr:from>
    <xdr:ext cx="599010"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4161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101,695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149924</xdr:rowOff>
    </xdr:from>
    <xdr:to>
      <xdr:col>24</xdr:col>
      <xdr:colOff>114300</xdr:colOff>
      <xdr:row>96</xdr:row>
      <xdr:rowOff>80074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43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36513</xdr:rowOff>
    </xdr:from>
    <xdr:to>
      <xdr:col>19</xdr:col>
      <xdr:colOff>177800</xdr:colOff>
      <xdr:row>92</xdr:row>
      <xdr:rowOff>2311</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5638463"/>
          <a:ext cx="889000" cy="137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153467</xdr:rowOff>
    </xdr:from>
    <xdr:to>
      <xdr:col>20</xdr:col>
      <xdr:colOff>38100</xdr:colOff>
      <xdr:row>96</xdr:row>
      <xdr:rowOff>83617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44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74744</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497795" y="16533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101,416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2311</xdr:rowOff>
    </xdr:from>
    <xdr:to>
      <xdr:col>15</xdr:col>
      <xdr:colOff>50800</xdr:colOff>
      <xdr:row>92</xdr:row>
      <xdr:rowOff>95289</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5775711"/>
          <a:ext cx="889000" cy="92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14466</xdr:rowOff>
    </xdr:from>
    <xdr:to>
      <xdr:col>15</xdr:col>
      <xdr:colOff>101600</xdr:colOff>
      <xdr:row>96</xdr:row>
      <xdr:rowOff>116066</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47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107193</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56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98,861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95289</xdr:rowOff>
    </xdr:from>
    <xdr:to>
      <xdr:col>10</xdr:col>
      <xdr:colOff>114300</xdr:colOff>
      <xdr:row>92</xdr:row>
      <xdr:rowOff>170714</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5868689"/>
          <a:ext cx="889000" cy="75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135762</xdr:rowOff>
    </xdr:from>
    <xdr:to>
      <xdr:col>10</xdr:col>
      <xdr:colOff>165100</xdr:colOff>
      <xdr:row>96</xdr:row>
      <xdr:rowOff>65912</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423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57039</xdr:rowOff>
    </xdr:from>
    <xdr:ext cx="59901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19795" y="16516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102,810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5728</xdr:rowOff>
    </xdr:from>
    <xdr:to>
      <xdr:col>6</xdr:col>
      <xdr:colOff>38100</xdr:colOff>
      <xdr:row>97</xdr:row>
      <xdr:rowOff>107328</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63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98455</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72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86,049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97079</xdr:rowOff>
    </xdr:from>
    <xdr:to>
      <xdr:col>24</xdr:col>
      <xdr:colOff>114300</xdr:colOff>
      <xdr:row>91</xdr:row>
      <xdr:rowOff>27229</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5527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50106</xdr:rowOff>
    </xdr:from>
    <xdr:ext cx="599010"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5480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173,356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90</xdr:row>
      <xdr:rowOff>157163</xdr:rowOff>
    </xdr:from>
    <xdr:to>
      <xdr:col>20</xdr:col>
      <xdr:colOff>38100</xdr:colOff>
      <xdr:row>91</xdr:row>
      <xdr:rowOff>87313</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5587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89</xdr:row>
      <xdr:rowOff>103840</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497795" y="15362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168,625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91</xdr:row>
      <xdr:rowOff>122961</xdr:rowOff>
    </xdr:from>
    <xdr:to>
      <xdr:col>15</xdr:col>
      <xdr:colOff>101600</xdr:colOff>
      <xdr:row>92</xdr:row>
      <xdr:rowOff>53111</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572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90</xdr:row>
      <xdr:rowOff>69638</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08795" y="15500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157,818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44489</xdr:rowOff>
    </xdr:from>
    <xdr:to>
      <xdr:col>10</xdr:col>
      <xdr:colOff>165100</xdr:colOff>
      <xdr:row>92</xdr:row>
      <xdr:rowOff>146089</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581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90</xdr:row>
      <xdr:rowOff>162616</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19795" y="15593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150,497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119914</xdr:rowOff>
    </xdr:from>
    <xdr:to>
      <xdr:col>6</xdr:col>
      <xdr:colOff>38100</xdr:colOff>
      <xdr:row>93</xdr:row>
      <xdr:rowOff>50064</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589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91</xdr:row>
      <xdr:rowOff>66591</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30795" y="15668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144,558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58131</xdr:rowOff>
    </xdr:from>
    <xdr:to>
      <xdr:col>54</xdr:col>
      <xdr:colOff>189865</xdr:colOff>
      <xdr:row>38</xdr:row>
      <xdr:rowOff>83053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10475595" y="5544531"/>
          <a:ext cx="1270" cy="1053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86880</xdr:rowOff>
    </xdr:from>
    <xdr:ext cx="534377" cy="259045"/>
    <xdr:sp macro="" textlink="">
      <xdr:nvSpPr>
        <xdr:cNvPr id="285" name="補助費等最小値テキスト">
          <a:extLst>
            <a:ext uri="{FF2B5EF4-FFF2-40B4-BE49-F238E27FC236}">
              <a16:creationId xmlns:a16="http://schemas.microsoft.com/office/drawing/2014/main" id="{00000000-0008-0000-0600-00001D010000}"/>
            </a:ext>
          </a:extLst>
        </xdr:cNvPr>
        <xdr:cNvSpPr txBox="1"/>
      </xdr:nvSpPr>
      <xdr:spPr>
        <a:xfrm>
          <a:off x="10528300" y="6601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12,390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83053</xdr:rowOff>
    </xdr:from>
    <xdr:to>
      <xdr:col>55</xdr:col>
      <xdr:colOff>88900</xdr:colOff>
      <xdr:row>38</xdr:row>
      <xdr:rowOff>83053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659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4808</xdr:rowOff>
    </xdr:from>
    <xdr:ext cx="599010" cy="259045"/>
    <xdr:sp macro="" textlink="">
      <xdr:nvSpPr>
        <xdr:cNvPr id="287" name="補助費等最大値テキスト">
          <a:extLst>
            <a:ext uri="{FF2B5EF4-FFF2-40B4-BE49-F238E27FC236}">
              <a16:creationId xmlns:a16="http://schemas.microsoft.com/office/drawing/2014/main" id="{00000000-0008-0000-0600-00001F010000}"/>
            </a:ext>
          </a:extLst>
        </xdr:cNvPr>
        <xdr:cNvSpPr txBox="1"/>
      </xdr:nvSpPr>
      <xdr:spPr>
        <a:xfrm>
          <a:off x="10528300" y="5319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242,841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58131</xdr:rowOff>
    </xdr:from>
    <xdr:to>
      <xdr:col>55</xdr:col>
      <xdr:colOff>88900</xdr:colOff>
      <xdr:row>32</xdr:row>
      <xdr:rowOff>58131</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544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152707</xdr:rowOff>
    </xdr:from>
    <xdr:to>
      <xdr:col>55</xdr:col>
      <xdr:colOff>0</xdr:colOff>
      <xdr:row>37</xdr:row>
      <xdr:rowOff>160013</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9639300" y="6496357"/>
          <a:ext cx="838200" cy="7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120395</xdr:rowOff>
    </xdr:from>
    <xdr:ext cx="534377" cy="259045"/>
    <xdr:sp macro="" textlink="">
      <xdr:nvSpPr>
        <xdr:cNvPr id="290" name="補助費等平均値テキスト">
          <a:extLst>
            <a:ext uri="{FF2B5EF4-FFF2-40B4-BE49-F238E27FC236}">
              <a16:creationId xmlns:a16="http://schemas.microsoft.com/office/drawing/2014/main" id="{00000000-0008-0000-0600-000022010000}"/>
            </a:ext>
          </a:extLst>
        </xdr:cNvPr>
        <xdr:cNvSpPr txBox="1"/>
      </xdr:nvSpPr>
      <xdr:spPr>
        <a:xfrm>
          <a:off x="10528300" y="62925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35,615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97518</xdr:rowOff>
    </xdr:from>
    <xdr:to>
      <xdr:col>55</xdr:col>
      <xdr:colOff>50800</xdr:colOff>
      <xdr:row>38</xdr:row>
      <xdr:rowOff>27668</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10426700" y="6441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153805</xdr:rowOff>
    </xdr:from>
    <xdr:to>
      <xdr:col>50</xdr:col>
      <xdr:colOff>114300</xdr:colOff>
      <xdr:row>37</xdr:row>
      <xdr:rowOff>160013</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8750300" y="6497455"/>
          <a:ext cx="889000" cy="6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109863</xdr:rowOff>
    </xdr:from>
    <xdr:to>
      <xdr:col>50</xdr:col>
      <xdr:colOff>165100</xdr:colOff>
      <xdr:row>38</xdr:row>
      <xdr:rowOff>40013</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9588500" y="645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31139</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372111" y="6546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132902</xdr:rowOff>
    </xdr:from>
    <xdr:to>
      <xdr:col>45</xdr:col>
      <xdr:colOff>177800</xdr:colOff>
      <xdr:row>37</xdr:row>
      <xdr:rowOff>153805</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7861300" y="6476552"/>
          <a:ext cx="889000" cy="20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116698</xdr:rowOff>
    </xdr:from>
    <xdr:to>
      <xdr:col>46</xdr:col>
      <xdr:colOff>38100</xdr:colOff>
      <xdr:row>38</xdr:row>
      <xdr:rowOff>46848</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8699500" y="6460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37975</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483111" y="655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31,420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132902</xdr:rowOff>
    </xdr:from>
    <xdr:to>
      <xdr:col>41</xdr:col>
      <xdr:colOff>50800</xdr:colOff>
      <xdr:row>38</xdr:row>
      <xdr:rowOff>20508</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6972300" y="6476552"/>
          <a:ext cx="889000" cy="59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71947</xdr:rowOff>
    </xdr:from>
    <xdr:to>
      <xdr:col>41</xdr:col>
      <xdr:colOff>101600</xdr:colOff>
      <xdr:row>38</xdr:row>
      <xdr:rowOff>2098</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7810500" y="641559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18624</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594111" y="6190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41,208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113635</xdr:rowOff>
    </xdr:from>
    <xdr:to>
      <xdr:col>36</xdr:col>
      <xdr:colOff>165100</xdr:colOff>
      <xdr:row>38</xdr:row>
      <xdr:rowOff>43785</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6921500" y="645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60312</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05111" y="6232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32,090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101907</xdr:rowOff>
    </xdr:from>
    <xdr:to>
      <xdr:col>55</xdr:col>
      <xdr:colOff>50800</xdr:colOff>
      <xdr:row>38</xdr:row>
      <xdr:rowOff>32057</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10426700" y="6445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75945</xdr:rowOff>
    </xdr:from>
    <xdr:ext cx="534377" cy="259045"/>
    <xdr:sp macro="" textlink="">
      <xdr:nvSpPr>
        <xdr:cNvPr id="309" name="補助費等該当値テキスト">
          <a:extLst>
            <a:ext uri="{FF2B5EF4-FFF2-40B4-BE49-F238E27FC236}">
              <a16:creationId xmlns:a16="http://schemas.microsoft.com/office/drawing/2014/main" id="{00000000-0008-0000-0600-000035010000}"/>
            </a:ext>
          </a:extLst>
        </xdr:cNvPr>
        <xdr:cNvSpPr txBox="1"/>
      </xdr:nvSpPr>
      <xdr:spPr>
        <a:xfrm>
          <a:off x="10528300" y="6419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34,655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109213</xdr:rowOff>
    </xdr:from>
    <xdr:to>
      <xdr:col>50</xdr:col>
      <xdr:colOff>165100</xdr:colOff>
      <xdr:row>38</xdr:row>
      <xdr:rowOff>39363</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9588500" y="6452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55890</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372111" y="622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33,057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103005</xdr:rowOff>
    </xdr:from>
    <xdr:to>
      <xdr:col>46</xdr:col>
      <xdr:colOff>38100</xdr:colOff>
      <xdr:row>38</xdr:row>
      <xdr:rowOff>33155</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8699500" y="644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49682</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483111" y="6221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34,415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82102</xdr:rowOff>
    </xdr:from>
    <xdr:to>
      <xdr:col>41</xdr:col>
      <xdr:colOff>101600</xdr:colOff>
      <xdr:row>38</xdr:row>
      <xdr:rowOff>12252</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7810500" y="6425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3378</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594111" y="6518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141158</xdr:rowOff>
    </xdr:from>
    <xdr:to>
      <xdr:col>36</xdr:col>
      <xdr:colOff>165100</xdr:colOff>
      <xdr:row>38</xdr:row>
      <xdr:rowOff>71308</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6921500" y="6484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62435</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705111" y="6577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26,070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75143</xdr:rowOff>
    </xdr:from>
    <xdr:to>
      <xdr:col>54</xdr:col>
      <xdr:colOff>189865</xdr:colOff>
      <xdr:row>58</xdr:row>
      <xdr:rowOff>120170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819093"/>
          <a:ext cx="1270" cy="1245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123997</xdr:rowOff>
    </xdr:from>
    <xdr:ext cx="534377"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10068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12,563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120170</xdr:rowOff>
    </xdr:from>
    <xdr:to>
      <xdr:col>55</xdr:col>
      <xdr:colOff>88900</xdr:colOff>
      <xdr:row>58</xdr:row>
      <xdr:rowOff>120170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10064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21820</xdr:rowOff>
    </xdr:from>
    <xdr:ext cx="599010"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594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175,972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75143</xdr:rowOff>
    </xdr:from>
    <xdr:to>
      <xdr:col>55</xdr:col>
      <xdr:colOff>88900</xdr:colOff>
      <xdr:row>51</xdr:row>
      <xdr:rowOff>75143</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81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35329</xdr:rowOff>
    </xdr:from>
    <xdr:to>
      <xdr:col>55</xdr:col>
      <xdr:colOff>0</xdr:colOff>
      <xdr:row>58</xdr:row>
      <xdr:rowOff>9756</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9639300" y="9636529"/>
          <a:ext cx="838200" cy="317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30045</xdr:rowOff>
    </xdr:from>
    <xdr:ext cx="534377"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631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43,226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7168</xdr:rowOff>
    </xdr:from>
    <xdr:to>
      <xdr:col>55</xdr:col>
      <xdr:colOff>50800</xdr:colOff>
      <xdr:row>57</xdr:row>
      <xdr:rowOff>108768</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77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35329</xdr:rowOff>
    </xdr:from>
    <xdr:to>
      <xdr:col>50</xdr:col>
      <xdr:colOff>114300</xdr:colOff>
      <xdr:row>57</xdr:row>
      <xdr:rowOff>100046</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8750300" y="9636529"/>
          <a:ext cx="889000" cy="236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11550</xdr:rowOff>
    </xdr:from>
    <xdr:to>
      <xdr:col>50</xdr:col>
      <xdr:colOff>165100</xdr:colOff>
      <xdr:row>57</xdr:row>
      <xdr:rowOff>113150</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978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104277</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72111" y="9876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42,651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21003</xdr:rowOff>
    </xdr:from>
    <xdr:to>
      <xdr:col>45</xdr:col>
      <xdr:colOff>177800</xdr:colOff>
      <xdr:row>57</xdr:row>
      <xdr:rowOff>100046</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7861300" y="9793653"/>
          <a:ext cx="889000" cy="79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25052</xdr:rowOff>
    </xdr:from>
    <xdr:to>
      <xdr:col>46</xdr:col>
      <xdr:colOff>38100</xdr:colOff>
      <xdr:row>57</xdr:row>
      <xdr:rowOff>126652</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9797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143179</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83111" y="957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40,879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114127</xdr:rowOff>
    </xdr:from>
    <xdr:to>
      <xdr:col>41</xdr:col>
      <xdr:colOff>50800</xdr:colOff>
      <xdr:row>57</xdr:row>
      <xdr:rowOff>21003</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6972300" y="9543877"/>
          <a:ext cx="889000" cy="249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65651</xdr:rowOff>
    </xdr:from>
    <xdr:to>
      <xdr:col>41</xdr:col>
      <xdr:colOff>101600</xdr:colOff>
      <xdr:row>56</xdr:row>
      <xdr:rowOff>167251</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666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12328</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94111" y="9442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58,051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99530</xdr:rowOff>
    </xdr:from>
    <xdr:to>
      <xdr:col>36</xdr:col>
      <xdr:colOff>165100</xdr:colOff>
      <xdr:row>57</xdr:row>
      <xdr:rowOff>29680</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70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20807</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05111" y="979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53,605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130406</xdr:rowOff>
    </xdr:from>
    <xdr:to>
      <xdr:col>55</xdr:col>
      <xdr:colOff>50800</xdr:colOff>
      <xdr:row>58</xdr:row>
      <xdr:rowOff>60556</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90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45333</xdr:rowOff>
    </xdr:from>
    <xdr:ext cx="534377"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817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27,053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155979</xdr:rowOff>
    </xdr:from>
    <xdr:to>
      <xdr:col>50</xdr:col>
      <xdr:colOff>165100</xdr:colOff>
      <xdr:row>56</xdr:row>
      <xdr:rowOff>86129</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958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102656</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72111" y="9360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68,697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49246</xdr:rowOff>
    </xdr:from>
    <xdr:to>
      <xdr:col>46</xdr:col>
      <xdr:colOff>38100</xdr:colOff>
      <xdr:row>57</xdr:row>
      <xdr:rowOff>150846</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821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141973</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83111" y="9914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37,704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141653</xdr:rowOff>
    </xdr:from>
    <xdr:to>
      <xdr:col>41</xdr:col>
      <xdr:colOff>101600</xdr:colOff>
      <xdr:row>57</xdr:row>
      <xdr:rowOff>71803</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74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62930</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94111" y="9835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48,077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63327</xdr:rowOff>
    </xdr:from>
    <xdr:to>
      <xdr:col>36</xdr:col>
      <xdr:colOff>165100</xdr:colOff>
      <xdr:row>55</xdr:row>
      <xdr:rowOff>164927</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49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10004</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05111" y="9268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80,856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73431</xdr:rowOff>
    </xdr:from>
    <xdr:to>
      <xdr:col>54</xdr:col>
      <xdr:colOff>189865</xdr:colOff>
      <xdr:row>79</xdr:row>
      <xdr:rowOff>44450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10475595" y="12074931"/>
          <a:ext cx="1270" cy="1514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a:extLst>
            <a:ext uri="{FF2B5EF4-FFF2-40B4-BE49-F238E27FC236}">
              <a16:creationId xmlns:a16="http://schemas.microsoft.com/office/drawing/2014/main" id="{00000000-0008-0000-0600-00008F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20108</xdr:rowOff>
    </xdr:from>
    <xdr:ext cx="599010" cy="259045"/>
    <xdr:sp macro="" textlink="">
      <xdr:nvSpPr>
        <xdr:cNvPr id="401" name="普通建設事業費 （ うち新規整備　）最大値テキスト">
          <a:extLst>
            <a:ext uri="{FF2B5EF4-FFF2-40B4-BE49-F238E27FC236}">
              <a16:creationId xmlns:a16="http://schemas.microsoft.com/office/drawing/2014/main" id="{00000000-0008-0000-0600-000091010000}"/>
            </a:ext>
          </a:extLst>
        </xdr:cNvPr>
        <xdr:cNvSpPr txBox="1"/>
      </xdr:nvSpPr>
      <xdr:spPr>
        <a:xfrm>
          <a:off x="10528300" y="11850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119,218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73431</xdr:rowOff>
    </xdr:from>
    <xdr:to>
      <xdr:col>55</xdr:col>
      <xdr:colOff>88900</xdr:colOff>
      <xdr:row>70</xdr:row>
      <xdr:rowOff>73431</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2074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17717</xdr:rowOff>
    </xdr:from>
    <xdr:to>
      <xdr:col>55</xdr:col>
      <xdr:colOff>0</xdr:colOff>
      <xdr:row>79</xdr:row>
      <xdr:rowOff>32169</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9639300" y="13562267"/>
          <a:ext cx="838200" cy="14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50068</xdr:rowOff>
    </xdr:from>
    <xdr:ext cx="534377" cy="259045"/>
    <xdr:sp macro="" textlink="">
      <xdr:nvSpPr>
        <xdr:cNvPr id="404" name="普通建設事業費 （ うち新規整備　）平均値テキスト">
          <a:extLst>
            <a:ext uri="{FF2B5EF4-FFF2-40B4-BE49-F238E27FC236}">
              <a16:creationId xmlns:a16="http://schemas.microsoft.com/office/drawing/2014/main" id="{00000000-0008-0000-0600-000094010000}"/>
            </a:ext>
          </a:extLst>
        </xdr:cNvPr>
        <xdr:cNvSpPr txBox="1"/>
      </xdr:nvSpPr>
      <xdr:spPr>
        <a:xfrm>
          <a:off x="10528300" y="132517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10,859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27191</xdr:rowOff>
    </xdr:from>
    <xdr:to>
      <xdr:col>55</xdr:col>
      <xdr:colOff>50800</xdr:colOff>
      <xdr:row>78</xdr:row>
      <xdr:rowOff>128791</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10426700" y="13400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132486</xdr:rowOff>
    </xdr:from>
    <xdr:to>
      <xdr:col>50</xdr:col>
      <xdr:colOff>114300</xdr:colOff>
      <xdr:row>79</xdr:row>
      <xdr:rowOff>17717</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8750300" y="13505586"/>
          <a:ext cx="889000" cy="5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32004</xdr:rowOff>
    </xdr:from>
    <xdr:to>
      <xdr:col>50</xdr:col>
      <xdr:colOff>165100</xdr:colOff>
      <xdr:row>78</xdr:row>
      <xdr:rowOff>133604</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9588500" y="1340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150131</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372111" y="1318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10,480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155866</xdr:rowOff>
    </xdr:from>
    <xdr:to>
      <xdr:col>45</xdr:col>
      <xdr:colOff>177800</xdr:colOff>
      <xdr:row>78</xdr:row>
      <xdr:rowOff>132486</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7861300" y="13186066"/>
          <a:ext cx="889000" cy="319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42430</xdr:rowOff>
    </xdr:from>
    <xdr:to>
      <xdr:col>46</xdr:col>
      <xdr:colOff>38100</xdr:colOff>
      <xdr:row>78</xdr:row>
      <xdr:rowOff>144030</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8699500" y="1341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160557</xdr:rowOff>
    </xdr:from>
    <xdr:ext cx="469744"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515428" y="13190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23191</xdr:rowOff>
    </xdr:from>
    <xdr:to>
      <xdr:col>41</xdr:col>
      <xdr:colOff>50800</xdr:colOff>
      <xdr:row>76</xdr:row>
      <xdr:rowOff>155866</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6972300" y="13053391"/>
          <a:ext cx="889000" cy="132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51308</xdr:rowOff>
    </xdr:from>
    <xdr:to>
      <xdr:col>41</xdr:col>
      <xdr:colOff>101600</xdr:colOff>
      <xdr:row>77</xdr:row>
      <xdr:rowOff>152908</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252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144035</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94111" y="13345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22,460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66548</xdr:rowOff>
    </xdr:from>
    <xdr:to>
      <xdr:col>36</xdr:col>
      <xdr:colOff>165100</xdr:colOff>
      <xdr:row>77</xdr:row>
      <xdr:rowOff>168148</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6921500" y="13268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159275</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05111" y="1336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21,260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152819</xdr:rowOff>
    </xdr:from>
    <xdr:to>
      <xdr:col>55</xdr:col>
      <xdr:colOff>50800</xdr:colOff>
      <xdr:row>79</xdr:row>
      <xdr:rowOff>82969</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10426700" y="13525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67746</xdr:rowOff>
    </xdr:from>
    <xdr:ext cx="378565" cy="259045"/>
    <xdr:sp macro="" textlink="">
      <xdr:nvSpPr>
        <xdr:cNvPr id="423" name="普通建設事業費 （ うち新規整備　）該当値テキスト">
          <a:extLst>
            <a:ext uri="{FF2B5EF4-FFF2-40B4-BE49-F238E27FC236}">
              <a16:creationId xmlns:a16="http://schemas.microsoft.com/office/drawing/2014/main" id="{00000000-0008-0000-0600-0000A7010000}"/>
            </a:ext>
          </a:extLst>
        </xdr:cNvPr>
        <xdr:cNvSpPr txBox="1"/>
      </xdr:nvSpPr>
      <xdr:spPr>
        <a:xfrm>
          <a:off x="10528300" y="134408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138367</xdr:rowOff>
    </xdr:from>
    <xdr:to>
      <xdr:col>50</xdr:col>
      <xdr:colOff>165100</xdr:colOff>
      <xdr:row>79</xdr:row>
      <xdr:rowOff>68517</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9588500" y="13511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59644</xdr:rowOff>
    </xdr:from>
    <xdr:ext cx="469744"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404428" y="13604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81686</xdr:rowOff>
    </xdr:from>
    <xdr:to>
      <xdr:col>46</xdr:col>
      <xdr:colOff>38100</xdr:colOff>
      <xdr:row>79</xdr:row>
      <xdr:rowOff>11836</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8699500" y="1345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2963</xdr:rowOff>
    </xdr:from>
    <xdr:ext cx="469744"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15428" y="1354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105066</xdr:rowOff>
    </xdr:from>
    <xdr:to>
      <xdr:col>41</xdr:col>
      <xdr:colOff>101600</xdr:colOff>
      <xdr:row>77</xdr:row>
      <xdr:rowOff>35216</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7810500" y="1313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51744</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594111" y="12910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31,727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143840</xdr:rowOff>
    </xdr:from>
    <xdr:to>
      <xdr:col>36</xdr:col>
      <xdr:colOff>165100</xdr:colOff>
      <xdr:row>76</xdr:row>
      <xdr:rowOff>73989</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6921500" y="130025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90517</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05111" y="12777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42,174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a:extLst>
            <a:ext uri="{FF2B5EF4-FFF2-40B4-BE49-F238E27FC236}">
              <a16:creationId xmlns:a16="http://schemas.microsoft.com/office/drawing/2014/main" id="{00000000-0008-0000-06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94593</xdr:rowOff>
    </xdr:from>
    <xdr:to>
      <xdr:col>54</xdr:col>
      <xdr:colOff>189865</xdr:colOff>
      <xdr:row>98</xdr:row>
      <xdr:rowOff>106645</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10475595" y="15525093"/>
          <a:ext cx="1270" cy="1383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110472</xdr:rowOff>
    </xdr:from>
    <xdr:ext cx="469744" cy="259045"/>
    <xdr:sp macro="" textlink="">
      <xdr:nvSpPr>
        <xdr:cNvPr id="454" name="普通建設事業費 （ うち更新整備　）最小値テキスト">
          <a:extLst>
            <a:ext uri="{FF2B5EF4-FFF2-40B4-BE49-F238E27FC236}">
              <a16:creationId xmlns:a16="http://schemas.microsoft.com/office/drawing/2014/main" id="{00000000-0008-0000-0600-0000C6010000}"/>
            </a:ext>
          </a:extLst>
        </xdr:cNvPr>
        <xdr:cNvSpPr txBox="1"/>
      </xdr:nvSpPr>
      <xdr:spPr>
        <a:xfrm>
          <a:off x="10528300" y="16912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3,615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106645</xdr:rowOff>
    </xdr:from>
    <xdr:to>
      <xdr:col>55</xdr:col>
      <xdr:colOff>88900</xdr:colOff>
      <xdr:row>98</xdr:row>
      <xdr:rowOff>106645</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6908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41270</xdr:rowOff>
    </xdr:from>
    <xdr:ext cx="599010" cy="259045"/>
    <xdr:sp macro="" textlink="">
      <xdr:nvSpPr>
        <xdr:cNvPr id="456" name="普通建設事業費 （ うち更新整備　）最大値テキスト">
          <a:extLst>
            <a:ext uri="{FF2B5EF4-FFF2-40B4-BE49-F238E27FC236}">
              <a16:creationId xmlns:a16="http://schemas.microsoft.com/office/drawing/2014/main" id="{00000000-0008-0000-0600-0000C8010000}"/>
            </a:ext>
          </a:extLst>
        </xdr:cNvPr>
        <xdr:cNvSpPr txBox="1"/>
      </xdr:nvSpPr>
      <xdr:spPr>
        <a:xfrm>
          <a:off x="10528300" y="15300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154,933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94593</xdr:rowOff>
    </xdr:from>
    <xdr:to>
      <xdr:col>55</xdr:col>
      <xdr:colOff>88900</xdr:colOff>
      <xdr:row>90</xdr:row>
      <xdr:rowOff>94593</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5525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61336</xdr:rowOff>
    </xdr:from>
    <xdr:to>
      <xdr:col>55</xdr:col>
      <xdr:colOff>0</xdr:colOff>
      <xdr:row>98</xdr:row>
      <xdr:rowOff>2384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9639300" y="16349086"/>
          <a:ext cx="838200" cy="455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78750</xdr:rowOff>
    </xdr:from>
    <xdr:ext cx="534377" cy="259045"/>
    <xdr:sp macro="" textlink="">
      <xdr:nvSpPr>
        <xdr:cNvPr id="459" name="普通建設事業費 （ うち更新整備　）平均値テキスト">
          <a:extLst>
            <a:ext uri="{FF2B5EF4-FFF2-40B4-BE49-F238E27FC236}">
              <a16:creationId xmlns:a16="http://schemas.microsoft.com/office/drawing/2014/main" id="{00000000-0008-0000-0600-0000CB010000}"/>
            </a:ext>
          </a:extLst>
        </xdr:cNvPr>
        <xdr:cNvSpPr txBox="1"/>
      </xdr:nvSpPr>
      <xdr:spPr>
        <a:xfrm>
          <a:off x="10528300" y="165379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22,362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55873</xdr:rowOff>
    </xdr:from>
    <xdr:to>
      <xdr:col>55</xdr:col>
      <xdr:colOff>50800</xdr:colOff>
      <xdr:row>97</xdr:row>
      <xdr:rowOff>157473</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10426700" y="16686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61336</xdr:rowOff>
    </xdr:from>
    <xdr:to>
      <xdr:col>50</xdr:col>
      <xdr:colOff>114300</xdr:colOff>
      <xdr:row>97</xdr:row>
      <xdr:rowOff>71220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8750300" y="16349086"/>
          <a:ext cx="889000" cy="352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58634</xdr:rowOff>
    </xdr:from>
    <xdr:to>
      <xdr:col>50</xdr:col>
      <xdr:colOff>165100</xdr:colOff>
      <xdr:row>97</xdr:row>
      <xdr:rowOff>160234</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9588500" y="1668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151361</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9372111" y="16782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22,060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71220</xdr:rowOff>
    </xdr:from>
    <xdr:to>
      <xdr:col>45</xdr:col>
      <xdr:colOff>177800</xdr:colOff>
      <xdr:row>98</xdr:row>
      <xdr:rowOff>14912</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7861300" y="16701870"/>
          <a:ext cx="889000" cy="115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58953</xdr:rowOff>
    </xdr:from>
    <xdr:to>
      <xdr:col>46</xdr:col>
      <xdr:colOff>38100</xdr:colOff>
      <xdr:row>97</xdr:row>
      <xdr:rowOff>160553</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8699500" y="16689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151680</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8483111" y="16782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22,025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169957</xdr:rowOff>
    </xdr:from>
    <xdr:to>
      <xdr:col>41</xdr:col>
      <xdr:colOff>50800</xdr:colOff>
      <xdr:row>98</xdr:row>
      <xdr:rowOff>14912</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6972300" y="16800607"/>
          <a:ext cx="889000" cy="16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55059</xdr:rowOff>
    </xdr:from>
    <xdr:to>
      <xdr:col>41</xdr:col>
      <xdr:colOff>101600</xdr:colOff>
      <xdr:row>97</xdr:row>
      <xdr:rowOff>156659</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7810500" y="16685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1736</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594111" y="16460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22,451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64960</xdr:rowOff>
    </xdr:from>
    <xdr:to>
      <xdr:col>36</xdr:col>
      <xdr:colOff>165100</xdr:colOff>
      <xdr:row>97</xdr:row>
      <xdr:rowOff>166560</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6921500" y="16695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11637</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05111" y="16470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21,368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123034</xdr:rowOff>
    </xdr:from>
    <xdr:to>
      <xdr:col>55</xdr:col>
      <xdr:colOff>50800</xdr:colOff>
      <xdr:row>98</xdr:row>
      <xdr:rowOff>53184</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10426700" y="1675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37961</xdr:rowOff>
    </xdr:from>
    <xdr:ext cx="534377" cy="259045"/>
    <xdr:sp macro="" textlink="">
      <xdr:nvSpPr>
        <xdr:cNvPr id="478" name="普通建設事業費 （ うち更新整備　）該当値テキスト">
          <a:extLst>
            <a:ext uri="{FF2B5EF4-FFF2-40B4-BE49-F238E27FC236}">
              <a16:creationId xmlns:a16="http://schemas.microsoft.com/office/drawing/2014/main" id="{00000000-0008-0000-0600-0000DE010000}"/>
            </a:ext>
          </a:extLst>
        </xdr:cNvPr>
        <xdr:cNvSpPr txBox="1"/>
      </xdr:nvSpPr>
      <xdr:spPr>
        <a:xfrm>
          <a:off x="10528300" y="16668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15,017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10536</xdr:rowOff>
    </xdr:from>
    <xdr:to>
      <xdr:col>50</xdr:col>
      <xdr:colOff>165100</xdr:colOff>
      <xdr:row>95</xdr:row>
      <xdr:rowOff>112136</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9588500" y="16298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128663</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372111" y="16073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64,820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20420</xdr:rowOff>
    </xdr:from>
    <xdr:to>
      <xdr:col>46</xdr:col>
      <xdr:colOff>38100</xdr:colOff>
      <xdr:row>97</xdr:row>
      <xdr:rowOff>122020</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8699500" y="1665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138547</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483111" y="16426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26,239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135562</xdr:rowOff>
    </xdr:from>
    <xdr:to>
      <xdr:col>41</xdr:col>
      <xdr:colOff>101600</xdr:colOff>
      <xdr:row>98</xdr:row>
      <xdr:rowOff>65712</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7810500" y="16766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56839</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594111" y="16858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13,647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119157</xdr:rowOff>
    </xdr:from>
    <xdr:to>
      <xdr:col>36</xdr:col>
      <xdr:colOff>165100</xdr:colOff>
      <xdr:row>98</xdr:row>
      <xdr:rowOff>49307</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6921500" y="1674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40434</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05111" y="16842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15,441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a:extLst>
            <a:ext uri="{FF2B5EF4-FFF2-40B4-BE49-F238E27FC236}">
              <a16:creationId xmlns:a16="http://schemas.microsoft.com/office/drawing/2014/main" id="{00000000-0008-0000-06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110058</xdr:rowOff>
    </xdr:from>
    <xdr:to>
      <xdr:col>85</xdr:col>
      <xdr:colOff>126364</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6317595" y="5253558"/>
          <a:ext cx="1269" cy="1477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1" name="災害復旧事業費最小値テキスト">
          <a:extLst>
            <a:ext uri="{FF2B5EF4-FFF2-40B4-BE49-F238E27FC236}">
              <a16:creationId xmlns:a16="http://schemas.microsoft.com/office/drawing/2014/main" id="{00000000-0008-0000-0600-0000FF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56735</xdr:rowOff>
    </xdr:from>
    <xdr:ext cx="534377" cy="259045"/>
    <xdr:sp macro="" textlink="">
      <xdr:nvSpPr>
        <xdr:cNvPr id="513" name="災害復旧事業費最大値テキスト">
          <a:extLst>
            <a:ext uri="{FF2B5EF4-FFF2-40B4-BE49-F238E27FC236}">
              <a16:creationId xmlns:a16="http://schemas.microsoft.com/office/drawing/2014/main" id="{00000000-0008-0000-0600-000001020000}"/>
            </a:ext>
          </a:extLst>
        </xdr:cNvPr>
        <xdr:cNvSpPr txBox="1"/>
      </xdr:nvSpPr>
      <xdr:spPr>
        <a:xfrm>
          <a:off x="16370300" y="5028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19,389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110058</xdr:rowOff>
    </xdr:from>
    <xdr:to>
      <xdr:col>86</xdr:col>
      <xdr:colOff>25400</xdr:colOff>
      <xdr:row>30</xdr:row>
      <xdr:rowOff>110058</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5253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128118</xdr:rowOff>
    </xdr:from>
    <xdr:to>
      <xdr:col>85</xdr:col>
      <xdr:colOff>127000</xdr:colOff>
      <xdr:row>39</xdr:row>
      <xdr:rowOff>44450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5481300" y="6643218"/>
          <a:ext cx="838200" cy="87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80687</xdr:rowOff>
    </xdr:from>
    <xdr:ext cx="469744" cy="259045"/>
    <xdr:sp macro="" textlink="">
      <xdr:nvSpPr>
        <xdr:cNvPr id="516" name="災害復旧事業費平均値テキスト">
          <a:extLst>
            <a:ext uri="{FF2B5EF4-FFF2-40B4-BE49-F238E27FC236}">
              <a16:creationId xmlns:a16="http://schemas.microsoft.com/office/drawing/2014/main" id="{00000000-0008-0000-0600-000004020000}"/>
            </a:ext>
          </a:extLst>
        </xdr:cNvPr>
        <xdr:cNvSpPr txBox="1"/>
      </xdr:nvSpPr>
      <xdr:spPr>
        <a:xfrm>
          <a:off x="16370300" y="64243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57810</xdr:rowOff>
    </xdr:from>
    <xdr:to>
      <xdr:col>85</xdr:col>
      <xdr:colOff>177800</xdr:colOff>
      <xdr:row>38</xdr:row>
      <xdr:rowOff>159410</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6268700" y="657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127991</xdr:rowOff>
    </xdr:from>
    <xdr:to>
      <xdr:col>81</xdr:col>
      <xdr:colOff>101600</xdr:colOff>
      <xdr:row>39</xdr:row>
      <xdr:rowOff>58141</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5430500" y="664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74668</xdr:rowOff>
    </xdr:from>
    <xdr:ext cx="378565"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5292017" y="6418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123037</xdr:rowOff>
    </xdr:from>
    <xdr:to>
      <xdr:col>76</xdr:col>
      <xdr:colOff>165100</xdr:colOff>
      <xdr:row>39</xdr:row>
      <xdr:rowOff>53187</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4541500" y="6638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69714</xdr:rowOff>
    </xdr:from>
    <xdr:ext cx="378565"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403017" y="6413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105816</xdr:rowOff>
    </xdr:from>
    <xdr:to>
      <xdr:col>72</xdr:col>
      <xdr:colOff>38100</xdr:colOff>
      <xdr:row>39</xdr:row>
      <xdr:rowOff>35966</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3652500" y="662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52493</xdr:rowOff>
    </xdr:from>
    <xdr:ext cx="378565"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514017" y="63961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112750</xdr:rowOff>
    </xdr:from>
    <xdr:to>
      <xdr:col>67</xdr:col>
      <xdr:colOff>101600</xdr:colOff>
      <xdr:row>39</xdr:row>
      <xdr:rowOff>42900</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2763500" y="662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59427</xdr:rowOff>
    </xdr:from>
    <xdr:ext cx="378565"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5017" y="64030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77318</xdr:rowOff>
    </xdr:from>
    <xdr:to>
      <xdr:col>85</xdr:col>
      <xdr:colOff>177800</xdr:colOff>
      <xdr:row>39</xdr:row>
      <xdr:rowOff>7468</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6268700" y="6592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36238</xdr:rowOff>
    </xdr:from>
    <xdr:ext cx="469744" cy="259045"/>
    <xdr:sp macro="" textlink="">
      <xdr:nvSpPr>
        <xdr:cNvPr id="535" name="災害復旧事業費該当値テキスト">
          <a:extLst>
            <a:ext uri="{FF2B5EF4-FFF2-40B4-BE49-F238E27FC236}">
              <a16:creationId xmlns:a16="http://schemas.microsoft.com/office/drawing/2014/main" id="{00000000-0008-0000-0600-000017020000}"/>
            </a:ext>
          </a:extLst>
        </xdr:cNvPr>
        <xdr:cNvSpPr txBox="1"/>
      </xdr:nvSpPr>
      <xdr:spPr>
        <a:xfrm>
          <a:off x="16370300" y="655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a:extLst>
            <a:ext uri="{FF2B5EF4-FFF2-40B4-BE49-F238E27FC236}">
              <a16:creationId xmlns:a16="http://schemas.microsoft.com/office/drawing/2014/main" id="{00000000-0008-0000-0600-000030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a:extLst>
            <a:ext uri="{FF2B5EF4-FFF2-40B4-BE49-F238E27FC236}">
              <a16:creationId xmlns:a16="http://schemas.microsoft.com/office/drawing/2014/main" id="{00000000-0008-0000-0600-000032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a:extLst>
            <a:ext uri="{FF2B5EF4-FFF2-40B4-BE49-F238E27FC236}">
              <a16:creationId xmlns:a16="http://schemas.microsoft.com/office/drawing/2014/main" id="{00000000-0008-0000-0600-000035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a:extLst>
            <a:ext uri="{FF2B5EF4-FFF2-40B4-BE49-F238E27FC236}">
              <a16:creationId xmlns:a16="http://schemas.microsoft.com/office/drawing/2014/main" id="{00000000-0008-0000-0600-000048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a:extLst>
            <a:ext uri="{FF2B5EF4-FFF2-40B4-BE49-F238E27FC236}">
              <a16:creationId xmlns:a16="http://schemas.microsoft.com/office/drawing/2014/main" id="{00000000-0008-0000-06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110420</xdr:rowOff>
    </xdr:from>
    <xdr:to>
      <xdr:col>85</xdr:col>
      <xdr:colOff>126364</xdr:colOff>
      <xdr:row>77</xdr:row>
      <xdr:rowOff>147358</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6317595" y="12111920"/>
          <a:ext cx="1269" cy="1237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151185</xdr:rowOff>
    </xdr:from>
    <xdr:ext cx="534377" cy="259045"/>
    <xdr:sp macro="" textlink="">
      <xdr:nvSpPr>
        <xdr:cNvPr id="617" name="公債費最小値テキスト">
          <a:extLst>
            <a:ext uri="{FF2B5EF4-FFF2-40B4-BE49-F238E27FC236}">
              <a16:creationId xmlns:a16="http://schemas.microsoft.com/office/drawing/2014/main" id="{00000000-0008-0000-0600-000069020000}"/>
            </a:ext>
          </a:extLst>
        </xdr:cNvPr>
        <xdr:cNvSpPr txBox="1"/>
      </xdr:nvSpPr>
      <xdr:spPr>
        <a:xfrm>
          <a:off x="16370300" y="13352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12,598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147358</xdr:rowOff>
    </xdr:from>
    <xdr:to>
      <xdr:col>86</xdr:col>
      <xdr:colOff>25400</xdr:colOff>
      <xdr:row>77</xdr:row>
      <xdr:rowOff>147358</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334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57097</xdr:rowOff>
    </xdr:from>
    <xdr:ext cx="534377" cy="259045"/>
    <xdr:sp macro="" textlink="">
      <xdr:nvSpPr>
        <xdr:cNvPr id="619" name="公債費最大値テキスト">
          <a:extLst>
            <a:ext uri="{FF2B5EF4-FFF2-40B4-BE49-F238E27FC236}">
              <a16:creationId xmlns:a16="http://schemas.microsoft.com/office/drawing/2014/main" id="{00000000-0008-0000-0600-00006B020000}"/>
            </a:ext>
          </a:extLst>
        </xdr:cNvPr>
        <xdr:cNvSpPr txBox="1"/>
      </xdr:nvSpPr>
      <xdr:spPr>
        <a:xfrm>
          <a:off x="16370300" y="1188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77,537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110420</xdr:rowOff>
    </xdr:from>
    <xdr:to>
      <xdr:col>86</xdr:col>
      <xdr:colOff>25400</xdr:colOff>
      <xdr:row>70</xdr:row>
      <xdr:rowOff>110420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2111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118249</xdr:rowOff>
    </xdr:from>
    <xdr:to>
      <xdr:col>85</xdr:col>
      <xdr:colOff>127000</xdr:colOff>
      <xdr:row>75</xdr:row>
      <xdr:rowOff>12256</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5481300" y="12805549"/>
          <a:ext cx="838200" cy="65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33952</xdr:rowOff>
    </xdr:from>
    <xdr:ext cx="534377" cy="259045"/>
    <xdr:sp macro="" textlink="">
      <xdr:nvSpPr>
        <xdr:cNvPr id="622" name="公債費平均値テキスト">
          <a:extLst>
            <a:ext uri="{FF2B5EF4-FFF2-40B4-BE49-F238E27FC236}">
              <a16:creationId xmlns:a16="http://schemas.microsoft.com/office/drawing/2014/main" id="{00000000-0008-0000-0600-00006E020000}"/>
            </a:ext>
          </a:extLst>
        </xdr:cNvPr>
        <xdr:cNvSpPr txBox="1"/>
      </xdr:nvSpPr>
      <xdr:spPr>
        <a:xfrm>
          <a:off x="16370300" y="12892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32,752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55525</xdr:rowOff>
    </xdr:from>
    <xdr:to>
      <xdr:col>85</xdr:col>
      <xdr:colOff>177800</xdr:colOff>
      <xdr:row>75</xdr:row>
      <xdr:rowOff>157125</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6268700" y="1291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77064</xdr:rowOff>
    </xdr:from>
    <xdr:to>
      <xdr:col>81</xdr:col>
      <xdr:colOff>50800</xdr:colOff>
      <xdr:row>75</xdr:row>
      <xdr:rowOff>12256</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4592300" y="12764364"/>
          <a:ext cx="889000" cy="106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41370</xdr:rowOff>
    </xdr:from>
    <xdr:to>
      <xdr:col>81</xdr:col>
      <xdr:colOff>101600</xdr:colOff>
      <xdr:row>75</xdr:row>
      <xdr:rowOff>142970</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5430500" y="1290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134097</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5214111" y="12992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77064</xdr:rowOff>
    </xdr:from>
    <xdr:to>
      <xdr:col>76</xdr:col>
      <xdr:colOff>114300</xdr:colOff>
      <xdr:row>75</xdr:row>
      <xdr:rowOff>26467</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3703300" y="12764364"/>
          <a:ext cx="889000" cy="120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15881</xdr:rowOff>
    </xdr:from>
    <xdr:to>
      <xdr:col>76</xdr:col>
      <xdr:colOff>165100</xdr:colOff>
      <xdr:row>75</xdr:row>
      <xdr:rowOff>117481</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4541500" y="12874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108608</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4325111" y="12967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34,833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26467</xdr:rowOff>
    </xdr:from>
    <xdr:to>
      <xdr:col>71</xdr:col>
      <xdr:colOff>177800</xdr:colOff>
      <xdr:row>75</xdr:row>
      <xdr:rowOff>40145</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2814300" y="12885217"/>
          <a:ext cx="889000" cy="13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99301</xdr:rowOff>
    </xdr:from>
    <xdr:to>
      <xdr:col>72</xdr:col>
      <xdr:colOff>38100</xdr:colOff>
      <xdr:row>75</xdr:row>
      <xdr:rowOff>29451</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3652500" y="12786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45978</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436111" y="12561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39,454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116770</xdr:rowOff>
    </xdr:from>
    <xdr:to>
      <xdr:col>67</xdr:col>
      <xdr:colOff>101600</xdr:colOff>
      <xdr:row>75</xdr:row>
      <xdr:rowOff>46920</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2763500" y="128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63447</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547111" y="12579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38,537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67449</xdr:rowOff>
    </xdr:from>
    <xdr:to>
      <xdr:col>85</xdr:col>
      <xdr:colOff>177800</xdr:colOff>
      <xdr:row>74</xdr:row>
      <xdr:rowOff>169049</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6268700" y="12754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90326</xdr:rowOff>
    </xdr:from>
    <xdr:ext cx="534377" cy="259045"/>
    <xdr:sp macro="" textlink="">
      <xdr:nvSpPr>
        <xdr:cNvPr id="641" name="公債費該当値テキスト">
          <a:extLst>
            <a:ext uri="{FF2B5EF4-FFF2-40B4-BE49-F238E27FC236}">
              <a16:creationId xmlns:a16="http://schemas.microsoft.com/office/drawing/2014/main" id="{00000000-0008-0000-0600-000081020000}"/>
            </a:ext>
          </a:extLst>
        </xdr:cNvPr>
        <xdr:cNvSpPr txBox="1"/>
      </xdr:nvSpPr>
      <xdr:spPr>
        <a:xfrm>
          <a:off x="16370300" y="12606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41,126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132906</xdr:rowOff>
    </xdr:from>
    <xdr:to>
      <xdr:col>81</xdr:col>
      <xdr:colOff>101600</xdr:colOff>
      <xdr:row>75</xdr:row>
      <xdr:rowOff>63056</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5430500" y="12820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79583</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14111" y="12595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37,690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26264</xdr:rowOff>
    </xdr:from>
    <xdr:to>
      <xdr:col>76</xdr:col>
      <xdr:colOff>165100</xdr:colOff>
      <xdr:row>74</xdr:row>
      <xdr:rowOff>127864</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4541500" y="1271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144391</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325111" y="12488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43,288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147117</xdr:rowOff>
    </xdr:from>
    <xdr:to>
      <xdr:col>72</xdr:col>
      <xdr:colOff>38100</xdr:colOff>
      <xdr:row>75</xdr:row>
      <xdr:rowOff>77267</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3652500" y="1283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68394</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6111" y="12927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36,944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160795</xdr:rowOff>
    </xdr:from>
    <xdr:to>
      <xdr:col>67</xdr:col>
      <xdr:colOff>101600</xdr:colOff>
      <xdr:row>75</xdr:row>
      <xdr:rowOff>90945</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2763500" y="1284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82072</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7111" y="1294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36,226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45127</xdr:rowOff>
    </xdr:from>
    <xdr:to>
      <xdr:col>85</xdr:col>
      <xdr:colOff>126364</xdr:colOff>
      <xdr:row>98</xdr:row>
      <xdr:rowOff>139398</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6317595" y="15647077"/>
          <a:ext cx="1269" cy="1294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150097</xdr:rowOff>
    </xdr:from>
    <xdr:ext cx="378565" cy="259045"/>
    <xdr:sp macro="" textlink="">
      <xdr:nvSpPr>
        <xdr:cNvPr id="672" name="積立金最小値テキスト">
          <a:extLst>
            <a:ext uri="{FF2B5EF4-FFF2-40B4-BE49-F238E27FC236}">
              <a16:creationId xmlns:a16="http://schemas.microsoft.com/office/drawing/2014/main" id="{00000000-0008-0000-0600-0000A0020000}"/>
            </a:ext>
          </a:extLst>
        </xdr:cNvPr>
        <xdr:cNvSpPr txBox="1"/>
      </xdr:nvSpPr>
      <xdr:spPr>
        <a:xfrm>
          <a:off x="16370300" y="16952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139398</xdr:rowOff>
    </xdr:from>
    <xdr:to>
      <xdr:col>86</xdr:col>
      <xdr:colOff>25400</xdr:colOff>
      <xdr:row>98</xdr:row>
      <xdr:rowOff>139398</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694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163254</xdr:rowOff>
    </xdr:from>
    <xdr:ext cx="599010" cy="259045"/>
    <xdr:sp macro="" textlink="">
      <xdr:nvSpPr>
        <xdr:cNvPr id="674" name="積立金最大値テキスト">
          <a:extLst>
            <a:ext uri="{FF2B5EF4-FFF2-40B4-BE49-F238E27FC236}">
              <a16:creationId xmlns:a16="http://schemas.microsoft.com/office/drawing/2014/main" id="{00000000-0008-0000-0600-0000A2020000}"/>
            </a:ext>
          </a:extLst>
        </xdr:cNvPr>
        <xdr:cNvSpPr txBox="1"/>
      </xdr:nvSpPr>
      <xdr:spPr>
        <a:xfrm>
          <a:off x="16370300" y="15422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566,370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45127</xdr:rowOff>
    </xdr:from>
    <xdr:to>
      <xdr:col>86</xdr:col>
      <xdr:colOff>25400</xdr:colOff>
      <xdr:row>91</xdr:row>
      <xdr:rowOff>45127</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5647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124318</xdr:rowOff>
    </xdr:from>
    <xdr:to>
      <xdr:col>85</xdr:col>
      <xdr:colOff>127000</xdr:colOff>
      <xdr:row>98</xdr:row>
      <xdr:rowOff>130967</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5481300" y="16926418"/>
          <a:ext cx="838200" cy="6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67547</xdr:rowOff>
    </xdr:from>
    <xdr:ext cx="534377" cy="259045"/>
    <xdr:sp macro="" textlink="">
      <xdr:nvSpPr>
        <xdr:cNvPr id="677" name="積立金平均値テキスト">
          <a:extLst>
            <a:ext uri="{FF2B5EF4-FFF2-40B4-BE49-F238E27FC236}">
              <a16:creationId xmlns:a16="http://schemas.microsoft.com/office/drawing/2014/main" id="{00000000-0008-0000-0600-0000A5020000}"/>
            </a:ext>
          </a:extLst>
        </xdr:cNvPr>
        <xdr:cNvSpPr txBox="1"/>
      </xdr:nvSpPr>
      <xdr:spPr>
        <a:xfrm>
          <a:off x="16370300" y="166981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19,348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44670</xdr:rowOff>
    </xdr:from>
    <xdr:to>
      <xdr:col>85</xdr:col>
      <xdr:colOff>177800</xdr:colOff>
      <xdr:row>98</xdr:row>
      <xdr:rowOff>146270</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6268700" y="16846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124318</xdr:rowOff>
    </xdr:from>
    <xdr:to>
      <xdr:col>81</xdr:col>
      <xdr:colOff>50800</xdr:colOff>
      <xdr:row>98</xdr:row>
      <xdr:rowOff>139074</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4592300" y="16926418"/>
          <a:ext cx="889000" cy="14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58462</xdr:rowOff>
    </xdr:from>
    <xdr:to>
      <xdr:col>81</xdr:col>
      <xdr:colOff>101600</xdr:colOff>
      <xdr:row>98</xdr:row>
      <xdr:rowOff>160062</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5430500" y="1686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5139</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5214111" y="16635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139074</xdr:rowOff>
    </xdr:from>
    <xdr:to>
      <xdr:col>76</xdr:col>
      <xdr:colOff>114300</xdr:colOff>
      <xdr:row>98</xdr:row>
      <xdr:rowOff>139088</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3703300" y="16941174"/>
          <a:ext cx="889000" cy="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66520</xdr:rowOff>
    </xdr:from>
    <xdr:to>
      <xdr:col>76</xdr:col>
      <xdr:colOff>165100</xdr:colOff>
      <xdr:row>98</xdr:row>
      <xdr:rowOff>168120</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4541500" y="1686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13197</xdr:rowOff>
    </xdr:from>
    <xdr:ext cx="469744"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4357428" y="1664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112291</xdr:rowOff>
    </xdr:from>
    <xdr:to>
      <xdr:col>71</xdr:col>
      <xdr:colOff>177800</xdr:colOff>
      <xdr:row>98</xdr:row>
      <xdr:rowOff>139088</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2814300" y="16914391"/>
          <a:ext cx="889000" cy="26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58620</xdr:rowOff>
    </xdr:from>
    <xdr:to>
      <xdr:col>72</xdr:col>
      <xdr:colOff>38100</xdr:colOff>
      <xdr:row>98</xdr:row>
      <xdr:rowOff>160220</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3652500" y="1686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5297</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3436111" y="16635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13,246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65687</xdr:rowOff>
    </xdr:from>
    <xdr:to>
      <xdr:col>67</xdr:col>
      <xdr:colOff>101600</xdr:colOff>
      <xdr:row>98</xdr:row>
      <xdr:rowOff>167287</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2763500" y="16867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158414</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547111" y="16960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10,154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80167</xdr:rowOff>
    </xdr:from>
    <xdr:to>
      <xdr:col>85</xdr:col>
      <xdr:colOff>177800</xdr:colOff>
      <xdr:row>99</xdr:row>
      <xdr:rowOff>10317</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6268700" y="16882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23097</xdr:rowOff>
    </xdr:from>
    <xdr:ext cx="469744" cy="259045"/>
    <xdr:sp macro="" textlink="">
      <xdr:nvSpPr>
        <xdr:cNvPr id="696" name="積立金該当値テキスト">
          <a:extLst>
            <a:ext uri="{FF2B5EF4-FFF2-40B4-BE49-F238E27FC236}">
              <a16:creationId xmlns:a16="http://schemas.microsoft.com/office/drawing/2014/main" id="{00000000-0008-0000-0600-0000B8020000}"/>
            </a:ext>
          </a:extLst>
        </xdr:cNvPr>
        <xdr:cNvSpPr txBox="1"/>
      </xdr:nvSpPr>
      <xdr:spPr>
        <a:xfrm>
          <a:off x="16370300" y="1682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3,820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73518</xdr:rowOff>
    </xdr:from>
    <xdr:to>
      <xdr:col>81</xdr:col>
      <xdr:colOff>101600</xdr:colOff>
      <xdr:row>99</xdr:row>
      <xdr:rowOff>3668</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5430500" y="16875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166245</xdr:rowOff>
    </xdr:from>
    <xdr:ext cx="469744"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46428" y="16968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88274</xdr:rowOff>
    </xdr:from>
    <xdr:to>
      <xdr:col>76</xdr:col>
      <xdr:colOff>165100</xdr:colOff>
      <xdr:row>99</xdr:row>
      <xdr:rowOff>18424</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4541500" y="16890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9551</xdr:rowOff>
    </xdr:from>
    <xdr:ext cx="378565"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3017" y="169831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88288</xdr:rowOff>
    </xdr:from>
    <xdr:to>
      <xdr:col>72</xdr:col>
      <xdr:colOff>38100</xdr:colOff>
      <xdr:row>99</xdr:row>
      <xdr:rowOff>18438</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3652500" y="16890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9565</xdr:rowOff>
    </xdr:from>
    <xdr:ext cx="378565"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514017" y="169831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61491</xdr:rowOff>
    </xdr:from>
    <xdr:to>
      <xdr:col>67</xdr:col>
      <xdr:colOff>101600</xdr:colOff>
      <xdr:row>98</xdr:row>
      <xdr:rowOff>163091</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2763500" y="16863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8168</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47111" y="16638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11,990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140233</xdr:rowOff>
    </xdr:from>
    <xdr:to>
      <xdr:col>116</xdr:col>
      <xdr:colOff>62864</xdr:colOff>
      <xdr:row>39</xdr:row>
      <xdr:rowOff>44450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flipV="1">
          <a:off x="22159595" y="5455183"/>
          <a:ext cx="1269" cy="1275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9" name="投資及び出資金最小値テキスト">
          <a:extLst>
            <a:ext uri="{FF2B5EF4-FFF2-40B4-BE49-F238E27FC236}">
              <a16:creationId xmlns:a16="http://schemas.microsoft.com/office/drawing/2014/main" id="{00000000-0008-0000-0600-0000D9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86910</xdr:rowOff>
    </xdr:from>
    <xdr:ext cx="534377" cy="259045"/>
    <xdr:sp macro="" textlink="">
      <xdr:nvSpPr>
        <xdr:cNvPr id="731" name="投資及び出資金最大値テキスト">
          <a:extLst>
            <a:ext uri="{FF2B5EF4-FFF2-40B4-BE49-F238E27FC236}">
              <a16:creationId xmlns:a16="http://schemas.microsoft.com/office/drawing/2014/main" id="{00000000-0008-0000-0600-0000DB020000}"/>
            </a:ext>
          </a:extLst>
        </xdr:cNvPr>
        <xdr:cNvSpPr txBox="1"/>
      </xdr:nvSpPr>
      <xdr:spPr>
        <a:xfrm>
          <a:off x="22212300" y="5230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16,743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140233</xdr:rowOff>
    </xdr:from>
    <xdr:to>
      <xdr:col>116</xdr:col>
      <xdr:colOff>152400</xdr:colOff>
      <xdr:row>31</xdr:row>
      <xdr:rowOff>140233</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5455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34087</xdr:rowOff>
    </xdr:from>
    <xdr:to>
      <xdr:col>116</xdr:col>
      <xdr:colOff>63500</xdr:colOff>
      <xdr:row>39</xdr:row>
      <xdr:rowOff>36068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1323300" y="6720637"/>
          <a:ext cx="838200" cy="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112615</xdr:rowOff>
    </xdr:from>
    <xdr:ext cx="378565" cy="259045"/>
    <xdr:sp macro="" textlink="">
      <xdr:nvSpPr>
        <xdr:cNvPr id="734" name="投資及び出資金平均値テキスト">
          <a:extLst>
            <a:ext uri="{FF2B5EF4-FFF2-40B4-BE49-F238E27FC236}">
              <a16:creationId xmlns:a16="http://schemas.microsoft.com/office/drawing/2014/main" id="{00000000-0008-0000-0600-0000DE020000}"/>
            </a:ext>
          </a:extLst>
        </xdr:cNvPr>
        <xdr:cNvSpPr txBox="1"/>
      </xdr:nvSpPr>
      <xdr:spPr>
        <a:xfrm>
          <a:off x="22212300" y="64562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89738</xdr:rowOff>
    </xdr:from>
    <xdr:to>
      <xdr:col>116</xdr:col>
      <xdr:colOff>114300</xdr:colOff>
      <xdr:row>39</xdr:row>
      <xdr:rowOff>19888</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2110700" y="6604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36068</xdr:rowOff>
    </xdr:from>
    <xdr:to>
      <xdr:col>111</xdr:col>
      <xdr:colOff>177800</xdr:colOff>
      <xdr:row>39</xdr:row>
      <xdr:rowOff>36906</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0434300" y="6722618"/>
          <a:ext cx="88900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99416</xdr:rowOff>
    </xdr:from>
    <xdr:to>
      <xdr:col>112</xdr:col>
      <xdr:colOff>38100</xdr:colOff>
      <xdr:row>39</xdr:row>
      <xdr:rowOff>29566</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1272500" y="661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46093</xdr:rowOff>
    </xdr:from>
    <xdr:ext cx="378565"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134017" y="63897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36906</xdr:rowOff>
    </xdr:from>
    <xdr:to>
      <xdr:col>107</xdr:col>
      <xdr:colOff>50800</xdr:colOff>
      <xdr:row>39</xdr:row>
      <xdr:rowOff>41707</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19545300" y="6723456"/>
          <a:ext cx="889000" cy="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117628</xdr:rowOff>
    </xdr:from>
    <xdr:to>
      <xdr:col>107</xdr:col>
      <xdr:colOff>101600</xdr:colOff>
      <xdr:row>39</xdr:row>
      <xdr:rowOff>47778</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0383500" y="6632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64304</xdr:rowOff>
    </xdr:from>
    <xdr:ext cx="378565"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0245017" y="6407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33706</xdr:rowOff>
    </xdr:from>
    <xdr:to>
      <xdr:col>102</xdr:col>
      <xdr:colOff>114300</xdr:colOff>
      <xdr:row>39</xdr:row>
      <xdr:rowOff>41707</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8656300" y="6720256"/>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89509</xdr:rowOff>
    </xdr:from>
    <xdr:to>
      <xdr:col>102</xdr:col>
      <xdr:colOff>165100</xdr:colOff>
      <xdr:row>39</xdr:row>
      <xdr:rowOff>19659</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9494500" y="6604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36187</xdr:rowOff>
    </xdr:from>
    <xdr:ext cx="378565"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356017" y="63798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86004</xdr:rowOff>
    </xdr:from>
    <xdr:to>
      <xdr:col>98</xdr:col>
      <xdr:colOff>38100</xdr:colOff>
      <xdr:row>39</xdr:row>
      <xdr:rowOff>16154</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8605500" y="660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32681</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21428" y="637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154737</xdr:rowOff>
    </xdr:from>
    <xdr:to>
      <xdr:col>116</xdr:col>
      <xdr:colOff>114300</xdr:colOff>
      <xdr:row>39</xdr:row>
      <xdr:rowOff>84887</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2110700" y="6669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69664</xdr:rowOff>
    </xdr:from>
    <xdr:ext cx="378565" cy="259045"/>
    <xdr:sp macro="" textlink="">
      <xdr:nvSpPr>
        <xdr:cNvPr id="753" name="投資及び出資金該当値テキスト">
          <a:extLst>
            <a:ext uri="{FF2B5EF4-FFF2-40B4-BE49-F238E27FC236}">
              <a16:creationId xmlns:a16="http://schemas.microsoft.com/office/drawing/2014/main" id="{00000000-0008-0000-0600-0000F1020000}"/>
            </a:ext>
          </a:extLst>
        </xdr:cNvPr>
        <xdr:cNvSpPr txBox="1"/>
      </xdr:nvSpPr>
      <xdr:spPr>
        <a:xfrm>
          <a:off x="22212300" y="6584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156718</xdr:rowOff>
    </xdr:from>
    <xdr:to>
      <xdr:col>112</xdr:col>
      <xdr:colOff>38100</xdr:colOff>
      <xdr:row>39</xdr:row>
      <xdr:rowOff>86868</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1272500" y="6671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77995</xdr:rowOff>
    </xdr:from>
    <xdr:ext cx="378565"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34017" y="67645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157556</xdr:rowOff>
    </xdr:from>
    <xdr:to>
      <xdr:col>107</xdr:col>
      <xdr:colOff>101600</xdr:colOff>
      <xdr:row>39</xdr:row>
      <xdr:rowOff>87706</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0383500" y="6672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78833</xdr:rowOff>
    </xdr:from>
    <xdr:ext cx="313932"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77333" y="67653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162357</xdr:rowOff>
    </xdr:from>
    <xdr:to>
      <xdr:col>102</xdr:col>
      <xdr:colOff>165100</xdr:colOff>
      <xdr:row>39</xdr:row>
      <xdr:rowOff>92507</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9494500" y="667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83634</xdr:rowOff>
    </xdr:from>
    <xdr:ext cx="313932"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88333" y="67701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154356</xdr:rowOff>
    </xdr:from>
    <xdr:to>
      <xdr:col>98</xdr:col>
      <xdr:colOff>38100</xdr:colOff>
      <xdr:row>39</xdr:row>
      <xdr:rowOff>84506</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8605500" y="666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75633</xdr:rowOff>
    </xdr:from>
    <xdr:ext cx="378565"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67017" y="67621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a:extLst>
            <a:ext uri="{FF2B5EF4-FFF2-40B4-BE49-F238E27FC236}">
              <a16:creationId xmlns:a16="http://schemas.microsoft.com/office/drawing/2014/main" id="{00000000-0008-0000-06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157335</xdr:rowOff>
    </xdr:from>
    <xdr:to>
      <xdr:col>116</xdr:col>
      <xdr:colOff>62864</xdr:colOff>
      <xdr:row>59</xdr:row>
      <xdr:rowOff>98878</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22159595" y="8729835"/>
          <a:ext cx="1269" cy="1484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8" name="貸付金最小値テキスト">
          <a:extLst>
            <a:ext uri="{FF2B5EF4-FFF2-40B4-BE49-F238E27FC236}">
              <a16:creationId xmlns:a16="http://schemas.microsoft.com/office/drawing/2014/main" id="{00000000-0008-0000-0600-000014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104012</xdr:rowOff>
    </xdr:from>
    <xdr:ext cx="534377" cy="259045"/>
    <xdr:sp macro="" textlink="">
      <xdr:nvSpPr>
        <xdr:cNvPr id="790" name="貸付金最大値テキスト">
          <a:extLst>
            <a:ext uri="{FF2B5EF4-FFF2-40B4-BE49-F238E27FC236}">
              <a16:creationId xmlns:a16="http://schemas.microsoft.com/office/drawing/2014/main" id="{00000000-0008-0000-0600-000016030000}"/>
            </a:ext>
          </a:extLst>
        </xdr:cNvPr>
        <xdr:cNvSpPr txBox="1"/>
      </xdr:nvSpPr>
      <xdr:spPr>
        <a:xfrm>
          <a:off x="22212300" y="8505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45,460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157335</xdr:rowOff>
    </xdr:from>
    <xdr:to>
      <xdr:col>116</xdr:col>
      <xdr:colOff>152400</xdr:colOff>
      <xdr:row>50</xdr:row>
      <xdr:rowOff>157335</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8729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118015</xdr:rowOff>
    </xdr:from>
    <xdr:ext cx="469744" cy="259045"/>
    <xdr:sp macro="" textlink="">
      <xdr:nvSpPr>
        <xdr:cNvPr id="793" name="貸付金平均値テキスト">
          <a:extLst>
            <a:ext uri="{FF2B5EF4-FFF2-40B4-BE49-F238E27FC236}">
              <a16:creationId xmlns:a16="http://schemas.microsoft.com/office/drawing/2014/main" id="{00000000-0008-0000-0600-000019030000}"/>
            </a:ext>
          </a:extLst>
        </xdr:cNvPr>
        <xdr:cNvSpPr txBox="1"/>
      </xdr:nvSpPr>
      <xdr:spPr>
        <a:xfrm>
          <a:off x="22212300" y="98906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3,809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95138</xdr:rowOff>
    </xdr:from>
    <xdr:to>
      <xdr:col>116</xdr:col>
      <xdr:colOff>114300</xdr:colOff>
      <xdr:row>59</xdr:row>
      <xdr:rowOff>25288</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2110700" y="1003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98520</xdr:rowOff>
    </xdr:from>
    <xdr:to>
      <xdr:col>111</xdr:col>
      <xdr:colOff>177800</xdr:colOff>
      <xdr:row>59</xdr:row>
      <xdr:rowOff>98878</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0434300" y="10214070"/>
          <a:ext cx="889000" cy="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86353</xdr:rowOff>
    </xdr:from>
    <xdr:to>
      <xdr:col>112</xdr:col>
      <xdr:colOff>38100</xdr:colOff>
      <xdr:row>59</xdr:row>
      <xdr:rowOff>16503</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1272500" y="10030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33030</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088428" y="980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98520</xdr:rowOff>
    </xdr:from>
    <xdr:to>
      <xdr:col>107</xdr:col>
      <xdr:colOff>50800</xdr:colOff>
      <xdr:row>59</xdr:row>
      <xdr:rowOff>98650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19545300" y="10214070"/>
          <a:ext cx="889000" cy="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92101</xdr:rowOff>
    </xdr:from>
    <xdr:to>
      <xdr:col>107</xdr:col>
      <xdr:colOff>101600</xdr:colOff>
      <xdr:row>59</xdr:row>
      <xdr:rowOff>22251</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0383500" y="10036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38778</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0199428" y="9811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98454</xdr:rowOff>
    </xdr:from>
    <xdr:to>
      <xdr:col>102</xdr:col>
      <xdr:colOff>114300</xdr:colOff>
      <xdr:row>59</xdr:row>
      <xdr:rowOff>98650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8656300" y="10214004"/>
          <a:ext cx="889000" cy="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162575</xdr:rowOff>
    </xdr:from>
    <xdr:to>
      <xdr:col>102</xdr:col>
      <xdr:colOff>165100</xdr:colOff>
      <xdr:row>58</xdr:row>
      <xdr:rowOff>92725</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9494500" y="9935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109252</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10428" y="9710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25382</xdr:rowOff>
    </xdr:from>
    <xdr:to>
      <xdr:col>98</xdr:col>
      <xdr:colOff>38100</xdr:colOff>
      <xdr:row>58</xdr:row>
      <xdr:rowOff>126982</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8605500" y="996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143509</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21428" y="9744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12" name="貸付金該当値テキスト">
          <a:extLst>
            <a:ext uri="{FF2B5EF4-FFF2-40B4-BE49-F238E27FC236}">
              <a16:creationId xmlns:a16="http://schemas.microsoft.com/office/drawing/2014/main" id="{00000000-0008-0000-0600-00002C030000}"/>
            </a:ext>
          </a:extLst>
        </xdr:cNvPr>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47720</xdr:rowOff>
    </xdr:from>
    <xdr:to>
      <xdr:col>107</xdr:col>
      <xdr:colOff>101600</xdr:colOff>
      <xdr:row>59</xdr:row>
      <xdr:rowOff>149320</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0383500" y="1016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140447</xdr:rowOff>
    </xdr:from>
    <xdr:ext cx="313932"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77333" y="102559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47850</xdr:rowOff>
    </xdr:from>
    <xdr:to>
      <xdr:col>102</xdr:col>
      <xdr:colOff>165100</xdr:colOff>
      <xdr:row>59</xdr:row>
      <xdr:rowOff>149450</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9494500" y="1016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140577</xdr:rowOff>
    </xdr:from>
    <xdr:ext cx="249299"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420650" y="10256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47654</xdr:rowOff>
    </xdr:from>
    <xdr:to>
      <xdr:col>98</xdr:col>
      <xdr:colOff>38100</xdr:colOff>
      <xdr:row>59</xdr:row>
      <xdr:rowOff>149254</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8605500" y="1016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140381</xdr:rowOff>
    </xdr:from>
    <xdr:ext cx="313932"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99333" y="102559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44603</xdr:rowOff>
    </xdr:from>
    <xdr:to>
      <xdr:col>116</xdr:col>
      <xdr:colOff>62864</xdr:colOff>
      <xdr:row>78</xdr:row>
      <xdr:rowOff>73242</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046103"/>
          <a:ext cx="1269" cy="1400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77069</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45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16,035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73242</xdr:rowOff>
    </xdr:from>
    <xdr:to>
      <xdr:col>116</xdr:col>
      <xdr:colOff>152400</xdr:colOff>
      <xdr:row>78</xdr:row>
      <xdr:rowOff>73242</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446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162730</xdr:rowOff>
    </xdr:from>
    <xdr:ext cx="534377"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82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58,912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44603</xdr:rowOff>
    </xdr:from>
    <xdr:to>
      <xdr:col>116</xdr:col>
      <xdr:colOff>152400</xdr:colOff>
      <xdr:row>70</xdr:row>
      <xdr:rowOff>44603</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04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53224</xdr:rowOff>
    </xdr:from>
    <xdr:to>
      <xdr:col>116</xdr:col>
      <xdr:colOff>63500</xdr:colOff>
      <xdr:row>73</xdr:row>
      <xdr:rowOff>145154</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2569074"/>
          <a:ext cx="838200" cy="9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140153</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656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38,020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161726</xdr:rowOff>
    </xdr:from>
    <xdr:to>
      <xdr:col>116</xdr:col>
      <xdr:colOff>114300</xdr:colOff>
      <xdr:row>74</xdr:row>
      <xdr:rowOff>91876</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67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112758</xdr:rowOff>
    </xdr:from>
    <xdr:to>
      <xdr:col>111</xdr:col>
      <xdr:colOff>177800</xdr:colOff>
      <xdr:row>73</xdr:row>
      <xdr:rowOff>145154</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0434300" y="12628608"/>
          <a:ext cx="889000" cy="32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146801</xdr:rowOff>
    </xdr:from>
    <xdr:to>
      <xdr:col>112</xdr:col>
      <xdr:colOff>38100</xdr:colOff>
      <xdr:row>74</xdr:row>
      <xdr:rowOff>76951</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66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68078</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75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38,477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56555</xdr:rowOff>
    </xdr:from>
    <xdr:to>
      <xdr:col>107</xdr:col>
      <xdr:colOff>50800</xdr:colOff>
      <xdr:row>73</xdr:row>
      <xdr:rowOff>112758</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9545300" y="12572405"/>
          <a:ext cx="889000" cy="56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117769</xdr:rowOff>
    </xdr:from>
    <xdr:to>
      <xdr:col>107</xdr:col>
      <xdr:colOff>101600</xdr:colOff>
      <xdr:row>74</xdr:row>
      <xdr:rowOff>47919</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63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39046</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72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39,366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59886</xdr:rowOff>
    </xdr:from>
    <xdr:to>
      <xdr:col>102</xdr:col>
      <xdr:colOff>114300</xdr:colOff>
      <xdr:row>73</xdr:row>
      <xdr:rowOff>56555</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656300" y="12232836"/>
          <a:ext cx="889000" cy="339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72</xdr:row>
      <xdr:rowOff>154377</xdr:rowOff>
    </xdr:from>
    <xdr:to>
      <xdr:col>102</xdr:col>
      <xdr:colOff>165100</xdr:colOff>
      <xdr:row>73</xdr:row>
      <xdr:rowOff>84527</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498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101054</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274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43,495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107155</xdr:rowOff>
    </xdr:from>
    <xdr:to>
      <xdr:col>98</xdr:col>
      <xdr:colOff>38100</xdr:colOff>
      <xdr:row>74</xdr:row>
      <xdr:rowOff>37305</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62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28432</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715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39,691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2424</xdr:rowOff>
    </xdr:from>
    <xdr:to>
      <xdr:col>116</xdr:col>
      <xdr:colOff>114300</xdr:colOff>
      <xdr:row>73</xdr:row>
      <xdr:rowOff>104024</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251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25301</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369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42,898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94354</xdr:rowOff>
    </xdr:from>
    <xdr:to>
      <xdr:col>112</xdr:col>
      <xdr:colOff>38100</xdr:colOff>
      <xdr:row>74</xdr:row>
      <xdr:rowOff>24504</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2610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41031</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238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40,083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61958</xdr:rowOff>
    </xdr:from>
    <xdr:to>
      <xdr:col>107</xdr:col>
      <xdr:colOff>101600</xdr:colOff>
      <xdr:row>73</xdr:row>
      <xdr:rowOff>163558</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2577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8635</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2353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41,075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5755</xdr:rowOff>
    </xdr:from>
    <xdr:to>
      <xdr:col>102</xdr:col>
      <xdr:colOff>165100</xdr:colOff>
      <xdr:row>73</xdr:row>
      <xdr:rowOff>107355</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252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98482</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2614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42,796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9086</xdr:rowOff>
    </xdr:from>
    <xdr:to>
      <xdr:col>98</xdr:col>
      <xdr:colOff>38100</xdr:colOff>
      <xdr:row>71</xdr:row>
      <xdr:rowOff>110686</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2182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69</xdr:row>
      <xdr:rowOff>127213</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1957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53,194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【類似団体等との比較】</a:t>
          </a:r>
        </a:p>
        <a:p>
          <a:r>
            <a:rPr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歳出決算総額は住民一人当たり</a:t>
          </a:r>
          <a:r>
            <a:rPr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418,350</a:t>
          </a:r>
          <a:r>
            <a:rPr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円となっている。うち扶助費は、住民一人当たり</a:t>
          </a:r>
          <a:r>
            <a:rPr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173,356</a:t>
          </a:r>
          <a:r>
            <a:rPr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円と、歳出総額のうち</a:t>
          </a:r>
          <a:r>
            <a:rPr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41.4</a:t>
          </a:r>
          <a:r>
            <a:rPr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％を占めている。類似団体内平均</a:t>
          </a:r>
          <a:r>
            <a:rPr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値</a:t>
          </a:r>
          <a:r>
            <a:rPr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を大きく上回り、最も高い団体となっている。要因としては、生活保護費が類似団体と比較して高いことや平成</a:t>
          </a:r>
          <a:r>
            <a:rPr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29</a:t>
          </a:r>
          <a:r>
            <a:rPr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度から課税・非課税世帯を問わない市独自の幼児教育・保育の無償化を国に先駆けて実施していることなどがあげられる。</a:t>
          </a:r>
        </a:p>
        <a:p>
          <a:r>
            <a:rPr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【前年度との比較】</a:t>
          </a:r>
        </a:p>
        <a:p>
          <a:r>
            <a:rPr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扶助費は住民一人当たり</a:t>
          </a:r>
          <a:r>
            <a:rPr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173,356</a:t>
          </a:r>
          <a:r>
            <a:rPr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円と前年度から</a:t>
          </a:r>
          <a:r>
            <a:rPr lang="en-US" altLang="ja-JP" sz="1100" strike="noStrike" baseline="0">
              <a:solidFill>
                <a:srgbClr val="000000"/>
              </a:solidFill>
              <a:effectLst/>
              <a:latin typeface="ＭＳ Ｐゴシック" panose="020B0600070205080204" pitchFamily="50" charset="-128"/>
              <a:ea typeface="ＭＳ Ｐゴシック" panose="020B0600070205080204" pitchFamily="50" charset="-128"/>
              <a:cs typeface="+mn-cs"/>
            </a:rPr>
            <a:t>4,731</a:t>
          </a:r>
          <a:r>
            <a:rPr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円増加している。主な増加要因としては、認定こども園等運営助成費の増、障がい者自立支援事業費の増などが挙げられる。一方で、生活保護費については、受給者の就労支援や生活保護適正化に向けた取組により、前年度に引き続き減となっている</a:t>
          </a:r>
          <a:r>
            <a:rPr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a:t>
          </a:r>
          <a:r>
            <a:rPr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人件費は住民一人当たり</a:t>
          </a:r>
          <a:r>
            <a:rPr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49,906</a:t>
          </a:r>
          <a:r>
            <a:rPr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円と前年度より</a:t>
          </a:r>
          <a:r>
            <a:rPr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3,051</a:t>
          </a:r>
          <a:r>
            <a:rPr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円減少している。現在、本市においては全国トップ水準の効率的な組織で、市民サービスの充実に取り組むため、定員適正化計画で人口</a:t>
          </a:r>
          <a:r>
            <a:rPr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1,000</a:t>
          </a:r>
          <a:r>
            <a:rPr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人当たりの職員数が類似団体中、トップ水準となる職員体制を目指しており、令和</a:t>
          </a:r>
          <a:r>
            <a:rPr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5</a:t>
          </a:r>
          <a:r>
            <a:rPr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年</a:t>
          </a:r>
          <a:r>
            <a:rPr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4</a:t>
          </a:r>
          <a:r>
            <a:rPr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月</a:t>
          </a:r>
          <a:r>
            <a:rPr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1</a:t>
          </a:r>
          <a:r>
            <a:rPr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日時点で</a:t>
          </a:r>
          <a:r>
            <a:rPr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の</a:t>
          </a:r>
          <a:r>
            <a:rPr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職員数</a:t>
          </a:r>
          <a:r>
            <a:rPr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を</a:t>
          </a:r>
          <a:r>
            <a:rPr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640</a:t>
          </a:r>
          <a:r>
            <a:rPr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人</a:t>
          </a:r>
          <a:r>
            <a:rPr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とする</a:t>
          </a:r>
          <a:r>
            <a:rPr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計画であることから、引き続き同指標の減少が見込まれる。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大阪府守口市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143,458
140,980
12.71
60,997,136
60,015,790
922,220
31,272,672
62,554,320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56.3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141224</xdr:rowOff>
    </xdr:from>
    <xdr:to>
      <xdr:col>24</xdr:col>
      <xdr:colOff>62865</xdr:colOff>
      <xdr:row>39</xdr:row>
      <xdr:rowOff>80264</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456174"/>
          <a:ext cx="127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84091</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70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80264</xdr:rowOff>
    </xdr:from>
    <xdr:to>
      <xdr:col>24</xdr:col>
      <xdr:colOff>152400</xdr:colOff>
      <xdr:row>39</xdr:row>
      <xdr:rowOff>80264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66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87901</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231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3,673</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31</xdr:row>
      <xdr:rowOff>141224</xdr:rowOff>
    </xdr:from>
    <xdr:to>
      <xdr:col>24</xdr:col>
      <xdr:colOff>152400</xdr:colOff>
      <xdr:row>31</xdr:row>
      <xdr:rowOff>141224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456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129032</xdr:rowOff>
    </xdr:from>
    <xdr:to>
      <xdr:col>24</xdr:col>
      <xdr:colOff>63500</xdr:colOff>
      <xdr:row>35</xdr:row>
      <xdr:rowOff>157988</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129782"/>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160291</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1610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10414</xdr:rowOff>
    </xdr:from>
    <xdr:to>
      <xdr:col>24</xdr:col>
      <xdr:colOff>114300</xdr:colOff>
      <xdr:row>36</xdr:row>
      <xdr:rowOff>112014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8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157988</xdr:rowOff>
    </xdr:from>
    <xdr:to>
      <xdr:col>19</xdr:col>
      <xdr:colOff>177800</xdr:colOff>
      <xdr:row>36</xdr:row>
      <xdr:rowOff>4826</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15873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170434</xdr:rowOff>
    </xdr:from>
    <xdr:to>
      <xdr:col>20</xdr:col>
      <xdr:colOff>38100</xdr:colOff>
      <xdr:row>36</xdr:row>
      <xdr:rowOff>100584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91711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263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87122</xdr:rowOff>
    </xdr:from>
    <xdr:to>
      <xdr:col>15</xdr:col>
      <xdr:colOff>50800</xdr:colOff>
      <xdr:row>36</xdr:row>
      <xdr:rowOff>4826</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087872"/>
          <a:ext cx="889000" cy="8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170434</xdr:rowOff>
    </xdr:from>
    <xdr:to>
      <xdr:col>15</xdr:col>
      <xdr:colOff>101600</xdr:colOff>
      <xdr:row>36</xdr:row>
      <xdr:rowOff>100584</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91711</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263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87122</xdr:rowOff>
    </xdr:from>
    <xdr:to>
      <xdr:col>10</xdr:col>
      <xdr:colOff>114300</xdr:colOff>
      <xdr:row>36</xdr:row>
      <xdr:rowOff>29972</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08787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75184</xdr:rowOff>
    </xdr:from>
    <xdr:to>
      <xdr:col>10</xdr:col>
      <xdr:colOff>165100</xdr:colOff>
      <xdr:row>35</xdr:row>
      <xdr:rowOff>5334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04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21861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679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31750</xdr:rowOff>
    </xdr:from>
    <xdr:to>
      <xdr:col>6</xdr:col>
      <xdr:colOff>38100</xdr:colOff>
      <xdr:row>35</xdr:row>
      <xdr:rowOff>133350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149877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0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78232</xdr:rowOff>
    </xdr:from>
    <xdr:to>
      <xdr:col>24</xdr:col>
      <xdr:colOff>114300</xdr:colOff>
      <xdr:row>36</xdr:row>
      <xdr:rowOff>8382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078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101109</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930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2,789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107188</xdr:rowOff>
    </xdr:from>
    <xdr:to>
      <xdr:col>20</xdr:col>
      <xdr:colOff>38100</xdr:colOff>
      <xdr:row>36</xdr:row>
      <xdr:rowOff>37338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10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53865</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883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125476</xdr:rowOff>
    </xdr:from>
    <xdr:to>
      <xdr:col>15</xdr:col>
      <xdr:colOff>101600</xdr:colOff>
      <xdr:row>36</xdr:row>
      <xdr:rowOff>55626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126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72153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901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36322</xdr:rowOff>
    </xdr:from>
    <xdr:to>
      <xdr:col>10</xdr:col>
      <xdr:colOff>165100</xdr:colOff>
      <xdr:row>35</xdr:row>
      <xdr:rowOff>137922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3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129049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129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150622</xdr:rowOff>
    </xdr:from>
    <xdr:to>
      <xdr:col>6</xdr:col>
      <xdr:colOff>38100</xdr:colOff>
      <xdr:row>36</xdr:row>
      <xdr:rowOff>80772</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15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71899</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244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70589</xdr:rowOff>
    </xdr:from>
    <xdr:to>
      <xdr:col>24</xdr:col>
      <xdr:colOff>62865</xdr:colOff>
      <xdr:row>58</xdr:row>
      <xdr:rowOff>164080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643089"/>
          <a:ext cx="1270" cy="1465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167907</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112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27,202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164080</xdr:rowOff>
    </xdr:from>
    <xdr:to>
      <xdr:col>24</xdr:col>
      <xdr:colOff>152400</xdr:colOff>
      <xdr:row>58</xdr:row>
      <xdr:rowOff>164080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10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17266</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418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796,279</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50</xdr:row>
      <xdr:rowOff>70589</xdr:rowOff>
    </xdr:from>
    <xdr:to>
      <xdr:col>24</xdr:col>
      <xdr:colOff>152400</xdr:colOff>
      <xdr:row>50</xdr:row>
      <xdr:rowOff>70589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643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143495</xdr:rowOff>
    </xdr:from>
    <xdr:to>
      <xdr:col>24</xdr:col>
      <xdr:colOff>63500</xdr:colOff>
      <xdr:row>58</xdr:row>
      <xdr:rowOff>147107</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10087595"/>
          <a:ext cx="838200" cy="3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81659</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854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55,810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58782</xdr:rowOff>
    </xdr:from>
    <xdr:to>
      <xdr:col>24</xdr:col>
      <xdr:colOff>114300</xdr:colOff>
      <xdr:row>58</xdr:row>
      <xdr:rowOff>160382</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1000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139862</xdr:rowOff>
    </xdr:from>
    <xdr:to>
      <xdr:col>19</xdr:col>
      <xdr:colOff>177800</xdr:colOff>
      <xdr:row>58</xdr:row>
      <xdr:rowOff>147107</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10083962"/>
          <a:ext cx="889000" cy="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74782</xdr:rowOff>
    </xdr:from>
    <xdr:to>
      <xdr:col>20</xdr:col>
      <xdr:colOff>38100</xdr:colOff>
      <xdr:row>59</xdr:row>
      <xdr:rowOff>4932</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10018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21459</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794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47,411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139862</xdr:rowOff>
    </xdr:from>
    <xdr:to>
      <xdr:col>15</xdr:col>
      <xdr:colOff>50800</xdr:colOff>
      <xdr:row>58</xdr:row>
      <xdr:rowOff>146198</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10083962"/>
          <a:ext cx="889000" cy="6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78960</xdr:rowOff>
    </xdr:from>
    <xdr:to>
      <xdr:col>15</xdr:col>
      <xdr:colOff>101600</xdr:colOff>
      <xdr:row>59</xdr:row>
      <xdr:rowOff>9110</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1002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25637</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979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45,218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72109</xdr:rowOff>
    </xdr:from>
    <xdr:to>
      <xdr:col>10</xdr:col>
      <xdr:colOff>114300</xdr:colOff>
      <xdr:row>58</xdr:row>
      <xdr:rowOff>146198</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10016209"/>
          <a:ext cx="889000" cy="74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65632</xdr:rowOff>
    </xdr:from>
    <xdr:to>
      <xdr:col>10</xdr:col>
      <xdr:colOff>165100</xdr:colOff>
      <xdr:row>58</xdr:row>
      <xdr:rowOff>167232</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1000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12309</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784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52,214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77306</xdr:rowOff>
    </xdr:from>
    <xdr:to>
      <xdr:col>6</xdr:col>
      <xdr:colOff>38100</xdr:colOff>
      <xdr:row>59</xdr:row>
      <xdr:rowOff>7456</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10021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170033</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10114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46,086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92695</xdr:rowOff>
    </xdr:from>
    <xdr:to>
      <xdr:col>24</xdr:col>
      <xdr:colOff>114300</xdr:colOff>
      <xdr:row>59</xdr:row>
      <xdr:rowOff>22845</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1003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37209</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98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38,008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96307</xdr:rowOff>
    </xdr:from>
    <xdr:to>
      <xdr:col>20</xdr:col>
      <xdr:colOff>38100</xdr:colOff>
      <xdr:row>59</xdr:row>
      <xdr:rowOff>26457</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10040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17584</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10133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36,112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89062</xdr:rowOff>
    </xdr:from>
    <xdr:to>
      <xdr:col>15</xdr:col>
      <xdr:colOff>101600</xdr:colOff>
      <xdr:row>59</xdr:row>
      <xdr:rowOff>19212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10033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10339</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10125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39,915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95398</xdr:rowOff>
    </xdr:from>
    <xdr:to>
      <xdr:col>10</xdr:col>
      <xdr:colOff>165100</xdr:colOff>
      <xdr:row>59</xdr:row>
      <xdr:rowOff>25548</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10039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16675</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132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36,589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21309</xdr:rowOff>
    </xdr:from>
    <xdr:to>
      <xdr:col>6</xdr:col>
      <xdr:colOff>38100</xdr:colOff>
      <xdr:row>58</xdr:row>
      <xdr:rowOff>122909</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6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139436</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740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75,481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45996</xdr:rowOff>
    </xdr:from>
    <xdr:to>
      <xdr:col>24</xdr:col>
      <xdr:colOff>62865</xdr:colOff>
      <xdr:row>78</xdr:row>
      <xdr:rowOff>84586</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047496"/>
          <a:ext cx="1270" cy="141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88413</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61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107,063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84586</xdr:rowOff>
    </xdr:from>
    <xdr:to>
      <xdr:col>24</xdr:col>
      <xdr:colOff>152400</xdr:colOff>
      <xdr:row>78</xdr:row>
      <xdr:rowOff>84586</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5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164123</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822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236,608</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70</xdr:row>
      <xdr:rowOff>45996</xdr:rowOff>
    </xdr:from>
    <xdr:to>
      <xdr:col>24</xdr:col>
      <xdr:colOff>152400</xdr:colOff>
      <xdr:row>70</xdr:row>
      <xdr:rowOff>45996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047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70</xdr:row>
      <xdr:rowOff>45996</xdr:rowOff>
    </xdr:from>
    <xdr:to>
      <xdr:col>24</xdr:col>
      <xdr:colOff>63500</xdr:colOff>
      <xdr:row>70</xdr:row>
      <xdr:rowOff>70075</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2047496"/>
          <a:ext cx="838200" cy="24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130987</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8182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159,152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152560</xdr:rowOff>
    </xdr:from>
    <xdr:to>
      <xdr:col>24</xdr:col>
      <xdr:colOff>114300</xdr:colOff>
      <xdr:row>75</xdr:row>
      <xdr:rowOff>82710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83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70</xdr:row>
      <xdr:rowOff>70075</xdr:rowOff>
    </xdr:from>
    <xdr:to>
      <xdr:col>19</xdr:col>
      <xdr:colOff>177800</xdr:colOff>
      <xdr:row>71</xdr:row>
      <xdr:rowOff>24921</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2071575"/>
          <a:ext cx="889000" cy="126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155401</xdr:rowOff>
    </xdr:from>
    <xdr:to>
      <xdr:col>20</xdr:col>
      <xdr:colOff>38100</xdr:colOff>
      <xdr:row>75</xdr:row>
      <xdr:rowOff>85551</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84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76678</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935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158,891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71</xdr:row>
      <xdr:rowOff>24921</xdr:rowOff>
    </xdr:from>
    <xdr:to>
      <xdr:col>15</xdr:col>
      <xdr:colOff>50800</xdr:colOff>
      <xdr:row>71</xdr:row>
      <xdr:rowOff>94557</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2197871"/>
          <a:ext cx="889000" cy="69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23608</xdr:rowOff>
    </xdr:from>
    <xdr:to>
      <xdr:col>15</xdr:col>
      <xdr:colOff>101600</xdr:colOff>
      <xdr:row>75</xdr:row>
      <xdr:rowOff>125208</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288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116335</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975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155,248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71</xdr:row>
      <xdr:rowOff>94557</xdr:rowOff>
    </xdr:from>
    <xdr:to>
      <xdr:col>10</xdr:col>
      <xdr:colOff>114300</xdr:colOff>
      <xdr:row>71</xdr:row>
      <xdr:rowOff>166359</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2267507"/>
          <a:ext cx="889000" cy="71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103029</xdr:rowOff>
    </xdr:from>
    <xdr:to>
      <xdr:col>10</xdr:col>
      <xdr:colOff>165100</xdr:colOff>
      <xdr:row>75</xdr:row>
      <xdr:rowOff>33179</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2790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24306</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883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163,702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3186</xdr:rowOff>
    </xdr:from>
    <xdr:to>
      <xdr:col>6</xdr:col>
      <xdr:colOff>38100</xdr:colOff>
      <xdr:row>76</xdr:row>
      <xdr:rowOff>104786</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0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95913</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126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141,374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69</xdr:row>
      <xdr:rowOff>166646</xdr:rowOff>
    </xdr:from>
    <xdr:to>
      <xdr:col>24</xdr:col>
      <xdr:colOff>114300</xdr:colOff>
      <xdr:row>70</xdr:row>
      <xdr:rowOff>96796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1996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69</xdr:row>
      <xdr:rowOff>119673</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1949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236,608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70</xdr:row>
      <xdr:rowOff>19275</xdr:rowOff>
    </xdr:from>
    <xdr:to>
      <xdr:col>20</xdr:col>
      <xdr:colOff>38100</xdr:colOff>
      <xdr:row>70</xdr:row>
      <xdr:rowOff>120875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02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68</xdr:row>
      <xdr:rowOff>137402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1796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234,396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70</xdr:row>
      <xdr:rowOff>145571</xdr:rowOff>
    </xdr:from>
    <xdr:to>
      <xdr:col>15</xdr:col>
      <xdr:colOff>101600</xdr:colOff>
      <xdr:row>71</xdr:row>
      <xdr:rowOff>75721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214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69</xdr:row>
      <xdr:rowOff>92248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1922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222,794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71</xdr:row>
      <xdr:rowOff>43757</xdr:rowOff>
    </xdr:from>
    <xdr:to>
      <xdr:col>10</xdr:col>
      <xdr:colOff>165100</xdr:colOff>
      <xdr:row>71</xdr:row>
      <xdr:rowOff>145357</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2216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69</xdr:row>
      <xdr:rowOff>161884</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1991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216,397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71</xdr:row>
      <xdr:rowOff>115559</xdr:rowOff>
    </xdr:from>
    <xdr:to>
      <xdr:col>6</xdr:col>
      <xdr:colOff>38100</xdr:colOff>
      <xdr:row>72</xdr:row>
      <xdr:rowOff>45709</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2288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70</xdr:row>
      <xdr:rowOff>62236</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063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209,801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38494</xdr:rowOff>
    </xdr:from>
    <xdr:to>
      <xdr:col>24</xdr:col>
      <xdr:colOff>62865</xdr:colOff>
      <xdr:row>97</xdr:row>
      <xdr:rowOff>168060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68994"/>
          <a:ext cx="1270" cy="1329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437</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0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17,267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168060</xdr:rowOff>
    </xdr:from>
    <xdr:to>
      <xdr:col>24</xdr:col>
      <xdr:colOff>152400</xdr:colOff>
      <xdr:row>97</xdr:row>
      <xdr:rowOff>168060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79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156621</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44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121,969</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90</xdr:row>
      <xdr:rowOff>38494</xdr:rowOff>
    </xdr:from>
    <xdr:to>
      <xdr:col>24</xdr:col>
      <xdr:colOff>152400</xdr:colOff>
      <xdr:row>90</xdr:row>
      <xdr:rowOff>38494</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68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56465</xdr:rowOff>
    </xdr:from>
    <xdr:to>
      <xdr:col>24</xdr:col>
      <xdr:colOff>63500</xdr:colOff>
      <xdr:row>97</xdr:row>
      <xdr:rowOff>66384</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687115"/>
          <a:ext cx="838200" cy="9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81881</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3696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35,354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59004</xdr:rowOff>
    </xdr:from>
    <xdr:to>
      <xdr:col>24</xdr:col>
      <xdr:colOff>114300</xdr:colOff>
      <xdr:row>96</xdr:row>
      <xdr:rowOff>160604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51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54127</xdr:rowOff>
    </xdr:from>
    <xdr:to>
      <xdr:col>19</xdr:col>
      <xdr:colOff>177800</xdr:colOff>
      <xdr:row>97</xdr:row>
      <xdr:rowOff>66384</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684777"/>
          <a:ext cx="889000" cy="12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87261</xdr:rowOff>
    </xdr:from>
    <xdr:to>
      <xdr:col>20</xdr:col>
      <xdr:colOff>38100</xdr:colOff>
      <xdr:row>97</xdr:row>
      <xdr:rowOff>17411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546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33938</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321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33,129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45504</xdr:rowOff>
    </xdr:from>
    <xdr:to>
      <xdr:col>15</xdr:col>
      <xdr:colOff>50800</xdr:colOff>
      <xdr:row>97</xdr:row>
      <xdr:rowOff>54127</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676154"/>
          <a:ext cx="889000" cy="8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90843</xdr:rowOff>
    </xdr:from>
    <xdr:to>
      <xdr:col>15</xdr:col>
      <xdr:colOff>101600</xdr:colOff>
      <xdr:row>97</xdr:row>
      <xdr:rowOff>20993</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55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37520</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325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32,847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45504</xdr:rowOff>
    </xdr:from>
    <xdr:to>
      <xdr:col>10</xdr:col>
      <xdr:colOff>114300</xdr:colOff>
      <xdr:row>97</xdr:row>
      <xdr:rowOff>50800</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676154"/>
          <a:ext cx="889000" cy="5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82359</xdr:rowOff>
    </xdr:from>
    <xdr:to>
      <xdr:col>10</xdr:col>
      <xdr:colOff>165100</xdr:colOff>
      <xdr:row>97</xdr:row>
      <xdr:rowOff>12509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54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29036</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31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33,515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102400</xdr:rowOff>
    </xdr:from>
    <xdr:to>
      <xdr:col>6</xdr:col>
      <xdr:colOff>38100</xdr:colOff>
      <xdr:row>97</xdr:row>
      <xdr:rowOff>32550</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5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49077</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336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31,937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5665</xdr:rowOff>
    </xdr:from>
    <xdr:to>
      <xdr:col>24</xdr:col>
      <xdr:colOff>114300</xdr:colOff>
      <xdr:row>97</xdr:row>
      <xdr:rowOff>107265</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63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92042</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551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26,054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15584</xdr:rowOff>
    </xdr:from>
    <xdr:to>
      <xdr:col>20</xdr:col>
      <xdr:colOff>38100</xdr:colOff>
      <xdr:row>97</xdr:row>
      <xdr:rowOff>117184</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646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108311</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738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25,273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3327</xdr:rowOff>
    </xdr:from>
    <xdr:to>
      <xdr:col>15</xdr:col>
      <xdr:colOff>101600</xdr:colOff>
      <xdr:row>97</xdr:row>
      <xdr:rowOff>104927</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63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96054</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726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26,238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166154</xdr:rowOff>
    </xdr:from>
    <xdr:to>
      <xdr:col>10</xdr:col>
      <xdr:colOff>165100</xdr:colOff>
      <xdr:row>97</xdr:row>
      <xdr:rowOff>96304</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62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87431</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718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26,917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0</xdr:rowOff>
    </xdr:from>
    <xdr:to>
      <xdr:col>6</xdr:col>
      <xdr:colOff>38100</xdr:colOff>
      <xdr:row>97</xdr:row>
      <xdr:rowOff>101600</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63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92727</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723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26,500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61976</xdr:rowOff>
    </xdr:from>
    <xdr:to>
      <xdr:col>54</xdr:col>
      <xdr:colOff>189865</xdr:colOff>
      <xdr:row>38</xdr:row>
      <xdr:rowOff>133299</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205476"/>
          <a:ext cx="1270" cy="1442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137126</xdr:rowOff>
    </xdr:from>
    <xdr:ext cx="313932"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522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133299</xdr:rowOff>
    </xdr:from>
    <xdr:to>
      <xdr:col>55</xdr:col>
      <xdr:colOff>88900</xdr:colOff>
      <xdr:row>38</xdr:row>
      <xdr:rowOff>133299</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48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8653</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4980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3,170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30</xdr:row>
      <xdr:rowOff>61976</xdr:rowOff>
    </xdr:from>
    <xdr:to>
      <xdr:col>55</xdr:col>
      <xdr:colOff>88900</xdr:colOff>
      <xdr:row>30</xdr:row>
      <xdr:rowOff>61976</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205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75692</xdr:rowOff>
    </xdr:from>
    <xdr:to>
      <xdr:col>55</xdr:col>
      <xdr:colOff>0</xdr:colOff>
      <xdr:row>38</xdr:row>
      <xdr:rowOff>77978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590792"/>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74744</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0754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51867</xdr:rowOff>
    </xdr:from>
    <xdr:to>
      <xdr:col>55</xdr:col>
      <xdr:colOff>50800</xdr:colOff>
      <xdr:row>36</xdr:row>
      <xdr:rowOff>153467</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224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67005</xdr:rowOff>
    </xdr:from>
    <xdr:to>
      <xdr:col>50</xdr:col>
      <xdr:colOff>114300</xdr:colOff>
      <xdr:row>38</xdr:row>
      <xdr:rowOff>75692</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582105"/>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167996</xdr:rowOff>
    </xdr:from>
    <xdr:to>
      <xdr:col>50</xdr:col>
      <xdr:colOff>165100</xdr:colOff>
      <xdr:row>36</xdr:row>
      <xdr:rowOff>98146</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16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34</xdr:row>
      <xdr:rowOff>114673</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5943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67005</xdr:rowOff>
    </xdr:from>
    <xdr:to>
      <xdr:col>45</xdr:col>
      <xdr:colOff>177800</xdr:colOff>
      <xdr:row>38</xdr:row>
      <xdr:rowOff>69291</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7861300" y="6582105"/>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18948</xdr:rowOff>
    </xdr:from>
    <xdr:to>
      <xdr:col>46</xdr:col>
      <xdr:colOff>38100</xdr:colOff>
      <xdr:row>36</xdr:row>
      <xdr:rowOff>120548</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191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137075</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59663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140614</xdr:rowOff>
    </xdr:from>
    <xdr:to>
      <xdr:col>41</xdr:col>
      <xdr:colOff>50800</xdr:colOff>
      <xdr:row>38</xdr:row>
      <xdr:rowOff>69291</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484264"/>
          <a:ext cx="889000" cy="100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53238</xdr:rowOff>
    </xdr:from>
    <xdr:to>
      <xdr:col>41</xdr:col>
      <xdr:colOff>101600</xdr:colOff>
      <xdr:row>34</xdr:row>
      <xdr:rowOff>154838</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588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32</xdr:row>
      <xdr:rowOff>171365</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26428" y="5657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148793</xdr:rowOff>
    </xdr:from>
    <xdr:to>
      <xdr:col>36</xdr:col>
      <xdr:colOff>165100</xdr:colOff>
      <xdr:row>34</xdr:row>
      <xdr:rowOff>78943</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58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95470</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37428" y="5581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27178</xdr:rowOff>
    </xdr:from>
    <xdr:to>
      <xdr:col>55</xdr:col>
      <xdr:colOff>50800</xdr:colOff>
      <xdr:row>38</xdr:row>
      <xdr:rowOff>128778</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542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113555</xdr:rowOff>
    </xdr:from>
    <xdr:ext cx="378565"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457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24892</xdr:rowOff>
    </xdr:from>
    <xdr:to>
      <xdr:col>50</xdr:col>
      <xdr:colOff>165100</xdr:colOff>
      <xdr:row>38</xdr:row>
      <xdr:rowOff>126492</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539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117619</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50017" y="66327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16205</xdr:rowOff>
    </xdr:from>
    <xdr:to>
      <xdr:col>46</xdr:col>
      <xdr:colOff>38100</xdr:colOff>
      <xdr:row>38</xdr:row>
      <xdr:rowOff>117805</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53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108932</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61017" y="66240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18491</xdr:rowOff>
    </xdr:from>
    <xdr:to>
      <xdr:col>41</xdr:col>
      <xdr:colOff>101600</xdr:colOff>
      <xdr:row>38</xdr:row>
      <xdr:rowOff>120091</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533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111218</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72017" y="6626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89814</xdr:rowOff>
    </xdr:from>
    <xdr:to>
      <xdr:col>36</xdr:col>
      <xdr:colOff>165100</xdr:colOff>
      <xdr:row>38</xdr:row>
      <xdr:rowOff>19965</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4334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11092</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83017" y="65261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79258</xdr:rowOff>
    </xdr:from>
    <xdr:to>
      <xdr:col>54</xdr:col>
      <xdr:colOff>189865</xdr:colOff>
      <xdr:row>58</xdr:row>
      <xdr:rowOff>137963</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651758"/>
          <a:ext cx="1270" cy="1430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141790</xdr:rowOff>
    </xdr:from>
    <xdr:ext cx="313932"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0858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137963</xdr:rowOff>
    </xdr:from>
    <xdr:to>
      <xdr:col>55</xdr:col>
      <xdr:colOff>88900</xdr:colOff>
      <xdr:row>58</xdr:row>
      <xdr:rowOff>137963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082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25935</xdr:rowOff>
    </xdr:from>
    <xdr:ext cx="534377"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426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31,322</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50</xdr:row>
      <xdr:rowOff>79258</xdr:rowOff>
    </xdr:from>
    <xdr:to>
      <xdr:col>55</xdr:col>
      <xdr:colOff>88900</xdr:colOff>
      <xdr:row>50</xdr:row>
      <xdr:rowOff>79258</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651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130647</xdr:rowOff>
    </xdr:from>
    <xdr:to>
      <xdr:col>55</xdr:col>
      <xdr:colOff>0</xdr:colOff>
      <xdr:row>58</xdr:row>
      <xdr:rowOff>131562</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9639300" y="10074747"/>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101536</xdr:rowOff>
    </xdr:from>
    <xdr:ext cx="469744"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7027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3,974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78659</xdr:rowOff>
    </xdr:from>
    <xdr:to>
      <xdr:col>55</xdr:col>
      <xdr:colOff>50800</xdr:colOff>
      <xdr:row>58</xdr:row>
      <xdr:rowOff>8809</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851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130647</xdr:rowOff>
    </xdr:from>
    <xdr:to>
      <xdr:col>50</xdr:col>
      <xdr:colOff>114300</xdr:colOff>
      <xdr:row>58</xdr:row>
      <xdr:rowOff>131333</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8750300" y="10074747"/>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58679</xdr:rowOff>
    </xdr:from>
    <xdr:to>
      <xdr:col>50</xdr:col>
      <xdr:colOff>165100</xdr:colOff>
      <xdr:row>57</xdr:row>
      <xdr:rowOff>160279</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83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5356</xdr:rowOff>
    </xdr:from>
    <xdr:ext cx="469744"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404428" y="9606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130053</xdr:rowOff>
    </xdr:from>
    <xdr:to>
      <xdr:col>45</xdr:col>
      <xdr:colOff>177800</xdr:colOff>
      <xdr:row>58</xdr:row>
      <xdr:rowOff>131333</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7861300" y="10074153"/>
          <a:ext cx="889000" cy="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77881</xdr:rowOff>
    </xdr:from>
    <xdr:to>
      <xdr:col>46</xdr:col>
      <xdr:colOff>38100</xdr:colOff>
      <xdr:row>58</xdr:row>
      <xdr:rowOff>8031</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850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24558</xdr:rowOff>
    </xdr:from>
    <xdr:ext cx="469744"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515428" y="9625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128407</xdr:rowOff>
    </xdr:from>
    <xdr:to>
      <xdr:col>41</xdr:col>
      <xdr:colOff>50800</xdr:colOff>
      <xdr:row>58</xdr:row>
      <xdr:rowOff>130053</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6972300" y="10072507"/>
          <a:ext cx="889000" cy="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48164</xdr:rowOff>
    </xdr:from>
    <xdr:to>
      <xdr:col>41</xdr:col>
      <xdr:colOff>101600</xdr:colOff>
      <xdr:row>55</xdr:row>
      <xdr:rowOff>149764</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47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166291</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25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12,141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50953</xdr:rowOff>
    </xdr:from>
    <xdr:to>
      <xdr:col>36</xdr:col>
      <xdr:colOff>165100</xdr:colOff>
      <xdr:row>56</xdr:row>
      <xdr:rowOff>152553</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652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169080</xdr:rowOff>
    </xdr:from>
    <xdr:ext cx="469744"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37428" y="9427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80762</xdr:rowOff>
    </xdr:from>
    <xdr:to>
      <xdr:col>55</xdr:col>
      <xdr:colOff>50800</xdr:colOff>
      <xdr:row>59</xdr:row>
      <xdr:rowOff>10912</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10024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167139</xdr:rowOff>
    </xdr:from>
    <xdr:ext cx="378565"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9397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79847</xdr:rowOff>
    </xdr:from>
    <xdr:to>
      <xdr:col>50</xdr:col>
      <xdr:colOff>165100</xdr:colOff>
      <xdr:row>59</xdr:row>
      <xdr:rowOff>9997</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10023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59</xdr:row>
      <xdr:rowOff>1124</xdr:rowOff>
    </xdr:from>
    <xdr:ext cx="378565"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450017" y="101166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80533</xdr:rowOff>
    </xdr:from>
    <xdr:to>
      <xdr:col>46</xdr:col>
      <xdr:colOff>38100</xdr:colOff>
      <xdr:row>59</xdr:row>
      <xdr:rowOff>10683</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1002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59</xdr:row>
      <xdr:rowOff>1810</xdr:rowOff>
    </xdr:from>
    <xdr:ext cx="378565"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561017" y="101173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79253</xdr:rowOff>
    </xdr:from>
    <xdr:to>
      <xdr:col>41</xdr:col>
      <xdr:colOff>101600</xdr:colOff>
      <xdr:row>59</xdr:row>
      <xdr:rowOff>9403</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10023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59</xdr:row>
      <xdr:rowOff>530</xdr:rowOff>
    </xdr:from>
    <xdr:ext cx="378565"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672017" y="101160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77607</xdr:rowOff>
    </xdr:from>
    <xdr:to>
      <xdr:col>36</xdr:col>
      <xdr:colOff>165100</xdr:colOff>
      <xdr:row>59</xdr:row>
      <xdr:rowOff>7757</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1002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170334</xdr:rowOff>
    </xdr:from>
    <xdr:ext cx="378565"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83017" y="101144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53518</xdr:rowOff>
    </xdr:from>
    <xdr:to>
      <xdr:col>54</xdr:col>
      <xdr:colOff>189865</xdr:colOff>
      <xdr:row>79</xdr:row>
      <xdr:rowOff>80688</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055018"/>
          <a:ext cx="1270" cy="1570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84515</xdr:rowOff>
    </xdr:from>
    <xdr:ext cx="378565"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629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80688</xdr:rowOff>
    </xdr:from>
    <xdr:to>
      <xdr:col>55</xdr:col>
      <xdr:colOff>88900</xdr:colOff>
      <xdr:row>79</xdr:row>
      <xdr:rowOff>80688</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625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195</xdr:rowOff>
    </xdr:from>
    <xdr:ext cx="534377"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830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48,639</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70</xdr:row>
      <xdr:rowOff>53518</xdr:rowOff>
    </xdr:from>
    <xdr:to>
      <xdr:col>55</xdr:col>
      <xdr:colOff>88900</xdr:colOff>
      <xdr:row>70</xdr:row>
      <xdr:rowOff>53518</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055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80688</xdr:rowOff>
    </xdr:from>
    <xdr:to>
      <xdr:col>55</xdr:col>
      <xdr:colOff>0</xdr:colOff>
      <xdr:row>79</xdr:row>
      <xdr:rowOff>81962</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9639300" y="13625238"/>
          <a:ext cx="838200" cy="1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24190</xdr:rowOff>
    </xdr:from>
    <xdr:ext cx="469744"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2258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6,682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1313</xdr:rowOff>
    </xdr:from>
    <xdr:to>
      <xdr:col>55</xdr:col>
      <xdr:colOff>50800</xdr:colOff>
      <xdr:row>78</xdr:row>
      <xdr:rowOff>102913</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37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67135</xdr:rowOff>
    </xdr:from>
    <xdr:to>
      <xdr:col>50</xdr:col>
      <xdr:colOff>114300</xdr:colOff>
      <xdr:row>79</xdr:row>
      <xdr:rowOff>81962</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8750300" y="13611685"/>
          <a:ext cx="889000" cy="14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142229</xdr:rowOff>
    </xdr:from>
    <xdr:to>
      <xdr:col>50</xdr:col>
      <xdr:colOff>165100</xdr:colOff>
      <xdr:row>78</xdr:row>
      <xdr:rowOff>72379</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343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88906</xdr:rowOff>
    </xdr:from>
    <xdr:ext cx="469744"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404428" y="13119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7,617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47149</xdr:rowOff>
    </xdr:from>
    <xdr:to>
      <xdr:col>45</xdr:col>
      <xdr:colOff>177800</xdr:colOff>
      <xdr:row>79</xdr:row>
      <xdr:rowOff>67135</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7861300" y="13591699"/>
          <a:ext cx="889000" cy="19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9674</xdr:rowOff>
    </xdr:from>
    <xdr:to>
      <xdr:col>46</xdr:col>
      <xdr:colOff>38100</xdr:colOff>
      <xdr:row>78</xdr:row>
      <xdr:rowOff>111274</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38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127801</xdr:rowOff>
    </xdr:from>
    <xdr:ext cx="469744"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515428" y="13158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47149</xdr:rowOff>
    </xdr:from>
    <xdr:to>
      <xdr:col>41</xdr:col>
      <xdr:colOff>50800</xdr:colOff>
      <xdr:row>79</xdr:row>
      <xdr:rowOff>79415</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6972300" y="13591699"/>
          <a:ext cx="889000" cy="32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3893</xdr:rowOff>
    </xdr:from>
    <xdr:to>
      <xdr:col>41</xdr:col>
      <xdr:colOff>101600</xdr:colOff>
      <xdr:row>77</xdr:row>
      <xdr:rowOff>105493</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205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122020</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2980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11,853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119859</xdr:rowOff>
    </xdr:from>
    <xdr:to>
      <xdr:col>36</xdr:col>
      <xdr:colOff>165100</xdr:colOff>
      <xdr:row>78</xdr:row>
      <xdr:rowOff>50009</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321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66536</xdr:rowOff>
    </xdr:from>
    <xdr:ext cx="469744"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37428" y="13096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8,302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29888</xdr:rowOff>
    </xdr:from>
    <xdr:to>
      <xdr:col>55</xdr:col>
      <xdr:colOff>50800</xdr:colOff>
      <xdr:row>79</xdr:row>
      <xdr:rowOff>131488</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574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116265</xdr:rowOff>
    </xdr:from>
    <xdr:ext cx="378565"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4893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31162</xdr:rowOff>
    </xdr:from>
    <xdr:to>
      <xdr:col>50</xdr:col>
      <xdr:colOff>165100</xdr:colOff>
      <xdr:row>79</xdr:row>
      <xdr:rowOff>132762</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575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123889</xdr:rowOff>
    </xdr:from>
    <xdr:ext cx="378565"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450017" y="136684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16335</xdr:rowOff>
    </xdr:from>
    <xdr:to>
      <xdr:col>46</xdr:col>
      <xdr:colOff>38100</xdr:colOff>
      <xdr:row>79</xdr:row>
      <xdr:rowOff>117935</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56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109062</xdr:rowOff>
    </xdr:from>
    <xdr:ext cx="378565"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561017" y="136536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167799</xdr:rowOff>
    </xdr:from>
    <xdr:to>
      <xdr:col>41</xdr:col>
      <xdr:colOff>101600</xdr:colOff>
      <xdr:row>79</xdr:row>
      <xdr:rowOff>97949</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540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89076</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626428" y="13633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28615</xdr:rowOff>
    </xdr:from>
    <xdr:to>
      <xdr:col>36</xdr:col>
      <xdr:colOff>165100</xdr:colOff>
      <xdr:row>79</xdr:row>
      <xdr:rowOff>130215</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573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121342</xdr:rowOff>
    </xdr:from>
    <xdr:ext cx="378565"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83017" y="136658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52386</xdr:rowOff>
    </xdr:from>
    <xdr:to>
      <xdr:col>54</xdr:col>
      <xdr:colOff>189865</xdr:colOff>
      <xdr:row>98</xdr:row>
      <xdr:rowOff>57981</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654336"/>
          <a:ext cx="1270" cy="1205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61808</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863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19,507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57981</xdr:rowOff>
    </xdr:from>
    <xdr:to>
      <xdr:col>55</xdr:col>
      <xdr:colOff>88900</xdr:colOff>
      <xdr:row>98</xdr:row>
      <xdr:rowOff>57981</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860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170513</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429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130,271</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91</xdr:row>
      <xdr:rowOff>52386</xdr:rowOff>
    </xdr:from>
    <xdr:to>
      <xdr:col>55</xdr:col>
      <xdr:colOff>88900</xdr:colOff>
      <xdr:row>91</xdr:row>
      <xdr:rowOff>52386</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654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110689</xdr:rowOff>
    </xdr:from>
    <xdr:to>
      <xdr:col>55</xdr:col>
      <xdr:colOff>0</xdr:colOff>
      <xdr:row>97</xdr:row>
      <xdr:rowOff>144816</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9639300" y="16741339"/>
          <a:ext cx="838200" cy="34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162961</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4507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38,798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140084</xdr:rowOff>
    </xdr:from>
    <xdr:to>
      <xdr:col>55</xdr:col>
      <xdr:colOff>50800</xdr:colOff>
      <xdr:row>97</xdr:row>
      <xdr:rowOff>70234</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59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138241</xdr:rowOff>
    </xdr:from>
    <xdr:to>
      <xdr:col>50</xdr:col>
      <xdr:colOff>114300</xdr:colOff>
      <xdr:row>97</xdr:row>
      <xdr:rowOff>144816</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8750300" y="16768891"/>
          <a:ext cx="889000" cy="6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167549</xdr:rowOff>
    </xdr:from>
    <xdr:to>
      <xdr:col>50</xdr:col>
      <xdr:colOff>165100</xdr:colOff>
      <xdr:row>97</xdr:row>
      <xdr:rowOff>97699</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62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114226</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401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36,275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138241</xdr:rowOff>
    </xdr:from>
    <xdr:to>
      <xdr:col>45</xdr:col>
      <xdr:colOff>177800</xdr:colOff>
      <xdr:row>98</xdr:row>
      <xdr:rowOff>38474</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7861300" y="16768891"/>
          <a:ext cx="889000" cy="71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168278</xdr:rowOff>
    </xdr:from>
    <xdr:to>
      <xdr:col>46</xdr:col>
      <xdr:colOff>38100</xdr:colOff>
      <xdr:row>97</xdr:row>
      <xdr:rowOff>98428</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62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114955</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40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36,208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143706</xdr:rowOff>
    </xdr:from>
    <xdr:to>
      <xdr:col>41</xdr:col>
      <xdr:colOff>50800</xdr:colOff>
      <xdr:row>98</xdr:row>
      <xdr:rowOff>38474</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6972300" y="16774356"/>
          <a:ext cx="889000" cy="66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109550</xdr:rowOff>
    </xdr:from>
    <xdr:to>
      <xdr:col>41</xdr:col>
      <xdr:colOff>101600</xdr:colOff>
      <xdr:row>97</xdr:row>
      <xdr:rowOff>39700</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56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56227</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343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41,603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118476</xdr:rowOff>
    </xdr:from>
    <xdr:to>
      <xdr:col>36</xdr:col>
      <xdr:colOff>165100</xdr:colOff>
      <xdr:row>97</xdr:row>
      <xdr:rowOff>48626</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577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65153</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352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40,783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59889</xdr:rowOff>
    </xdr:from>
    <xdr:to>
      <xdr:col>55</xdr:col>
      <xdr:colOff>50800</xdr:colOff>
      <xdr:row>97</xdr:row>
      <xdr:rowOff>161489</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6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146266</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605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30,415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94016</xdr:rowOff>
    </xdr:from>
    <xdr:to>
      <xdr:col>50</xdr:col>
      <xdr:colOff>165100</xdr:colOff>
      <xdr:row>98</xdr:row>
      <xdr:rowOff>24166</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724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15293</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817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27,280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87441</xdr:rowOff>
    </xdr:from>
    <xdr:to>
      <xdr:col>46</xdr:col>
      <xdr:colOff>38100</xdr:colOff>
      <xdr:row>98</xdr:row>
      <xdr:rowOff>17591</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718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8718</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810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27,884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159124</xdr:rowOff>
    </xdr:from>
    <xdr:to>
      <xdr:col>41</xdr:col>
      <xdr:colOff>101600</xdr:colOff>
      <xdr:row>98</xdr:row>
      <xdr:rowOff>89274</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789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80401</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88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21,299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92906</xdr:rowOff>
    </xdr:from>
    <xdr:to>
      <xdr:col>36</xdr:col>
      <xdr:colOff>165100</xdr:colOff>
      <xdr:row>98</xdr:row>
      <xdr:rowOff>23056</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72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14183</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816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27,382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101854</xdr:rowOff>
    </xdr:from>
    <xdr:to>
      <xdr:col>85</xdr:col>
      <xdr:colOff>126364</xdr:colOff>
      <xdr:row>39</xdr:row>
      <xdr:rowOff>110617</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245354"/>
          <a:ext cx="1269" cy="155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114444</xdr:rowOff>
    </xdr:from>
    <xdr:ext cx="469744"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800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8,479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110617</xdr:rowOff>
    </xdr:from>
    <xdr:to>
      <xdr:col>86</xdr:col>
      <xdr:colOff>25400</xdr:colOff>
      <xdr:row>39</xdr:row>
      <xdr:rowOff>110617</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797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48531</xdr:rowOff>
    </xdr:from>
    <xdr:ext cx="534377"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020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20,698</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30</xdr:row>
      <xdr:rowOff>101854</xdr:rowOff>
    </xdr:from>
    <xdr:to>
      <xdr:col>86</xdr:col>
      <xdr:colOff>25400</xdr:colOff>
      <xdr:row>30</xdr:row>
      <xdr:rowOff>101854</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245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18669</xdr:rowOff>
    </xdr:from>
    <xdr:to>
      <xdr:col>85</xdr:col>
      <xdr:colOff>127000</xdr:colOff>
      <xdr:row>35</xdr:row>
      <xdr:rowOff>132207</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5481300" y="6019419"/>
          <a:ext cx="838200" cy="113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62120</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0628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13,691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83693</xdr:rowOff>
    </xdr:from>
    <xdr:to>
      <xdr:col>85</xdr:col>
      <xdr:colOff>177800</xdr:colOff>
      <xdr:row>36</xdr:row>
      <xdr:rowOff>13843</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08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62357</xdr:rowOff>
    </xdr:from>
    <xdr:to>
      <xdr:col>81</xdr:col>
      <xdr:colOff>50800</xdr:colOff>
      <xdr:row>35</xdr:row>
      <xdr:rowOff>132207</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4592300" y="6063107"/>
          <a:ext cx="889000" cy="69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95885</xdr:rowOff>
    </xdr:from>
    <xdr:to>
      <xdr:col>81</xdr:col>
      <xdr:colOff>101600</xdr:colOff>
      <xdr:row>36</xdr:row>
      <xdr:rowOff>26035</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09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17162</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189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62357</xdr:rowOff>
    </xdr:from>
    <xdr:to>
      <xdr:col>76</xdr:col>
      <xdr:colOff>114300</xdr:colOff>
      <xdr:row>35</xdr:row>
      <xdr:rowOff>136525</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3703300" y="6063107"/>
          <a:ext cx="889000" cy="74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102997</xdr:rowOff>
    </xdr:from>
    <xdr:to>
      <xdr:col>76</xdr:col>
      <xdr:colOff>165100</xdr:colOff>
      <xdr:row>36</xdr:row>
      <xdr:rowOff>33147</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10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24274</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6196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13,539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136525</xdr:rowOff>
    </xdr:from>
    <xdr:to>
      <xdr:col>71</xdr:col>
      <xdr:colOff>177800</xdr:colOff>
      <xdr:row>36</xdr:row>
      <xdr:rowOff>16002</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2814300" y="6137275"/>
          <a:ext cx="889000" cy="50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128397</xdr:rowOff>
    </xdr:from>
    <xdr:to>
      <xdr:col>72</xdr:col>
      <xdr:colOff>38100</xdr:colOff>
      <xdr:row>34</xdr:row>
      <xdr:rowOff>58547</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5786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75074</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5561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16,039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126111</xdr:rowOff>
    </xdr:from>
    <xdr:to>
      <xdr:col>67</xdr:col>
      <xdr:colOff>101600</xdr:colOff>
      <xdr:row>35</xdr:row>
      <xdr:rowOff>56261</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5955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72788</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5730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14,707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139319</xdr:rowOff>
    </xdr:from>
    <xdr:to>
      <xdr:col>85</xdr:col>
      <xdr:colOff>177800</xdr:colOff>
      <xdr:row>35</xdr:row>
      <xdr:rowOff>69469</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5968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162196</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5820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14,603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81407</xdr:rowOff>
    </xdr:from>
    <xdr:to>
      <xdr:col>81</xdr:col>
      <xdr:colOff>101600</xdr:colOff>
      <xdr:row>36</xdr:row>
      <xdr:rowOff>11557</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082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28084</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5857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13,709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11557</xdr:rowOff>
    </xdr:from>
    <xdr:to>
      <xdr:col>76</xdr:col>
      <xdr:colOff>165100</xdr:colOff>
      <xdr:row>35</xdr:row>
      <xdr:rowOff>113157</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012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129684</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5787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14,259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85725</xdr:rowOff>
    </xdr:from>
    <xdr:to>
      <xdr:col>72</xdr:col>
      <xdr:colOff>38100</xdr:colOff>
      <xdr:row>36</xdr:row>
      <xdr:rowOff>15875</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08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7002</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6179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13,675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136652</xdr:rowOff>
    </xdr:from>
    <xdr:to>
      <xdr:col>67</xdr:col>
      <xdr:colOff>101600</xdr:colOff>
      <xdr:row>36</xdr:row>
      <xdr:rowOff>66802</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137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57929</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623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13,274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100076</xdr:rowOff>
    </xdr:from>
    <xdr:to>
      <xdr:col>85</xdr:col>
      <xdr:colOff>126364</xdr:colOff>
      <xdr:row>58</xdr:row>
      <xdr:rowOff>153550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672576"/>
          <a:ext cx="1269" cy="1425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157377</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1010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23,273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153550</xdr:rowOff>
    </xdr:from>
    <xdr:to>
      <xdr:col>86</xdr:col>
      <xdr:colOff>25400</xdr:colOff>
      <xdr:row>58</xdr:row>
      <xdr:rowOff>153550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1009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46753</xdr:rowOff>
    </xdr:from>
    <xdr:ext cx="534377"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447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98,080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50</xdr:row>
      <xdr:rowOff>100076</xdr:rowOff>
    </xdr:from>
    <xdr:to>
      <xdr:col>86</xdr:col>
      <xdr:colOff>25400</xdr:colOff>
      <xdr:row>50</xdr:row>
      <xdr:rowOff>100076</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672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89179</xdr:rowOff>
    </xdr:from>
    <xdr:to>
      <xdr:col>85</xdr:col>
      <xdr:colOff>127000</xdr:colOff>
      <xdr:row>58</xdr:row>
      <xdr:rowOff>87788</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5481300" y="9176029"/>
          <a:ext cx="838200" cy="855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155097</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5848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39,726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132220</xdr:rowOff>
    </xdr:from>
    <xdr:to>
      <xdr:col>85</xdr:col>
      <xdr:colOff>177800</xdr:colOff>
      <xdr:row>57</xdr:row>
      <xdr:rowOff>62370</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73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89179</xdr:rowOff>
    </xdr:from>
    <xdr:to>
      <xdr:col>81</xdr:col>
      <xdr:colOff>50800</xdr:colOff>
      <xdr:row>57</xdr:row>
      <xdr:rowOff>70491</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4592300" y="9176029"/>
          <a:ext cx="889000" cy="667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119037</xdr:rowOff>
    </xdr:from>
    <xdr:to>
      <xdr:col>81</xdr:col>
      <xdr:colOff>101600</xdr:colOff>
      <xdr:row>57</xdr:row>
      <xdr:rowOff>49187</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72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40314</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812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64605</xdr:rowOff>
    </xdr:from>
    <xdr:to>
      <xdr:col>76</xdr:col>
      <xdr:colOff>114300</xdr:colOff>
      <xdr:row>57</xdr:row>
      <xdr:rowOff>70491</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3703300" y="9322905"/>
          <a:ext cx="889000" cy="520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151746</xdr:rowOff>
    </xdr:from>
    <xdr:to>
      <xdr:col>76</xdr:col>
      <xdr:colOff>165100</xdr:colOff>
      <xdr:row>57</xdr:row>
      <xdr:rowOff>81896</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75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98423</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528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38,701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64605</xdr:rowOff>
    </xdr:from>
    <xdr:to>
      <xdr:col>71</xdr:col>
      <xdr:colOff>177800</xdr:colOff>
      <xdr:row>54</xdr:row>
      <xdr:rowOff>84531</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2814300" y="9322905"/>
          <a:ext cx="889000" cy="19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122218</xdr:rowOff>
    </xdr:from>
    <xdr:to>
      <xdr:col>72</xdr:col>
      <xdr:colOff>38100</xdr:colOff>
      <xdr:row>56</xdr:row>
      <xdr:rowOff>52368</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551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43495</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644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49,251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23825</xdr:rowOff>
    </xdr:from>
    <xdr:to>
      <xdr:col>67</xdr:col>
      <xdr:colOff>101600</xdr:colOff>
      <xdr:row>56</xdr:row>
      <xdr:rowOff>125425</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6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116552</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71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36988</xdr:rowOff>
    </xdr:from>
    <xdr:to>
      <xdr:col>85</xdr:col>
      <xdr:colOff>177800</xdr:colOff>
      <xdr:row>58</xdr:row>
      <xdr:rowOff>138588</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98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123365</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896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26,725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38379</xdr:rowOff>
    </xdr:from>
    <xdr:to>
      <xdr:col>81</xdr:col>
      <xdr:colOff>101600</xdr:colOff>
      <xdr:row>53</xdr:row>
      <xdr:rowOff>139979</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12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51</xdr:row>
      <xdr:rowOff>156506</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8900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71,652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19691</xdr:rowOff>
    </xdr:from>
    <xdr:to>
      <xdr:col>76</xdr:col>
      <xdr:colOff>165100</xdr:colOff>
      <xdr:row>57</xdr:row>
      <xdr:rowOff>121291</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792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112418</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9885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36,633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13805</xdr:rowOff>
    </xdr:from>
    <xdr:to>
      <xdr:col>72</xdr:col>
      <xdr:colOff>38100</xdr:colOff>
      <xdr:row>54</xdr:row>
      <xdr:rowOff>115405</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272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131932</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904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63,942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33731</xdr:rowOff>
    </xdr:from>
    <xdr:to>
      <xdr:col>67</xdr:col>
      <xdr:colOff>101600</xdr:colOff>
      <xdr:row>54</xdr:row>
      <xdr:rowOff>135331</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292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151858</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9067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62,896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110058</xdr:rowOff>
    </xdr:from>
    <xdr:to>
      <xdr:col>85</xdr:col>
      <xdr:colOff>126364</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111558"/>
          <a:ext cx="1269" cy="1477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56735</xdr:rowOff>
    </xdr:from>
    <xdr:ext cx="534377"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188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19,389</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70</xdr:row>
      <xdr:rowOff>110058</xdr:rowOff>
    </xdr:from>
    <xdr:to>
      <xdr:col>86</xdr:col>
      <xdr:colOff>25400</xdr:colOff>
      <xdr:row>70</xdr:row>
      <xdr:rowOff>110058</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111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128118</xdr:rowOff>
    </xdr:from>
    <xdr:to>
      <xdr:col>85</xdr:col>
      <xdr:colOff>127000</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5481300" y="13501218"/>
          <a:ext cx="838200" cy="87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80687</xdr:rowOff>
    </xdr:from>
    <xdr:ext cx="469744"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2823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57810</xdr:rowOff>
    </xdr:from>
    <xdr:to>
      <xdr:col>85</xdr:col>
      <xdr:colOff>177800</xdr:colOff>
      <xdr:row>78</xdr:row>
      <xdr:rowOff>159410</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430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127991</xdr:rowOff>
    </xdr:from>
    <xdr:to>
      <xdr:col>81</xdr:col>
      <xdr:colOff>101600</xdr:colOff>
      <xdr:row>79</xdr:row>
      <xdr:rowOff>58141</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501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74668</xdr:rowOff>
    </xdr:from>
    <xdr:ext cx="378565"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92017" y="13276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123037</xdr:rowOff>
    </xdr:from>
    <xdr:to>
      <xdr:col>76</xdr:col>
      <xdr:colOff>165100</xdr:colOff>
      <xdr:row>79</xdr:row>
      <xdr:rowOff>53187</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496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69714</xdr:rowOff>
    </xdr:from>
    <xdr:ext cx="378565"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3017" y="13271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105817</xdr:rowOff>
    </xdr:from>
    <xdr:to>
      <xdr:col>72</xdr:col>
      <xdr:colOff>38100</xdr:colOff>
      <xdr:row>79</xdr:row>
      <xdr:rowOff>35967</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478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52494</xdr:rowOff>
    </xdr:from>
    <xdr:ext cx="378565"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514017" y="132541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112751</xdr:rowOff>
    </xdr:from>
    <xdr:to>
      <xdr:col>67</xdr:col>
      <xdr:colOff>101600</xdr:colOff>
      <xdr:row>79</xdr:row>
      <xdr:rowOff>42901</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48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59428</xdr:rowOff>
    </xdr:from>
    <xdr:ext cx="378565"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25017" y="132610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77318</xdr:rowOff>
    </xdr:from>
    <xdr:to>
      <xdr:col>85</xdr:col>
      <xdr:colOff>177800</xdr:colOff>
      <xdr:row>79</xdr:row>
      <xdr:rowOff>7468</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45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36238</xdr:rowOff>
    </xdr:from>
    <xdr:ext cx="469744"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409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96095</xdr:rowOff>
    </xdr:from>
    <xdr:to>
      <xdr:col>85</xdr:col>
      <xdr:colOff>126364</xdr:colOff>
      <xdr:row>97</xdr:row>
      <xdr:rowOff>147358</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526595"/>
          <a:ext cx="1269" cy="1251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151185</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781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12,598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147358</xdr:rowOff>
    </xdr:from>
    <xdr:to>
      <xdr:col>86</xdr:col>
      <xdr:colOff>25400</xdr:colOff>
      <xdr:row>97</xdr:row>
      <xdr:rowOff>147358</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778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42772</xdr:rowOff>
    </xdr:from>
    <xdr:ext cx="534377"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30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78,289</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90</xdr:row>
      <xdr:rowOff>96095</xdr:rowOff>
    </xdr:from>
    <xdr:to>
      <xdr:col>86</xdr:col>
      <xdr:colOff>25400</xdr:colOff>
      <xdr:row>90</xdr:row>
      <xdr:rowOff>96095</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526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118250</xdr:rowOff>
    </xdr:from>
    <xdr:to>
      <xdr:col>85</xdr:col>
      <xdr:colOff>127000</xdr:colOff>
      <xdr:row>95</xdr:row>
      <xdr:rowOff>12255</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234550"/>
          <a:ext cx="838200" cy="65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33723</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321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32,764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55296</xdr:rowOff>
    </xdr:from>
    <xdr:to>
      <xdr:col>85</xdr:col>
      <xdr:colOff>177800</xdr:colOff>
      <xdr:row>95</xdr:row>
      <xdr:rowOff>156896</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34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77064</xdr:rowOff>
    </xdr:from>
    <xdr:to>
      <xdr:col>81</xdr:col>
      <xdr:colOff>50800</xdr:colOff>
      <xdr:row>95</xdr:row>
      <xdr:rowOff>12255</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4592300" y="16193364"/>
          <a:ext cx="889000" cy="106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41370</xdr:rowOff>
    </xdr:from>
    <xdr:to>
      <xdr:col>81</xdr:col>
      <xdr:colOff>101600</xdr:colOff>
      <xdr:row>95</xdr:row>
      <xdr:rowOff>142970</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32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134097</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42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77064</xdr:rowOff>
    </xdr:from>
    <xdr:to>
      <xdr:col>76</xdr:col>
      <xdr:colOff>114300</xdr:colOff>
      <xdr:row>95</xdr:row>
      <xdr:rowOff>26467</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3703300" y="16193364"/>
          <a:ext cx="889000" cy="120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15844</xdr:rowOff>
    </xdr:from>
    <xdr:to>
      <xdr:col>76</xdr:col>
      <xdr:colOff>165100</xdr:colOff>
      <xdr:row>95</xdr:row>
      <xdr:rowOff>117444</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303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108571</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396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34,835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26467</xdr:rowOff>
    </xdr:from>
    <xdr:to>
      <xdr:col>71</xdr:col>
      <xdr:colOff>177800</xdr:colOff>
      <xdr:row>95</xdr:row>
      <xdr:rowOff>40145</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2814300" y="16314217"/>
          <a:ext cx="889000" cy="13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99282</xdr:rowOff>
    </xdr:from>
    <xdr:to>
      <xdr:col>72</xdr:col>
      <xdr:colOff>38100</xdr:colOff>
      <xdr:row>95</xdr:row>
      <xdr:rowOff>29432</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21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45959</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5990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39,455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116618</xdr:rowOff>
    </xdr:from>
    <xdr:to>
      <xdr:col>67</xdr:col>
      <xdr:colOff>101600</xdr:colOff>
      <xdr:row>95</xdr:row>
      <xdr:rowOff>46768</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232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63295</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008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38,545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67450</xdr:rowOff>
    </xdr:from>
    <xdr:to>
      <xdr:col>85</xdr:col>
      <xdr:colOff>177800</xdr:colOff>
      <xdr:row>94</xdr:row>
      <xdr:rowOff>169050</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18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90327</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035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41,126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132905</xdr:rowOff>
    </xdr:from>
    <xdr:to>
      <xdr:col>81</xdr:col>
      <xdr:colOff>101600</xdr:colOff>
      <xdr:row>95</xdr:row>
      <xdr:rowOff>63055</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249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79582</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024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37,690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26264</xdr:rowOff>
    </xdr:from>
    <xdr:to>
      <xdr:col>76</xdr:col>
      <xdr:colOff>165100</xdr:colOff>
      <xdr:row>94</xdr:row>
      <xdr:rowOff>127864</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14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144391</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591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43,288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147117</xdr:rowOff>
    </xdr:from>
    <xdr:to>
      <xdr:col>72</xdr:col>
      <xdr:colOff>38100</xdr:colOff>
      <xdr:row>95</xdr:row>
      <xdr:rowOff>77267</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263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68394</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35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36,944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160795</xdr:rowOff>
    </xdr:from>
    <xdr:to>
      <xdr:col>67</xdr:col>
      <xdr:colOff>101600</xdr:colOff>
      <xdr:row>95</xdr:row>
      <xdr:rowOff>90945</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27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82072</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369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36,226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111777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a:extLst>
            <a:ext uri="{FF2B5EF4-FFF2-40B4-BE49-F238E27FC236}">
              <a16:creationId xmlns:a16="http://schemas.microsoft.com/office/drawing/2014/main" id="{00000000-0008-0000-07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104839</xdr:rowOff>
    </xdr:from>
    <xdr:to>
      <xdr:col>116</xdr:col>
      <xdr:colOff>62864</xdr:colOff>
      <xdr:row>38</xdr:row>
      <xdr:rowOff>25400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flipV="1">
          <a:off x="22159595" y="5248339"/>
          <a:ext cx="1269" cy="1292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43451</xdr:rowOff>
    </xdr:from>
    <xdr:ext cx="249299" cy="259045"/>
    <xdr:sp macro="" textlink="">
      <xdr:nvSpPr>
        <xdr:cNvPr id="742" name="諸支出金最小値テキスト">
          <a:extLst>
            <a:ext uri="{FF2B5EF4-FFF2-40B4-BE49-F238E27FC236}">
              <a16:creationId xmlns:a16="http://schemas.microsoft.com/office/drawing/2014/main" id="{00000000-0008-0000-0700-0000E6020000}"/>
            </a:ext>
          </a:extLst>
        </xdr:cNvPr>
        <xdr:cNvSpPr txBox="1"/>
      </xdr:nvSpPr>
      <xdr:spPr>
        <a:xfrm>
          <a:off x="22212300" y="65585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51516</xdr:rowOff>
    </xdr:from>
    <xdr:ext cx="469744" cy="259045"/>
    <xdr:sp macro="" textlink="">
      <xdr:nvSpPr>
        <xdr:cNvPr id="744" name="諸支出金最大値テキスト">
          <a:extLst>
            <a:ext uri="{FF2B5EF4-FFF2-40B4-BE49-F238E27FC236}">
              <a16:creationId xmlns:a16="http://schemas.microsoft.com/office/drawing/2014/main" id="{00000000-0008-0000-0700-0000E8020000}"/>
            </a:ext>
          </a:extLst>
        </xdr:cNvPr>
        <xdr:cNvSpPr txBox="1"/>
      </xdr:nvSpPr>
      <xdr:spPr>
        <a:xfrm>
          <a:off x="22212300" y="502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2,261</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115</xdr:col>
      <xdr:colOff>165100</xdr:colOff>
      <xdr:row>30</xdr:row>
      <xdr:rowOff>104839</xdr:rowOff>
    </xdr:from>
    <xdr:to>
      <xdr:col>116</xdr:col>
      <xdr:colOff>152400</xdr:colOff>
      <xdr:row>30</xdr:row>
      <xdr:rowOff>104839</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524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132351</xdr:rowOff>
    </xdr:from>
    <xdr:ext cx="313932" cy="259045"/>
    <xdr:sp macro="" textlink="">
      <xdr:nvSpPr>
        <xdr:cNvPr id="747" name="諸支出金平均値テキスト">
          <a:extLst>
            <a:ext uri="{FF2B5EF4-FFF2-40B4-BE49-F238E27FC236}">
              <a16:creationId xmlns:a16="http://schemas.microsoft.com/office/drawing/2014/main" id="{00000000-0008-0000-0700-0000EB020000}"/>
            </a:ext>
          </a:extLst>
        </xdr:cNvPr>
        <xdr:cNvSpPr txBox="1"/>
      </xdr:nvSpPr>
      <xdr:spPr>
        <a:xfrm>
          <a:off x="22212300" y="630455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109474</xdr:rowOff>
    </xdr:from>
    <xdr:to>
      <xdr:col>116</xdr:col>
      <xdr:colOff>114300</xdr:colOff>
      <xdr:row>38</xdr:row>
      <xdr:rowOff>39624</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2110700" y="6453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47752</xdr:rowOff>
    </xdr:from>
    <xdr:to>
      <xdr:col>112</xdr:col>
      <xdr:colOff>38100</xdr:colOff>
      <xdr:row>37</xdr:row>
      <xdr:rowOff>149352</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1272500" y="639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165879</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34017" y="61666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58610</xdr:rowOff>
    </xdr:from>
    <xdr:to>
      <xdr:col>107</xdr:col>
      <xdr:colOff>101600</xdr:colOff>
      <xdr:row>37</xdr:row>
      <xdr:rowOff>160210</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0383500" y="640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5287</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45017" y="6177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60897</xdr:rowOff>
    </xdr:from>
    <xdr:to>
      <xdr:col>102</xdr:col>
      <xdr:colOff>165100</xdr:colOff>
      <xdr:row>37</xdr:row>
      <xdr:rowOff>162497</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9494500" y="640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7574</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6017" y="61797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29464</xdr:rowOff>
    </xdr:from>
    <xdr:to>
      <xdr:col>98</xdr:col>
      <xdr:colOff>38100</xdr:colOff>
      <xdr:row>37</xdr:row>
      <xdr:rowOff>131064</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8605500" y="637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147591</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7017" y="6148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87901</xdr:rowOff>
    </xdr:from>
    <xdr:ext cx="249299" cy="259045"/>
    <xdr:sp macro="" textlink="">
      <xdr:nvSpPr>
        <xdr:cNvPr id="766" name="諸支出金該当値テキスト">
          <a:extLst>
            <a:ext uri="{FF2B5EF4-FFF2-40B4-BE49-F238E27FC236}">
              <a16:creationId xmlns:a16="http://schemas.microsoft.com/office/drawing/2014/main" id="{00000000-0008-0000-0700-0000FE020000}"/>
            </a:ext>
          </a:extLst>
        </xdr:cNvPr>
        <xdr:cNvSpPr txBox="1"/>
      </xdr:nvSpPr>
      <xdr:spPr>
        <a:xfrm>
          <a:off x="22212300" y="64315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a:extLst>
            <a:ext uri="{FF2B5EF4-FFF2-40B4-BE49-F238E27FC236}">
              <a16:creationId xmlns:a16="http://schemas.microsoft.com/office/drawing/2014/main" id="{00000000-0008-0000-0700-000017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a:extLst>
            <a:ext uri="{FF2B5EF4-FFF2-40B4-BE49-F238E27FC236}">
              <a16:creationId xmlns:a16="http://schemas.microsoft.com/office/drawing/2014/main" id="{00000000-0008-0000-0700-000019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a:extLst>
            <a:ext uri="{FF2B5EF4-FFF2-40B4-BE49-F238E27FC236}">
              <a16:creationId xmlns:a16="http://schemas.microsoft.com/office/drawing/2014/main" id="{00000000-0008-0000-0700-00001C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a:extLst>
            <a:ext uri="{FF2B5EF4-FFF2-40B4-BE49-F238E27FC236}">
              <a16:creationId xmlns:a16="http://schemas.microsoft.com/office/drawing/2014/main" id="{00000000-0008-0000-0700-00002F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ja-JP" altLang="en-US" sz="1200" b="0">
              <a:solidFill>
                <a:srgbClr val="000000"/>
              </a:solidFill>
              <a:effectLst/>
              <a:latin typeface="ＭＳ Ｐゴシック" panose="020B0600070205080204" pitchFamily="50" charset="-128"/>
              <a:ea typeface="ＭＳ Ｐゴシック" panose="020B0600070205080204" pitchFamily="50" charset="-128"/>
              <a:cs typeface="+mn-cs"/>
            </a:rPr>
            <a:t>類似団体等との比較</a:t>
          </a:r>
          <a:r>
            <a:rPr kumimoji="1" lang="en-US" altLang="ja-JP" sz="1200" b="0">
              <a:solidFill>
                <a:srgbClr val="000000"/>
              </a:solidFill>
              <a:effectLst/>
              <a:latin typeface="ＭＳ Ｐゴシック" panose="020B0600070205080204" pitchFamily="50" charset="-128"/>
              <a:ea typeface="ＭＳ Ｐゴシック" panose="020B0600070205080204" pitchFamily="50"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a:solidFill>
                <a:srgbClr val="000000"/>
              </a:solidFill>
              <a:effectLst/>
              <a:latin typeface="ＭＳ Ｐゴシック" panose="020B0600070205080204" pitchFamily="50" charset="-128"/>
              <a:ea typeface="ＭＳ Ｐゴシック" panose="020B0600070205080204" pitchFamily="50" charset="-128"/>
              <a:cs typeface="+mn-cs"/>
            </a:rPr>
            <a:t>　歳出決算総額は住民一人当たり</a:t>
          </a:r>
          <a:r>
            <a:rPr kumimoji="1" lang="en-US" altLang="ja-JP" sz="1200" b="0">
              <a:solidFill>
                <a:srgbClr val="000000"/>
              </a:solidFill>
              <a:effectLst/>
              <a:latin typeface="ＭＳ Ｐゴシック" panose="020B0600070205080204" pitchFamily="50" charset="-128"/>
              <a:ea typeface="ＭＳ Ｐゴシック" panose="020B0600070205080204" pitchFamily="50" charset="-128"/>
              <a:cs typeface="+mn-cs"/>
            </a:rPr>
            <a:t>418,350</a:t>
          </a:r>
          <a:r>
            <a:rPr kumimoji="1" lang="ja-JP" altLang="en-US" sz="1200" b="0">
              <a:solidFill>
                <a:srgbClr val="000000"/>
              </a:solidFill>
              <a:effectLst/>
              <a:latin typeface="ＭＳ Ｐゴシック" panose="020B0600070205080204" pitchFamily="50" charset="-128"/>
              <a:ea typeface="ＭＳ Ｐゴシック" panose="020B0600070205080204" pitchFamily="50" charset="-128"/>
              <a:cs typeface="+mn-cs"/>
            </a:rPr>
            <a:t>円となっている。うち民生費は、住民一人当たり</a:t>
          </a:r>
          <a:r>
            <a:rPr kumimoji="1" lang="en-US" altLang="ja-JP" sz="1200" b="0">
              <a:solidFill>
                <a:srgbClr val="000000"/>
              </a:solidFill>
              <a:effectLst/>
              <a:latin typeface="ＭＳ Ｐゴシック" panose="020B0600070205080204" pitchFamily="50" charset="-128"/>
              <a:ea typeface="ＭＳ Ｐゴシック" panose="020B0600070205080204" pitchFamily="50" charset="-128"/>
              <a:cs typeface="+mn-cs"/>
            </a:rPr>
            <a:t>236,608</a:t>
          </a:r>
          <a:r>
            <a:rPr kumimoji="1" lang="ja-JP" altLang="en-US" sz="1200" b="0">
              <a:solidFill>
                <a:srgbClr val="000000"/>
              </a:solidFill>
              <a:effectLst/>
              <a:latin typeface="ＭＳ Ｐゴシック" panose="020B0600070205080204" pitchFamily="50" charset="-128"/>
              <a:ea typeface="ＭＳ Ｐゴシック" panose="020B0600070205080204" pitchFamily="50" charset="-128"/>
              <a:cs typeface="+mn-cs"/>
            </a:rPr>
            <a:t>円と、歳出総額のうち</a:t>
          </a:r>
          <a:r>
            <a:rPr kumimoji="1" lang="en-US" altLang="ja-JP" sz="1200" b="0">
              <a:solidFill>
                <a:srgbClr val="000000"/>
              </a:solidFill>
              <a:effectLst/>
              <a:latin typeface="ＭＳ Ｐゴシック" panose="020B0600070205080204" pitchFamily="50" charset="-128"/>
              <a:ea typeface="ＭＳ Ｐゴシック" panose="020B0600070205080204" pitchFamily="50" charset="-128"/>
              <a:cs typeface="+mn-cs"/>
            </a:rPr>
            <a:t>56.6</a:t>
          </a:r>
          <a:r>
            <a:rPr kumimoji="1" lang="ja-JP" altLang="en-US" sz="1200" b="0">
              <a:solidFill>
                <a:srgbClr val="000000"/>
              </a:solidFill>
              <a:effectLst/>
              <a:latin typeface="ＭＳ Ｐゴシック" panose="020B0600070205080204" pitchFamily="50" charset="-128"/>
              <a:ea typeface="ＭＳ Ｐゴシック" panose="020B0600070205080204" pitchFamily="50" charset="-128"/>
              <a:cs typeface="+mn-cs"/>
            </a:rPr>
            <a:t>％を占めている。類似団体内平均値を大きく上回り、最も高い団体となっている。要因としては、生活保護費が類似団体と比較して高いことや、平成</a:t>
          </a:r>
          <a:r>
            <a:rPr kumimoji="1" lang="en-US" altLang="ja-JP" sz="1200" b="0">
              <a:solidFill>
                <a:srgbClr val="000000"/>
              </a:solidFill>
              <a:effectLst/>
              <a:latin typeface="ＭＳ Ｐゴシック" panose="020B0600070205080204" pitchFamily="50" charset="-128"/>
              <a:ea typeface="ＭＳ Ｐゴシック" panose="020B0600070205080204" pitchFamily="50" charset="-128"/>
              <a:cs typeface="+mn-cs"/>
            </a:rPr>
            <a:t>29</a:t>
          </a:r>
          <a:r>
            <a:rPr kumimoji="1" lang="ja-JP" altLang="en-US" sz="1200" b="0">
              <a:solidFill>
                <a:srgbClr val="000000"/>
              </a:solidFill>
              <a:effectLst/>
              <a:latin typeface="ＭＳ Ｐゴシック" panose="020B0600070205080204" pitchFamily="50" charset="-128"/>
              <a:ea typeface="ＭＳ Ｐゴシック" panose="020B0600070205080204" pitchFamily="50" charset="-128"/>
              <a:cs typeface="+mn-cs"/>
            </a:rPr>
            <a:t>度から課税・非課税世帯を問わない市独自の幼児教育・保育の無償化を国に先駆けて実施していることなどがあげられる。また、労働費、農林水産費、商工費においては類似団体内平均値を大きく下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ja-JP" altLang="en-US" sz="1200" b="0">
              <a:solidFill>
                <a:srgbClr val="000000"/>
              </a:solidFill>
              <a:effectLst/>
              <a:latin typeface="ＭＳ Ｐゴシック" panose="020B0600070205080204" pitchFamily="50" charset="-128"/>
              <a:ea typeface="ＭＳ Ｐゴシック" panose="020B0600070205080204" pitchFamily="50" charset="-128"/>
              <a:cs typeface="+mn-cs"/>
            </a:rPr>
            <a:t>前年度との比較</a:t>
          </a:r>
          <a:r>
            <a:rPr kumimoji="1" lang="en-US" altLang="ja-JP" sz="1200" b="0">
              <a:solidFill>
                <a:srgbClr val="000000"/>
              </a:solidFill>
              <a:effectLst/>
              <a:latin typeface="ＭＳ Ｐゴシック" panose="020B0600070205080204" pitchFamily="50" charset="-128"/>
              <a:ea typeface="ＭＳ Ｐゴシック" panose="020B0600070205080204" pitchFamily="50"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a:solidFill>
                <a:srgbClr val="000000"/>
              </a:solidFill>
              <a:effectLst/>
              <a:latin typeface="ＭＳ Ｐゴシック" panose="020B0600070205080204" pitchFamily="50" charset="-128"/>
              <a:ea typeface="ＭＳ Ｐゴシック" panose="020B0600070205080204" pitchFamily="50" charset="-128"/>
              <a:cs typeface="+mn-cs"/>
            </a:rPr>
            <a:t>　民生費は住民一人当たり</a:t>
          </a:r>
          <a:r>
            <a:rPr kumimoji="1" lang="en-US" altLang="ja-JP" sz="1200" b="0">
              <a:solidFill>
                <a:srgbClr val="000000"/>
              </a:solidFill>
              <a:effectLst/>
              <a:latin typeface="ＭＳ Ｐゴシック" panose="020B0600070205080204" pitchFamily="50" charset="-128"/>
              <a:ea typeface="ＭＳ Ｐゴシック" panose="020B0600070205080204" pitchFamily="50" charset="-128"/>
              <a:cs typeface="+mn-cs"/>
            </a:rPr>
            <a:t>236,608</a:t>
          </a:r>
          <a:r>
            <a:rPr kumimoji="1" lang="ja-JP" altLang="en-US" sz="1200" b="0">
              <a:solidFill>
                <a:srgbClr val="000000"/>
              </a:solidFill>
              <a:effectLst/>
              <a:latin typeface="ＭＳ Ｐゴシック" panose="020B0600070205080204" pitchFamily="50" charset="-128"/>
              <a:ea typeface="ＭＳ Ｐゴシック" panose="020B0600070205080204" pitchFamily="50" charset="-128"/>
              <a:cs typeface="+mn-cs"/>
            </a:rPr>
            <a:t>円と前年度から</a:t>
          </a:r>
          <a:r>
            <a:rPr kumimoji="1" lang="en-US" altLang="ja-JP" sz="1200" b="0">
              <a:solidFill>
                <a:srgbClr val="000000"/>
              </a:solidFill>
              <a:effectLst/>
              <a:latin typeface="ＭＳ Ｐゴシック" panose="020B0600070205080204" pitchFamily="50" charset="-128"/>
              <a:ea typeface="ＭＳ Ｐゴシック" panose="020B0600070205080204" pitchFamily="50" charset="-128"/>
              <a:cs typeface="+mn-cs"/>
            </a:rPr>
            <a:t>2,212</a:t>
          </a:r>
          <a:r>
            <a:rPr kumimoji="1" lang="ja-JP" altLang="en-US" sz="1200" b="0">
              <a:solidFill>
                <a:srgbClr val="000000"/>
              </a:solidFill>
              <a:effectLst/>
              <a:latin typeface="ＭＳ Ｐゴシック" panose="020B0600070205080204" pitchFamily="50" charset="-128"/>
              <a:ea typeface="ＭＳ Ｐゴシック" panose="020B0600070205080204" pitchFamily="50" charset="-128"/>
              <a:cs typeface="+mn-cs"/>
            </a:rPr>
            <a:t>円増加している。主な増加要因としては、認定こども園等運営助成費の増、障がい者自立支援事業費の増が挙げられる。一方で、生活保護費については、受給者の就労支援や生活保護適正化に向けた取組により、前年度に引き続き減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a:solidFill>
                <a:srgbClr val="000000"/>
              </a:solidFill>
              <a:effectLst/>
              <a:latin typeface="ＭＳ Ｐゴシック" panose="020B0600070205080204" pitchFamily="50" charset="-128"/>
              <a:ea typeface="ＭＳ Ｐゴシック" panose="020B0600070205080204" pitchFamily="50" charset="-128"/>
              <a:cs typeface="+mn-cs"/>
            </a:rPr>
            <a:t>教育費は、住民一人当たり</a:t>
          </a:r>
          <a:r>
            <a:rPr kumimoji="1" lang="en-US" altLang="ja-JP" sz="1200" b="0">
              <a:solidFill>
                <a:srgbClr val="000000"/>
              </a:solidFill>
              <a:effectLst/>
              <a:latin typeface="ＭＳ Ｐゴシック" panose="020B0600070205080204" pitchFamily="50" charset="-128"/>
              <a:ea typeface="ＭＳ Ｐゴシック" panose="020B0600070205080204" pitchFamily="50" charset="-128"/>
              <a:cs typeface="+mn-cs"/>
            </a:rPr>
            <a:t>26,725</a:t>
          </a:r>
          <a:r>
            <a:rPr kumimoji="1" lang="ja-JP" altLang="en-US" sz="1200" b="0">
              <a:solidFill>
                <a:srgbClr val="000000"/>
              </a:solidFill>
              <a:effectLst/>
              <a:latin typeface="ＭＳ Ｐゴシック" panose="020B0600070205080204" pitchFamily="50" charset="-128"/>
              <a:ea typeface="ＭＳ Ｐゴシック" panose="020B0600070205080204" pitchFamily="50" charset="-128"/>
              <a:cs typeface="+mn-cs"/>
            </a:rPr>
            <a:t>円と前年度から</a:t>
          </a:r>
          <a:r>
            <a:rPr kumimoji="1" lang="en-US" altLang="ja-JP" sz="1200" b="0">
              <a:solidFill>
                <a:srgbClr val="000000"/>
              </a:solidFill>
              <a:effectLst/>
              <a:latin typeface="ＭＳ Ｐゴシック" panose="020B0600070205080204" pitchFamily="50" charset="-128"/>
              <a:ea typeface="ＭＳ Ｐゴシック" panose="020B0600070205080204" pitchFamily="50" charset="-128"/>
              <a:cs typeface="+mn-cs"/>
            </a:rPr>
            <a:t>44,927</a:t>
          </a:r>
          <a:r>
            <a:rPr kumimoji="1" lang="ja-JP" altLang="en-US" sz="1200" b="0">
              <a:solidFill>
                <a:srgbClr val="000000"/>
              </a:solidFill>
              <a:effectLst/>
              <a:latin typeface="ＭＳ Ｐゴシック" panose="020B0600070205080204" pitchFamily="50" charset="-128"/>
              <a:ea typeface="ＭＳ Ｐゴシック" panose="020B0600070205080204" pitchFamily="50" charset="-128"/>
              <a:cs typeface="+mn-cs"/>
            </a:rPr>
            <a:t>円減少し、類似団体内平均値を下回っている。主な減少要因としては、小学校統合校新築工事（よつば小学校、寺方南小学校）が平成</a:t>
          </a:r>
          <a:r>
            <a:rPr kumimoji="1" lang="en-US" altLang="ja-JP" sz="1200" b="0">
              <a:solidFill>
                <a:srgbClr val="000000"/>
              </a:solidFill>
              <a:effectLst/>
              <a:latin typeface="ＭＳ Ｐゴシック" panose="020B0600070205080204" pitchFamily="50" charset="-128"/>
              <a:ea typeface="ＭＳ Ｐゴシック" panose="020B0600070205080204" pitchFamily="50" charset="-128"/>
              <a:cs typeface="+mn-cs"/>
            </a:rPr>
            <a:t>29</a:t>
          </a:r>
          <a:r>
            <a:rPr kumimoji="1" lang="ja-JP" altLang="en-US" sz="1200" b="0">
              <a:solidFill>
                <a:srgbClr val="000000"/>
              </a:solidFill>
              <a:effectLst/>
              <a:latin typeface="ＭＳ Ｐゴシック" panose="020B0600070205080204" pitchFamily="50" charset="-128"/>
              <a:ea typeface="ＭＳ Ｐゴシック" panose="020B0600070205080204" pitchFamily="50" charset="-128"/>
              <a:cs typeface="+mn-cs"/>
            </a:rPr>
            <a:t>年度で終了したことによる事業費の減である。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大阪府守口市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財政調整基金残高は、平成</a:t>
          </a:r>
          <a:r>
            <a:rPr kumimoji="1" lang="en-US" altLang="ja-JP" sz="1200">
              <a:solidFill>
                <a:srgbClr val="000000"/>
              </a:solidFill>
              <a:effectLst/>
              <a:latin typeface="ＭＳ Ｐゴシック" panose="020B0600070205080204" pitchFamily="50" charset="-128"/>
              <a:ea typeface="ＭＳ Ｐゴシック" panose="020B0600070205080204" pitchFamily="50" charset="-128"/>
              <a:cs typeface="+mn-cs"/>
            </a:rPr>
            <a:t>29</a:t>
          </a:r>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年度歳計剰余金を編入し、基金残高が増加したこと</a:t>
          </a:r>
          <a:r>
            <a:rPr kumimoji="1" lang="ja-JP" altLang="en-US" sz="1200">
              <a:solidFill>
                <a:srgbClr val="000000"/>
              </a:solidFill>
              <a:effectLst/>
              <a:latin typeface="ＭＳ Ｐゴシック" panose="020B0600070205080204" pitchFamily="50" charset="-128"/>
              <a:ea typeface="ＭＳ Ｐゴシック" panose="020B0600070205080204" pitchFamily="50" charset="-128"/>
              <a:cs typeface="+mn-cs"/>
            </a:rPr>
            <a:t>により、</a:t>
          </a:r>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対前年度比で</a:t>
          </a:r>
          <a:r>
            <a:rPr kumimoji="1" lang="en-US" altLang="ja-JP" sz="1200">
              <a:solidFill>
                <a:srgbClr val="000000"/>
              </a:solidFill>
              <a:effectLst/>
              <a:latin typeface="ＭＳ Ｐゴシック" panose="020B0600070205080204" pitchFamily="50" charset="-128"/>
              <a:ea typeface="ＭＳ Ｐゴシック" panose="020B0600070205080204" pitchFamily="50" charset="-128"/>
              <a:cs typeface="+mn-cs"/>
            </a:rPr>
            <a:t>1.7</a:t>
          </a:r>
          <a:r>
            <a:rPr kumimoji="1" lang="ja-JP" altLang="en-US" sz="1200">
              <a:solidFill>
                <a:srgbClr val="000000"/>
              </a:solidFill>
              <a:effectLst/>
              <a:latin typeface="ＭＳ Ｐゴシック" panose="020B0600070205080204" pitchFamily="50" charset="-128"/>
              <a:ea typeface="ＭＳ Ｐゴシック" panose="020B0600070205080204" pitchFamily="50" charset="-128"/>
              <a:cs typeface="+mn-cs"/>
            </a:rPr>
            <a:t>ポイント</a:t>
          </a:r>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の増と</a:t>
          </a:r>
          <a:r>
            <a:rPr kumimoji="1" lang="ja-JP" altLang="en-US" sz="1200">
              <a:solidFill>
                <a:srgbClr val="000000"/>
              </a:solidFill>
              <a:effectLst/>
              <a:latin typeface="ＭＳ Ｐゴシック" panose="020B0600070205080204" pitchFamily="50" charset="-128"/>
              <a:ea typeface="ＭＳ Ｐゴシック" panose="020B0600070205080204" pitchFamily="50" charset="-128"/>
              <a:cs typeface="+mn-cs"/>
            </a:rPr>
            <a:t>なった。</a:t>
          </a:r>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財政調整基金</a:t>
          </a:r>
          <a:r>
            <a:rPr kumimoji="1" lang="ja-JP" altLang="en-US" sz="1200">
              <a:solidFill>
                <a:srgbClr val="000000"/>
              </a:solidFill>
              <a:effectLst/>
              <a:latin typeface="ＭＳ Ｐゴシック" panose="020B0600070205080204" pitchFamily="50" charset="-128"/>
              <a:ea typeface="ＭＳ Ｐゴシック" panose="020B0600070205080204" pitchFamily="50" charset="-128"/>
              <a:cs typeface="+mn-cs"/>
            </a:rPr>
            <a:t>については「</a:t>
          </a:r>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（改訂版）もりぐち改革ビジョン</a:t>
          </a:r>
          <a:r>
            <a:rPr kumimoji="1" lang="ja-JP" altLang="en-US" sz="120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（案）に基づき</a:t>
          </a:r>
          <a:r>
            <a:rPr kumimoji="1" lang="ja-JP" altLang="en-US" sz="1200">
              <a:solidFill>
                <a:srgbClr val="000000"/>
              </a:solidFill>
              <a:effectLst/>
              <a:latin typeface="ＭＳ Ｐゴシック" panose="020B0600070205080204" pitchFamily="50" charset="-128"/>
              <a:ea typeface="ＭＳ Ｐゴシック" panose="020B0600070205080204" pitchFamily="50" charset="-128"/>
              <a:cs typeface="+mn-cs"/>
            </a:rPr>
            <a:t>令和２</a:t>
          </a:r>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年度末までに</a:t>
          </a:r>
          <a:r>
            <a:rPr kumimoji="1" lang="en-US" altLang="ja-JP" sz="1200">
              <a:solidFill>
                <a:srgbClr val="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億円を目標として積立てを</a:t>
          </a:r>
          <a:r>
            <a:rPr kumimoji="1" lang="ja-JP" altLang="en-US" sz="1200">
              <a:solidFill>
                <a:srgbClr val="000000"/>
              </a:solidFill>
              <a:effectLst/>
              <a:latin typeface="ＭＳ Ｐゴシック" panose="020B0600070205080204" pitchFamily="50" charset="-128"/>
              <a:ea typeface="ＭＳ Ｐゴシック" panose="020B0600070205080204" pitchFamily="50" charset="-128"/>
              <a:cs typeface="+mn-cs"/>
            </a:rPr>
            <a:t>行っている</a:t>
          </a:r>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rgbClr val="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rgbClr val="000000"/>
              </a:solidFill>
              <a:effectLst/>
              <a:latin typeface="ＭＳ Ｐゴシック" panose="020B0600070205080204" pitchFamily="50" charset="-128"/>
              <a:ea typeface="ＭＳ Ｐゴシック" panose="020B0600070205080204" pitchFamily="50" charset="-128"/>
              <a:cs typeface="+mn-cs"/>
            </a:rPr>
            <a:t>30</a:t>
          </a:r>
          <a:r>
            <a:rPr kumimoji="1" lang="ja-JP" altLang="en-US" sz="1200">
              <a:solidFill>
                <a:srgbClr val="000000"/>
              </a:solidFill>
              <a:effectLst/>
              <a:latin typeface="ＭＳ Ｐゴシック" panose="020B0600070205080204" pitchFamily="50" charset="-128"/>
              <a:ea typeface="ＭＳ Ｐゴシック" panose="020B0600070205080204" pitchFamily="50" charset="-128"/>
              <a:cs typeface="+mn-cs"/>
            </a:rPr>
            <a:t>年度については</a:t>
          </a:r>
          <a:r>
            <a:rPr kumimoji="1" lang="en-US" altLang="ja-JP" sz="1200">
              <a:solidFill>
                <a:srgbClr val="000000"/>
              </a:solidFill>
              <a:effectLst/>
              <a:latin typeface="ＭＳ Ｐゴシック" panose="020B0600070205080204" pitchFamily="50" charset="-128"/>
              <a:ea typeface="ＭＳ Ｐゴシック" panose="020B0600070205080204" pitchFamily="50" charset="-128"/>
              <a:cs typeface="+mn-cs"/>
            </a:rPr>
            <a:t>4.5</a:t>
          </a:r>
          <a:r>
            <a:rPr kumimoji="1" lang="ja-JP" altLang="en-US" sz="1200">
              <a:solidFill>
                <a:srgbClr val="000000"/>
              </a:solidFill>
              <a:effectLst/>
              <a:latin typeface="ＭＳ Ｐゴシック" panose="020B0600070205080204" pitchFamily="50" charset="-128"/>
              <a:ea typeface="ＭＳ Ｐゴシック" panose="020B0600070205080204" pitchFamily="50" charset="-128"/>
              <a:cs typeface="+mn-cs"/>
            </a:rPr>
            <a:t>億円の市債の繰上償還を行いつつも、実質収支は</a:t>
          </a:r>
          <a:r>
            <a:rPr kumimoji="1" lang="en-US" altLang="ja-JP" sz="1200">
              <a:solidFill>
                <a:srgbClr val="000000"/>
              </a:solidFill>
              <a:effectLst/>
              <a:latin typeface="ＭＳ Ｐゴシック" panose="020B0600070205080204" pitchFamily="50" charset="-128"/>
              <a:ea typeface="ＭＳ Ｐゴシック" panose="020B0600070205080204" pitchFamily="50" charset="-128"/>
              <a:cs typeface="+mn-cs"/>
            </a:rPr>
            <a:t>9.2</a:t>
          </a:r>
          <a:r>
            <a:rPr kumimoji="1" lang="ja-JP" altLang="en-US" sz="1200">
              <a:solidFill>
                <a:srgbClr val="000000"/>
              </a:solidFill>
              <a:effectLst/>
              <a:latin typeface="ＭＳ Ｐゴシック" panose="020B0600070205080204" pitchFamily="50" charset="-128"/>
              <a:ea typeface="ＭＳ Ｐゴシック" panose="020B0600070205080204" pitchFamily="50" charset="-128"/>
              <a:cs typeface="+mn-cs"/>
            </a:rPr>
            <a:t>億と対前年度比で</a:t>
          </a:r>
          <a:r>
            <a:rPr kumimoji="1" lang="en-US" altLang="ja-JP" sz="1200">
              <a:solidFill>
                <a:srgbClr val="000000"/>
              </a:solidFill>
              <a:effectLst/>
              <a:latin typeface="ＭＳ Ｐゴシック" panose="020B0600070205080204" pitchFamily="50" charset="-128"/>
              <a:ea typeface="ＭＳ Ｐゴシック" panose="020B0600070205080204" pitchFamily="50" charset="-128"/>
              <a:cs typeface="+mn-cs"/>
            </a:rPr>
            <a:t>0.7</a:t>
          </a:r>
          <a:r>
            <a:rPr kumimoji="1" lang="ja-JP" altLang="en-US" sz="1200">
              <a:solidFill>
                <a:srgbClr val="000000"/>
              </a:solidFill>
              <a:effectLst/>
              <a:latin typeface="ＭＳ Ｐゴシック" panose="020B0600070205080204" pitchFamily="50" charset="-128"/>
              <a:ea typeface="ＭＳ Ｐゴシック" panose="020B0600070205080204" pitchFamily="50" charset="-128"/>
              <a:cs typeface="+mn-cs"/>
            </a:rPr>
            <a:t>億円増加しており、標財比</a:t>
          </a:r>
          <a:r>
            <a:rPr kumimoji="1" lang="en-US" altLang="ja-JP" sz="1200">
              <a:solidFill>
                <a:srgbClr val="000000"/>
              </a:solidFill>
              <a:effectLst/>
              <a:latin typeface="ＭＳ Ｐゴシック" panose="020B0600070205080204" pitchFamily="50" charset="-128"/>
              <a:ea typeface="ＭＳ Ｐゴシック" panose="020B0600070205080204" pitchFamily="50" charset="-128"/>
              <a:cs typeface="+mn-cs"/>
            </a:rPr>
            <a:t>0.23</a:t>
          </a:r>
          <a:r>
            <a:rPr kumimoji="1" lang="ja-JP" altLang="en-US" sz="1200">
              <a:solidFill>
                <a:srgbClr val="000000"/>
              </a:solidFill>
              <a:effectLst/>
              <a:latin typeface="ＭＳ Ｐゴシック" panose="020B0600070205080204" pitchFamily="50" charset="-128"/>
              <a:ea typeface="ＭＳ Ｐゴシック" panose="020B0600070205080204" pitchFamily="50" charset="-128"/>
              <a:cs typeface="+mn-cs"/>
            </a:rPr>
            <a:t>ポイントの増加となった。また、実質単年度収支は</a:t>
          </a:r>
          <a:r>
            <a:rPr kumimoji="1" lang="en-US" altLang="ja-JP" sz="1200">
              <a:solidFill>
                <a:srgbClr val="000000"/>
              </a:solidFill>
              <a:effectLst/>
              <a:latin typeface="ＭＳ Ｐゴシック" panose="020B0600070205080204" pitchFamily="50" charset="-128"/>
              <a:ea typeface="ＭＳ Ｐゴシック" panose="020B0600070205080204" pitchFamily="50" charset="-128"/>
              <a:cs typeface="+mn-cs"/>
            </a:rPr>
            <a:t>5.3</a:t>
          </a:r>
          <a:r>
            <a:rPr kumimoji="1" lang="ja-JP" altLang="en-US" sz="1200" strike="noStrike" baseline="0">
              <a:solidFill>
                <a:srgbClr val="000000"/>
              </a:solidFill>
              <a:effectLst/>
              <a:latin typeface="ＭＳ Ｐゴシック" panose="020B0600070205080204" pitchFamily="50" charset="-128"/>
              <a:ea typeface="ＭＳ Ｐゴシック" panose="020B0600070205080204" pitchFamily="50" charset="-128"/>
              <a:cs typeface="+mn-cs"/>
            </a:rPr>
            <a:t>億</a:t>
          </a:r>
          <a:r>
            <a:rPr kumimoji="1" lang="ja-JP" altLang="en-US" sz="1200">
              <a:solidFill>
                <a:srgbClr val="000000"/>
              </a:solidFill>
              <a:effectLst/>
              <a:latin typeface="ＭＳ Ｐゴシック" panose="020B0600070205080204" pitchFamily="50" charset="-128"/>
              <a:ea typeface="ＭＳ Ｐゴシック" panose="020B0600070205080204" pitchFamily="50" charset="-128"/>
              <a:cs typeface="+mn-cs"/>
            </a:rPr>
            <a:t>円と対</a:t>
          </a:r>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前年度</a:t>
          </a:r>
          <a:r>
            <a:rPr kumimoji="1" lang="ja-JP" altLang="en-US" sz="1200">
              <a:solidFill>
                <a:srgbClr val="000000"/>
              </a:solidFill>
              <a:effectLst/>
              <a:latin typeface="ＭＳ Ｐゴシック" panose="020B0600070205080204" pitchFamily="50" charset="-128"/>
              <a:ea typeface="ＭＳ Ｐゴシック" panose="020B0600070205080204" pitchFamily="50" charset="-128"/>
              <a:cs typeface="+mn-cs"/>
            </a:rPr>
            <a:t>比で</a:t>
          </a:r>
          <a:r>
            <a:rPr kumimoji="1" lang="en-US" altLang="ja-JP" sz="1200">
              <a:solidFill>
                <a:srgbClr val="000000"/>
              </a:solidFill>
              <a:effectLst/>
              <a:latin typeface="ＭＳ Ｐゴシック" panose="020B0600070205080204" pitchFamily="50" charset="-128"/>
              <a:ea typeface="ＭＳ Ｐゴシック" panose="020B0600070205080204" pitchFamily="50" charset="-128"/>
              <a:cs typeface="+mn-cs"/>
            </a:rPr>
            <a:t>0.6</a:t>
          </a:r>
          <a:r>
            <a:rPr kumimoji="1" lang="ja-JP" altLang="en-US" sz="1200">
              <a:solidFill>
                <a:srgbClr val="000000"/>
              </a:solidFill>
              <a:effectLst/>
              <a:latin typeface="ＭＳ Ｐゴシック" panose="020B0600070205080204" pitchFamily="50" charset="-128"/>
              <a:ea typeface="ＭＳ Ｐゴシック" panose="020B0600070205080204" pitchFamily="50" charset="-128"/>
              <a:cs typeface="+mn-cs"/>
            </a:rPr>
            <a:t>億円増加しており、標財比</a:t>
          </a:r>
          <a:r>
            <a:rPr kumimoji="1" lang="en-US" altLang="ja-JP" sz="1200">
              <a:solidFill>
                <a:srgbClr val="000000"/>
              </a:solidFill>
              <a:effectLst/>
              <a:latin typeface="ＭＳ Ｐゴシック" panose="020B0600070205080204" pitchFamily="50" charset="-128"/>
              <a:ea typeface="ＭＳ Ｐゴシック" panose="020B0600070205080204" pitchFamily="50" charset="-128"/>
              <a:cs typeface="+mn-cs"/>
            </a:rPr>
            <a:t>0.1</a:t>
          </a:r>
          <a:r>
            <a:rPr kumimoji="1" lang="ja-JP" altLang="en-US" sz="1200">
              <a:solidFill>
                <a:srgbClr val="000000"/>
              </a:solidFill>
              <a:effectLst/>
              <a:latin typeface="ＭＳ Ｐゴシック" panose="020B0600070205080204" pitchFamily="50" charset="-128"/>
              <a:ea typeface="ＭＳ Ｐゴシック" panose="020B0600070205080204" pitchFamily="50" charset="-128"/>
              <a:cs typeface="+mn-cs"/>
            </a:rPr>
            <a:t>ポイント％の</a:t>
          </a:r>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増</a:t>
          </a:r>
          <a:r>
            <a:rPr kumimoji="1" lang="ja-JP" altLang="en-US" sz="1200">
              <a:solidFill>
                <a:srgbClr val="000000"/>
              </a:solidFill>
              <a:effectLst/>
              <a:latin typeface="ＭＳ Ｐゴシック" panose="020B0600070205080204" pitchFamily="50" charset="-128"/>
              <a:ea typeface="ＭＳ Ｐゴシック" panose="020B0600070205080204" pitchFamily="50" charset="-128"/>
              <a:cs typeface="+mn-cs"/>
            </a:rPr>
            <a:t>加</a:t>
          </a:r>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となっ</a:t>
          </a:r>
          <a:r>
            <a:rPr kumimoji="1" lang="ja-JP" altLang="en-US" sz="1200">
              <a:solidFill>
                <a:srgbClr val="000000"/>
              </a:solidFill>
              <a:effectLst/>
              <a:latin typeface="ＭＳ Ｐゴシック" panose="020B0600070205080204" pitchFamily="50" charset="-128"/>
              <a:ea typeface="ＭＳ Ｐゴシック" panose="020B0600070205080204" pitchFamily="50" charset="-128"/>
              <a:cs typeface="+mn-cs"/>
            </a:rPr>
            <a:t>た。</a:t>
          </a:r>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今後も歳入歳出の管理を適正に行い</a:t>
          </a:r>
          <a:r>
            <a:rPr kumimoji="1" lang="ja-JP" altLang="en-US" sz="1200">
              <a:solidFill>
                <a:srgbClr val="000000"/>
              </a:solidFill>
              <a:effectLst/>
              <a:latin typeface="ＭＳ Ｐゴシック" panose="020B0600070205080204" pitchFamily="50" charset="-128"/>
              <a:ea typeface="ＭＳ Ｐゴシック" panose="020B0600070205080204" pitchFamily="50" charset="-128"/>
              <a:cs typeface="+mn-cs"/>
            </a:rPr>
            <a:t>つつ、引き続き</a:t>
          </a:r>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実質収支の黒字を堅持していくように努める。</a:t>
          </a:r>
          <a:endParaRPr lang="ja-JP" altLang="ja-JP" sz="12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大阪府守口市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　全会計において、</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年度決算</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黒字となっており、</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引き続き安定的な財政運営が行えている</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。今後とも、</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（改訂版）もりぐち改革ビジョン</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（案）に基づき、</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将来市政の礎となる強固な</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財政基盤の</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確立</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に努める。</a:t>
          </a:r>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tabSelected="1" zoomScaleNormal="10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79</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81</v>
      </c>
      <c r="C3" s="440"/>
      <c r="D3" s="440"/>
      <c r="E3" s="441"/>
      <c r="F3" s="441"/>
      <c r="G3" s="441"/>
      <c r="H3" s="441"/>
      <c r="I3" s="441"/>
      <c r="J3" s="441"/>
      <c r="K3" s="441"/>
      <c r="L3" s="441" t="s">
        <v>82</v>
      </c>
      <c r="M3" s="441"/>
      <c r="N3" s="441"/>
      <c r="O3" s="441"/>
      <c r="P3" s="441"/>
      <c r="Q3" s="441"/>
      <c r="R3" s="448"/>
      <c r="S3" s="448"/>
      <c r="T3" s="448"/>
      <c r="U3" s="448"/>
      <c r="V3" s="449"/>
      <c r="W3" s="423" t="s">
        <v>83</v>
      </c>
      <c r="X3" s="424"/>
      <c r="Y3" s="424"/>
      <c r="Z3" s="424"/>
      <c r="AA3" s="424"/>
      <c r="AB3" s="440"/>
      <c r="AC3" s="448" t="s">
        <v>84</v>
      </c>
      <c r="AD3" s="424"/>
      <c r="AE3" s="424"/>
      <c r="AF3" s="424"/>
      <c r="AG3" s="424"/>
      <c r="AH3" s="424"/>
      <c r="AI3" s="424"/>
      <c r="AJ3" s="424"/>
      <c r="AK3" s="424"/>
      <c r="AL3" s="425"/>
      <c r="AM3" s="423" t="s">
        <v>85</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86</v>
      </c>
      <c r="BO3" s="424"/>
      <c r="BP3" s="424"/>
      <c r="BQ3" s="424"/>
      <c r="BR3" s="424"/>
      <c r="BS3" s="424"/>
      <c r="BT3" s="424"/>
      <c r="BU3" s="425"/>
      <c r="BV3" s="423" t="s">
        <v>87</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88</v>
      </c>
      <c r="CU3" s="424"/>
      <c r="CV3" s="424"/>
      <c r="CW3" s="424"/>
      <c r="CX3" s="424"/>
      <c r="CY3" s="424"/>
      <c r="CZ3" s="424"/>
      <c r="DA3" s="425"/>
      <c r="DB3" s="423" t="s">
        <v>89</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90</v>
      </c>
      <c r="AZ4" s="427"/>
      <c r="BA4" s="427"/>
      <c r="BB4" s="427"/>
      <c r="BC4" s="427"/>
      <c r="BD4" s="427"/>
      <c r="BE4" s="427"/>
      <c r="BF4" s="427"/>
      <c r="BG4" s="427"/>
      <c r="BH4" s="427"/>
      <c r="BI4" s="427"/>
      <c r="BJ4" s="427"/>
      <c r="BK4" s="427"/>
      <c r="BL4" s="427"/>
      <c r="BM4" s="428"/>
      <c r="BN4" s="429">
        <v>60997136</v>
      </c>
      <c r="BO4" s="430"/>
      <c r="BP4" s="430"/>
      <c r="BQ4" s="430"/>
      <c r="BR4" s="430"/>
      <c r="BS4" s="430"/>
      <c r="BT4" s="430"/>
      <c r="BU4" s="431"/>
      <c r="BV4" s="429">
        <v>65717494</v>
      </c>
      <c r="BW4" s="430"/>
      <c r="BX4" s="430"/>
      <c r="BY4" s="430"/>
      <c r="BZ4" s="430"/>
      <c r="CA4" s="430"/>
      <c r="CB4" s="430"/>
      <c r="CC4" s="431"/>
      <c r="CD4" s="432" t="s">
        <v>91</v>
      </c>
      <c r="CE4" s="433"/>
      <c r="CF4" s="433"/>
      <c r="CG4" s="433"/>
      <c r="CH4" s="433"/>
      <c r="CI4" s="433"/>
      <c r="CJ4" s="433"/>
      <c r="CK4" s="433"/>
      <c r="CL4" s="433"/>
      <c r="CM4" s="433"/>
      <c r="CN4" s="433"/>
      <c r="CO4" s="433"/>
      <c r="CP4" s="433"/>
      <c r="CQ4" s="433"/>
      <c r="CR4" s="433"/>
      <c r="CS4" s="434"/>
      <c r="CT4" s="435">
        <v>2.9</v>
      </c>
      <c r="CU4" s="436"/>
      <c r="CV4" s="436"/>
      <c r="CW4" s="436"/>
      <c r="CX4" s="436"/>
      <c r="CY4" s="436"/>
      <c r="CZ4" s="436"/>
      <c r="DA4" s="437"/>
      <c r="DB4" s="435">
        <v>2.7</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92</v>
      </c>
      <c r="AN5" s="496"/>
      <c r="AO5" s="496"/>
      <c r="AP5" s="496"/>
      <c r="AQ5" s="496"/>
      <c r="AR5" s="496"/>
      <c r="AS5" s="496"/>
      <c r="AT5" s="497"/>
      <c r="AU5" s="498" t="s">
        <v>93</v>
      </c>
      <c r="AV5" s="499"/>
      <c r="AW5" s="499"/>
      <c r="AX5" s="499"/>
      <c r="AY5" s="500" t="s">
        <v>94</v>
      </c>
      <c r="AZ5" s="501"/>
      <c r="BA5" s="501"/>
      <c r="BB5" s="501"/>
      <c r="BC5" s="501"/>
      <c r="BD5" s="501"/>
      <c r="BE5" s="501"/>
      <c r="BF5" s="501"/>
      <c r="BG5" s="501"/>
      <c r="BH5" s="501"/>
      <c r="BI5" s="501"/>
      <c r="BJ5" s="501"/>
      <c r="BK5" s="501"/>
      <c r="BL5" s="501"/>
      <c r="BM5" s="502"/>
      <c r="BN5" s="466">
        <v>60015790</v>
      </c>
      <c r="BO5" s="467"/>
      <c r="BP5" s="467"/>
      <c r="BQ5" s="467"/>
      <c r="BR5" s="467"/>
      <c r="BS5" s="467"/>
      <c r="BT5" s="467"/>
      <c r="BU5" s="468"/>
      <c r="BV5" s="466">
        <v>64805280</v>
      </c>
      <c r="BW5" s="467"/>
      <c r="BX5" s="467"/>
      <c r="BY5" s="467"/>
      <c r="BZ5" s="467"/>
      <c r="CA5" s="467"/>
      <c r="CB5" s="467"/>
      <c r="CC5" s="468"/>
      <c r="CD5" s="469" t="s">
        <v>95</v>
      </c>
      <c r="CE5" s="470"/>
      <c r="CF5" s="470"/>
      <c r="CG5" s="470"/>
      <c r="CH5" s="470"/>
      <c r="CI5" s="470"/>
      <c r="CJ5" s="470"/>
      <c r="CK5" s="470"/>
      <c r="CL5" s="470"/>
      <c r="CM5" s="470"/>
      <c r="CN5" s="470"/>
      <c r="CO5" s="470"/>
      <c r="CP5" s="470"/>
      <c r="CQ5" s="470"/>
      <c r="CR5" s="470"/>
      <c r="CS5" s="471"/>
      <c r="CT5" s="463">
        <v>100.5</v>
      </c>
      <c r="CU5" s="464"/>
      <c r="CV5" s="464"/>
      <c r="CW5" s="464"/>
      <c r="CX5" s="464"/>
      <c r="CY5" s="464"/>
      <c r="CZ5" s="464"/>
      <c r="DA5" s="465"/>
      <c r="DB5" s="463">
        <v>100.5</v>
      </c>
      <c r="DC5" s="464"/>
      <c r="DD5" s="464"/>
      <c r="DE5" s="464"/>
      <c r="DF5" s="464"/>
      <c r="DG5" s="464"/>
      <c r="DH5" s="464"/>
      <c r="DI5" s="465"/>
      <c r="DJ5" s="185"/>
      <c r="DK5" s="185"/>
      <c r="DL5" s="185"/>
      <c r="DM5" s="185"/>
      <c r="DN5" s="185"/>
      <c r="DO5" s="185"/>
    </row>
    <row r="6" spans="1:119" ht="18.75" customHeight="1" x14ac:dyDescent="0.15">
      <c r="A6" s="186"/>
      <c r="B6" s="472" t="s">
        <v>96</v>
      </c>
      <c r="C6" s="473"/>
      <c r="D6" s="473"/>
      <c r="E6" s="474"/>
      <c r="F6" s="474"/>
      <c r="G6" s="474"/>
      <c r="H6" s="474"/>
      <c r="I6" s="474"/>
      <c r="J6" s="474"/>
      <c r="K6" s="474"/>
      <c r="L6" s="474" t="s">
        <v>97</v>
      </c>
      <c r="M6" s="474"/>
      <c r="N6" s="474"/>
      <c r="O6" s="474"/>
      <c r="P6" s="474"/>
      <c r="Q6" s="474"/>
      <c r="R6" s="478"/>
      <c r="S6" s="478"/>
      <c r="T6" s="478"/>
      <c r="U6" s="478"/>
      <c r="V6" s="479"/>
      <c r="W6" s="482" t="s">
        <v>98</v>
      </c>
      <c r="X6" s="483"/>
      <c r="Y6" s="483"/>
      <c r="Z6" s="483"/>
      <c r="AA6" s="483"/>
      <c r="AB6" s="473"/>
      <c r="AC6" s="486" t="s">
        <v>99</v>
      </c>
      <c r="AD6" s="487"/>
      <c r="AE6" s="487"/>
      <c r="AF6" s="487"/>
      <c r="AG6" s="487"/>
      <c r="AH6" s="487"/>
      <c r="AI6" s="487"/>
      <c r="AJ6" s="487"/>
      <c r="AK6" s="487"/>
      <c r="AL6" s="488"/>
      <c r="AM6" s="495" t="s">
        <v>100</v>
      </c>
      <c r="AN6" s="496"/>
      <c r="AO6" s="496"/>
      <c r="AP6" s="496"/>
      <c r="AQ6" s="496"/>
      <c r="AR6" s="496"/>
      <c r="AS6" s="496"/>
      <c r="AT6" s="497"/>
      <c r="AU6" s="498" t="s">
        <v>93</v>
      </c>
      <c r="AV6" s="499"/>
      <c r="AW6" s="499"/>
      <c r="AX6" s="499"/>
      <c r="AY6" s="500" t="s">
        <v>101</v>
      </c>
      <c r="AZ6" s="501"/>
      <c r="BA6" s="501"/>
      <c r="BB6" s="501"/>
      <c r="BC6" s="501"/>
      <c r="BD6" s="501"/>
      <c r="BE6" s="501"/>
      <c r="BF6" s="501"/>
      <c r="BG6" s="501"/>
      <c r="BH6" s="501"/>
      <c r="BI6" s="501"/>
      <c r="BJ6" s="501"/>
      <c r="BK6" s="501"/>
      <c r="BL6" s="501"/>
      <c r="BM6" s="502"/>
      <c r="BN6" s="466">
        <v>981346</v>
      </c>
      <c r="BO6" s="467"/>
      <c r="BP6" s="467"/>
      <c r="BQ6" s="467"/>
      <c r="BR6" s="467"/>
      <c r="BS6" s="467"/>
      <c r="BT6" s="467"/>
      <c r="BU6" s="468"/>
      <c r="BV6" s="466">
        <v>912214</v>
      </c>
      <c r="BW6" s="467"/>
      <c r="BX6" s="467"/>
      <c r="BY6" s="467"/>
      <c r="BZ6" s="467"/>
      <c r="CA6" s="467"/>
      <c r="CB6" s="467"/>
      <c r="CC6" s="468"/>
      <c r="CD6" s="469" t="s">
        <v>102</v>
      </c>
      <c r="CE6" s="470"/>
      <c r="CF6" s="470"/>
      <c r="CG6" s="470"/>
      <c r="CH6" s="470"/>
      <c r="CI6" s="470"/>
      <c r="CJ6" s="470"/>
      <c r="CK6" s="470"/>
      <c r="CL6" s="470"/>
      <c r="CM6" s="470"/>
      <c r="CN6" s="470"/>
      <c r="CO6" s="470"/>
      <c r="CP6" s="470"/>
      <c r="CQ6" s="470"/>
      <c r="CR6" s="470"/>
      <c r="CS6" s="471"/>
      <c r="CT6" s="503">
        <v>107.2</v>
      </c>
      <c r="CU6" s="504"/>
      <c r="CV6" s="504"/>
      <c r="CW6" s="504"/>
      <c r="CX6" s="504"/>
      <c r="CY6" s="504"/>
      <c r="CZ6" s="504"/>
      <c r="DA6" s="505"/>
      <c r="DB6" s="503">
        <v>108.8</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103</v>
      </c>
      <c r="AN7" s="496"/>
      <c r="AO7" s="496"/>
      <c r="AP7" s="496"/>
      <c r="AQ7" s="496"/>
      <c r="AR7" s="496"/>
      <c r="AS7" s="496"/>
      <c r="AT7" s="497"/>
      <c r="AU7" s="498" t="s">
        <v>104</v>
      </c>
      <c r="AV7" s="499"/>
      <c r="AW7" s="499"/>
      <c r="AX7" s="499"/>
      <c r="AY7" s="500" t="s">
        <v>105</v>
      </c>
      <c r="AZ7" s="501"/>
      <c r="BA7" s="501"/>
      <c r="BB7" s="501"/>
      <c r="BC7" s="501"/>
      <c r="BD7" s="501"/>
      <c r="BE7" s="501"/>
      <c r="BF7" s="501"/>
      <c r="BG7" s="501"/>
      <c r="BH7" s="501"/>
      <c r="BI7" s="501"/>
      <c r="BJ7" s="501"/>
      <c r="BK7" s="501"/>
      <c r="BL7" s="501"/>
      <c r="BM7" s="502"/>
      <c r="BN7" s="466">
        <v>59126</v>
      </c>
      <c r="BO7" s="467"/>
      <c r="BP7" s="467"/>
      <c r="BQ7" s="467"/>
      <c r="BR7" s="467"/>
      <c r="BS7" s="467"/>
      <c r="BT7" s="467"/>
      <c r="BU7" s="468"/>
      <c r="BV7" s="466">
        <v>64373</v>
      </c>
      <c r="BW7" s="467"/>
      <c r="BX7" s="467"/>
      <c r="BY7" s="467"/>
      <c r="BZ7" s="467"/>
      <c r="CA7" s="467"/>
      <c r="CB7" s="467"/>
      <c r="CC7" s="468"/>
      <c r="CD7" s="469" t="s">
        <v>106</v>
      </c>
      <c r="CE7" s="470"/>
      <c r="CF7" s="470"/>
      <c r="CG7" s="470"/>
      <c r="CH7" s="470"/>
      <c r="CI7" s="470"/>
      <c r="CJ7" s="470"/>
      <c r="CK7" s="470"/>
      <c r="CL7" s="470"/>
      <c r="CM7" s="470"/>
      <c r="CN7" s="470"/>
      <c r="CO7" s="470"/>
      <c r="CP7" s="470"/>
      <c r="CQ7" s="470"/>
      <c r="CR7" s="470"/>
      <c r="CS7" s="471"/>
      <c r="CT7" s="466">
        <v>31272672</v>
      </c>
      <c r="CU7" s="467"/>
      <c r="CV7" s="467"/>
      <c r="CW7" s="467"/>
      <c r="CX7" s="467"/>
      <c r="CY7" s="467"/>
      <c r="CZ7" s="467"/>
      <c r="DA7" s="468"/>
      <c r="DB7" s="466">
        <v>31147086</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107</v>
      </c>
      <c r="AN8" s="496"/>
      <c r="AO8" s="496"/>
      <c r="AP8" s="496"/>
      <c r="AQ8" s="496"/>
      <c r="AR8" s="496"/>
      <c r="AS8" s="496"/>
      <c r="AT8" s="497"/>
      <c r="AU8" s="498" t="s">
        <v>108</v>
      </c>
      <c r="AV8" s="499"/>
      <c r="AW8" s="499"/>
      <c r="AX8" s="499"/>
      <c r="AY8" s="500" t="s">
        <v>109</v>
      </c>
      <c r="AZ8" s="501"/>
      <c r="BA8" s="501"/>
      <c r="BB8" s="501"/>
      <c r="BC8" s="501"/>
      <c r="BD8" s="501"/>
      <c r="BE8" s="501"/>
      <c r="BF8" s="501"/>
      <c r="BG8" s="501"/>
      <c r="BH8" s="501"/>
      <c r="BI8" s="501"/>
      <c r="BJ8" s="501"/>
      <c r="BK8" s="501"/>
      <c r="BL8" s="501"/>
      <c r="BM8" s="502"/>
      <c r="BN8" s="466">
        <v>922220</v>
      </c>
      <c r="BO8" s="467"/>
      <c r="BP8" s="467"/>
      <c r="BQ8" s="467"/>
      <c r="BR8" s="467"/>
      <c r="BS8" s="467"/>
      <c r="BT8" s="467"/>
      <c r="BU8" s="468"/>
      <c r="BV8" s="466">
        <v>847841</v>
      </c>
      <c r="BW8" s="467"/>
      <c r="BX8" s="467"/>
      <c r="BY8" s="467"/>
      <c r="BZ8" s="467"/>
      <c r="CA8" s="467"/>
      <c r="CB8" s="467"/>
      <c r="CC8" s="468"/>
      <c r="CD8" s="469" t="s">
        <v>110</v>
      </c>
      <c r="CE8" s="470"/>
      <c r="CF8" s="470"/>
      <c r="CG8" s="470"/>
      <c r="CH8" s="470"/>
      <c r="CI8" s="470"/>
      <c r="CJ8" s="470"/>
      <c r="CK8" s="470"/>
      <c r="CL8" s="470"/>
      <c r="CM8" s="470"/>
      <c r="CN8" s="470"/>
      <c r="CO8" s="470"/>
      <c r="CP8" s="470"/>
      <c r="CQ8" s="470"/>
      <c r="CR8" s="470"/>
      <c r="CS8" s="471"/>
      <c r="CT8" s="506">
        <v>0.73</v>
      </c>
      <c r="CU8" s="507"/>
      <c r="CV8" s="507"/>
      <c r="CW8" s="507"/>
      <c r="CX8" s="507"/>
      <c r="CY8" s="507"/>
      <c r="CZ8" s="507"/>
      <c r="DA8" s="508"/>
      <c r="DB8" s="506">
        <v>0.73</v>
      </c>
      <c r="DC8" s="507"/>
      <c r="DD8" s="507"/>
      <c r="DE8" s="507"/>
      <c r="DF8" s="507"/>
      <c r="DG8" s="507"/>
      <c r="DH8" s="507"/>
      <c r="DI8" s="508"/>
      <c r="DJ8" s="185"/>
      <c r="DK8" s="185"/>
      <c r="DL8" s="185"/>
      <c r="DM8" s="185"/>
      <c r="DN8" s="185"/>
      <c r="DO8" s="185"/>
    </row>
    <row r="9" spans="1:119" ht="18.75" customHeight="1" thickBot="1" x14ac:dyDescent="0.2">
      <c r="A9" s="186"/>
      <c r="B9" s="460" t="s">
        <v>111</v>
      </c>
      <c r="C9" s="461"/>
      <c r="D9" s="461"/>
      <c r="E9" s="461"/>
      <c r="F9" s="461"/>
      <c r="G9" s="461"/>
      <c r="H9" s="461"/>
      <c r="I9" s="461"/>
      <c r="J9" s="461"/>
      <c r="K9" s="509"/>
      <c r="L9" s="510" t="s">
        <v>112</v>
      </c>
      <c r="M9" s="511"/>
      <c r="N9" s="511"/>
      <c r="O9" s="511"/>
      <c r="P9" s="511"/>
      <c r="Q9" s="512"/>
      <c r="R9" s="513">
        <v>143042</v>
      </c>
      <c r="S9" s="514"/>
      <c r="T9" s="514"/>
      <c r="U9" s="514"/>
      <c r="V9" s="515"/>
      <c r="W9" s="423" t="s">
        <v>113</v>
      </c>
      <c r="X9" s="424"/>
      <c r="Y9" s="424"/>
      <c r="Z9" s="424"/>
      <c r="AA9" s="424"/>
      <c r="AB9" s="424"/>
      <c r="AC9" s="424"/>
      <c r="AD9" s="424"/>
      <c r="AE9" s="424"/>
      <c r="AF9" s="424"/>
      <c r="AG9" s="424"/>
      <c r="AH9" s="424"/>
      <c r="AI9" s="424"/>
      <c r="AJ9" s="424"/>
      <c r="AK9" s="424"/>
      <c r="AL9" s="425"/>
      <c r="AM9" s="495" t="s">
        <v>114</v>
      </c>
      <c r="AN9" s="496"/>
      <c r="AO9" s="496"/>
      <c r="AP9" s="496"/>
      <c r="AQ9" s="496"/>
      <c r="AR9" s="496"/>
      <c r="AS9" s="496"/>
      <c r="AT9" s="497"/>
      <c r="AU9" s="498" t="s">
        <v>115</v>
      </c>
      <c r="AV9" s="499"/>
      <c r="AW9" s="499"/>
      <c r="AX9" s="499"/>
      <c r="AY9" s="500" t="s">
        <v>116</v>
      </c>
      <c r="AZ9" s="501"/>
      <c r="BA9" s="501"/>
      <c r="BB9" s="501"/>
      <c r="BC9" s="501"/>
      <c r="BD9" s="501"/>
      <c r="BE9" s="501"/>
      <c r="BF9" s="501"/>
      <c r="BG9" s="501"/>
      <c r="BH9" s="501"/>
      <c r="BI9" s="501"/>
      <c r="BJ9" s="501"/>
      <c r="BK9" s="501"/>
      <c r="BL9" s="501"/>
      <c r="BM9" s="502"/>
      <c r="BN9" s="466">
        <v>74379</v>
      </c>
      <c r="BO9" s="467"/>
      <c r="BP9" s="467"/>
      <c r="BQ9" s="467"/>
      <c r="BR9" s="467"/>
      <c r="BS9" s="467"/>
      <c r="BT9" s="467"/>
      <c r="BU9" s="468"/>
      <c r="BV9" s="466">
        <v>467042</v>
      </c>
      <c r="BW9" s="467"/>
      <c r="BX9" s="467"/>
      <c r="BY9" s="467"/>
      <c r="BZ9" s="467"/>
      <c r="CA9" s="467"/>
      <c r="CB9" s="467"/>
      <c r="CC9" s="468"/>
      <c r="CD9" s="469" t="s">
        <v>117</v>
      </c>
      <c r="CE9" s="470"/>
      <c r="CF9" s="470"/>
      <c r="CG9" s="470"/>
      <c r="CH9" s="470"/>
      <c r="CI9" s="470"/>
      <c r="CJ9" s="470"/>
      <c r="CK9" s="470"/>
      <c r="CL9" s="470"/>
      <c r="CM9" s="470"/>
      <c r="CN9" s="470"/>
      <c r="CO9" s="470"/>
      <c r="CP9" s="470"/>
      <c r="CQ9" s="470"/>
      <c r="CR9" s="470"/>
      <c r="CS9" s="471"/>
      <c r="CT9" s="463">
        <v>16.3</v>
      </c>
      <c r="CU9" s="464"/>
      <c r="CV9" s="464"/>
      <c r="CW9" s="464"/>
      <c r="CX9" s="464"/>
      <c r="CY9" s="464"/>
      <c r="CZ9" s="464"/>
      <c r="DA9" s="465"/>
      <c r="DB9" s="463">
        <v>14.5</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118</v>
      </c>
      <c r="M10" s="496"/>
      <c r="N10" s="496"/>
      <c r="O10" s="496"/>
      <c r="P10" s="496"/>
      <c r="Q10" s="497"/>
      <c r="R10" s="517">
        <v>146697</v>
      </c>
      <c r="S10" s="518"/>
      <c r="T10" s="518"/>
      <c r="U10" s="518"/>
      <c r="V10" s="519"/>
      <c r="W10" s="454"/>
      <c r="X10" s="455"/>
      <c r="Y10" s="455"/>
      <c r="Z10" s="455"/>
      <c r="AA10" s="455"/>
      <c r="AB10" s="455"/>
      <c r="AC10" s="455"/>
      <c r="AD10" s="455"/>
      <c r="AE10" s="455"/>
      <c r="AF10" s="455"/>
      <c r="AG10" s="455"/>
      <c r="AH10" s="455"/>
      <c r="AI10" s="455"/>
      <c r="AJ10" s="455"/>
      <c r="AK10" s="455"/>
      <c r="AL10" s="458"/>
      <c r="AM10" s="495" t="s">
        <v>119</v>
      </c>
      <c r="AN10" s="496"/>
      <c r="AO10" s="496"/>
      <c r="AP10" s="496"/>
      <c r="AQ10" s="496"/>
      <c r="AR10" s="496"/>
      <c r="AS10" s="496"/>
      <c r="AT10" s="497"/>
      <c r="AU10" s="498" t="s">
        <v>120</v>
      </c>
      <c r="AV10" s="499"/>
      <c r="AW10" s="499"/>
      <c r="AX10" s="499"/>
      <c r="AY10" s="500" t="s">
        <v>121</v>
      </c>
      <c r="AZ10" s="501"/>
      <c r="BA10" s="501"/>
      <c r="BB10" s="501"/>
      <c r="BC10" s="501"/>
      <c r="BD10" s="501"/>
      <c r="BE10" s="501"/>
      <c r="BF10" s="501"/>
      <c r="BG10" s="501"/>
      <c r="BH10" s="501"/>
      <c r="BI10" s="501"/>
      <c r="BJ10" s="501"/>
      <c r="BK10" s="501"/>
      <c r="BL10" s="501"/>
      <c r="BM10" s="502"/>
      <c r="BN10" s="466">
        <v>8713</v>
      </c>
      <c r="BO10" s="467"/>
      <c r="BP10" s="467"/>
      <c r="BQ10" s="467"/>
      <c r="BR10" s="467"/>
      <c r="BS10" s="467"/>
      <c r="BT10" s="467"/>
      <c r="BU10" s="468"/>
      <c r="BV10" s="466">
        <v>9605</v>
      </c>
      <c r="BW10" s="467"/>
      <c r="BX10" s="467"/>
      <c r="BY10" s="467"/>
      <c r="BZ10" s="467"/>
      <c r="CA10" s="467"/>
      <c r="CB10" s="467"/>
      <c r="CC10" s="468"/>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123</v>
      </c>
      <c r="M11" s="521"/>
      <c r="N11" s="521"/>
      <c r="O11" s="521"/>
      <c r="P11" s="521"/>
      <c r="Q11" s="522"/>
      <c r="R11" s="523" t="s">
        <v>124</v>
      </c>
      <c r="S11" s="524"/>
      <c r="T11" s="524"/>
      <c r="U11" s="524"/>
      <c r="V11" s="525"/>
      <c r="W11" s="454"/>
      <c r="X11" s="455"/>
      <c r="Y11" s="455"/>
      <c r="Z11" s="455"/>
      <c r="AA11" s="455"/>
      <c r="AB11" s="455"/>
      <c r="AC11" s="455"/>
      <c r="AD11" s="455"/>
      <c r="AE11" s="455"/>
      <c r="AF11" s="455"/>
      <c r="AG11" s="455"/>
      <c r="AH11" s="455"/>
      <c r="AI11" s="455"/>
      <c r="AJ11" s="455"/>
      <c r="AK11" s="455"/>
      <c r="AL11" s="458"/>
      <c r="AM11" s="495" t="s">
        <v>125</v>
      </c>
      <c r="AN11" s="496"/>
      <c r="AO11" s="496"/>
      <c r="AP11" s="496"/>
      <c r="AQ11" s="496"/>
      <c r="AR11" s="496"/>
      <c r="AS11" s="496"/>
      <c r="AT11" s="497"/>
      <c r="AU11" s="498" t="s">
        <v>126</v>
      </c>
      <c r="AV11" s="499"/>
      <c r="AW11" s="499"/>
      <c r="AX11" s="499"/>
      <c r="AY11" s="500" t="s">
        <v>127</v>
      </c>
      <c r="AZ11" s="501"/>
      <c r="BA11" s="501"/>
      <c r="BB11" s="501"/>
      <c r="BC11" s="501"/>
      <c r="BD11" s="501"/>
      <c r="BE11" s="501"/>
      <c r="BF11" s="501"/>
      <c r="BG11" s="501"/>
      <c r="BH11" s="501"/>
      <c r="BI11" s="501"/>
      <c r="BJ11" s="501"/>
      <c r="BK11" s="501"/>
      <c r="BL11" s="501"/>
      <c r="BM11" s="502"/>
      <c r="BN11" s="466">
        <v>451800</v>
      </c>
      <c r="BO11" s="467"/>
      <c r="BP11" s="467"/>
      <c r="BQ11" s="467"/>
      <c r="BR11" s="467"/>
      <c r="BS11" s="467"/>
      <c r="BT11" s="467"/>
      <c r="BU11" s="468"/>
      <c r="BV11" s="466">
        <v>0</v>
      </c>
      <c r="BW11" s="467"/>
      <c r="BX11" s="467"/>
      <c r="BY11" s="467"/>
      <c r="BZ11" s="467"/>
      <c r="CA11" s="467"/>
      <c r="CB11" s="467"/>
      <c r="CC11" s="468"/>
      <c r="CD11" s="469" t="s">
        <v>128</v>
      </c>
      <c r="CE11" s="470"/>
      <c r="CF11" s="470"/>
      <c r="CG11" s="470"/>
      <c r="CH11" s="470"/>
      <c r="CI11" s="470"/>
      <c r="CJ11" s="470"/>
      <c r="CK11" s="470"/>
      <c r="CL11" s="470"/>
      <c r="CM11" s="470"/>
      <c r="CN11" s="470"/>
      <c r="CO11" s="470"/>
      <c r="CP11" s="470"/>
      <c r="CQ11" s="470"/>
      <c r="CR11" s="470"/>
      <c r="CS11" s="471"/>
      <c r="CT11" s="506" t="s">
        <v>129</v>
      </c>
      <c r="CU11" s="507"/>
      <c r="CV11" s="507"/>
      <c r="CW11" s="507"/>
      <c r="CX11" s="507"/>
      <c r="CY11" s="507"/>
      <c r="CZ11" s="507"/>
      <c r="DA11" s="508"/>
      <c r="DB11" s="506" t="s">
        <v>130</v>
      </c>
      <c r="DC11" s="507"/>
      <c r="DD11" s="507"/>
      <c r="DE11" s="507"/>
      <c r="DF11" s="507"/>
      <c r="DG11" s="507"/>
      <c r="DH11" s="507"/>
      <c r="DI11" s="508"/>
      <c r="DJ11" s="185"/>
      <c r="DK11" s="185"/>
      <c r="DL11" s="185"/>
      <c r="DM11" s="185"/>
      <c r="DN11" s="185"/>
      <c r="DO11" s="185"/>
    </row>
    <row r="12" spans="1:119" ht="18.75" customHeight="1" x14ac:dyDescent="0.15">
      <c r="A12" s="186"/>
      <c r="B12" s="526" t="s">
        <v>131</v>
      </c>
      <c r="C12" s="527"/>
      <c r="D12" s="527"/>
      <c r="E12" s="527"/>
      <c r="F12" s="527"/>
      <c r="G12" s="527"/>
      <c r="H12" s="527"/>
      <c r="I12" s="527"/>
      <c r="J12" s="527"/>
      <c r="K12" s="528"/>
      <c r="L12" s="535" t="s">
        <v>132</v>
      </c>
      <c r="M12" s="536"/>
      <c r="N12" s="536"/>
      <c r="O12" s="536"/>
      <c r="P12" s="536"/>
      <c r="Q12" s="537"/>
      <c r="R12" s="538">
        <v>143458</v>
      </c>
      <c r="S12" s="539"/>
      <c r="T12" s="539"/>
      <c r="U12" s="539"/>
      <c r="V12" s="540"/>
      <c r="W12" s="541" t="s">
        <v>1</v>
      </c>
      <c r="X12" s="499"/>
      <c r="Y12" s="499"/>
      <c r="Z12" s="499"/>
      <c r="AA12" s="499"/>
      <c r="AB12" s="542"/>
      <c r="AC12" s="498" t="s">
        <v>133</v>
      </c>
      <c r="AD12" s="499"/>
      <c r="AE12" s="499"/>
      <c r="AF12" s="499"/>
      <c r="AG12" s="542"/>
      <c r="AH12" s="498" t="s">
        <v>134</v>
      </c>
      <c r="AI12" s="499"/>
      <c r="AJ12" s="499"/>
      <c r="AK12" s="499"/>
      <c r="AL12" s="543"/>
      <c r="AM12" s="495" t="s">
        <v>135</v>
      </c>
      <c r="AN12" s="496"/>
      <c r="AO12" s="496"/>
      <c r="AP12" s="496"/>
      <c r="AQ12" s="496"/>
      <c r="AR12" s="496"/>
      <c r="AS12" s="496"/>
      <c r="AT12" s="497"/>
      <c r="AU12" s="498" t="s">
        <v>120</v>
      </c>
      <c r="AV12" s="499"/>
      <c r="AW12" s="499"/>
      <c r="AX12" s="499"/>
      <c r="AY12" s="500" t="s">
        <v>136</v>
      </c>
      <c r="AZ12" s="501"/>
      <c r="BA12" s="501"/>
      <c r="BB12" s="501"/>
      <c r="BC12" s="501"/>
      <c r="BD12" s="501"/>
      <c r="BE12" s="501"/>
      <c r="BF12" s="501"/>
      <c r="BG12" s="501"/>
      <c r="BH12" s="501"/>
      <c r="BI12" s="501"/>
      <c r="BJ12" s="501"/>
      <c r="BK12" s="501"/>
      <c r="BL12" s="501"/>
      <c r="BM12" s="502"/>
      <c r="BN12" s="466">
        <v>0</v>
      </c>
      <c r="BO12" s="467"/>
      <c r="BP12" s="467"/>
      <c r="BQ12" s="467"/>
      <c r="BR12" s="467"/>
      <c r="BS12" s="467"/>
      <c r="BT12" s="467"/>
      <c r="BU12" s="468"/>
      <c r="BV12" s="466">
        <v>0</v>
      </c>
      <c r="BW12" s="467"/>
      <c r="BX12" s="467"/>
      <c r="BY12" s="467"/>
      <c r="BZ12" s="467"/>
      <c r="CA12" s="467"/>
      <c r="CB12" s="467"/>
      <c r="CC12" s="468"/>
      <c r="CD12" s="469" t="s">
        <v>137</v>
      </c>
      <c r="CE12" s="470"/>
      <c r="CF12" s="470"/>
      <c r="CG12" s="470"/>
      <c r="CH12" s="470"/>
      <c r="CI12" s="470"/>
      <c r="CJ12" s="470"/>
      <c r="CK12" s="470"/>
      <c r="CL12" s="470"/>
      <c r="CM12" s="470"/>
      <c r="CN12" s="470"/>
      <c r="CO12" s="470"/>
      <c r="CP12" s="470"/>
      <c r="CQ12" s="470"/>
      <c r="CR12" s="470"/>
      <c r="CS12" s="471"/>
      <c r="CT12" s="506" t="s">
        <v>138</v>
      </c>
      <c r="CU12" s="507"/>
      <c r="CV12" s="507"/>
      <c r="CW12" s="507"/>
      <c r="CX12" s="507"/>
      <c r="CY12" s="507"/>
      <c r="CZ12" s="507"/>
      <c r="DA12" s="508"/>
      <c r="DB12" s="506" t="s">
        <v>130</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139</v>
      </c>
      <c r="N13" s="555"/>
      <c r="O13" s="555"/>
      <c r="P13" s="555"/>
      <c r="Q13" s="556"/>
      <c r="R13" s="547">
        <v>140980</v>
      </c>
      <c r="S13" s="548"/>
      <c r="T13" s="548"/>
      <c r="U13" s="548"/>
      <c r="V13" s="549"/>
      <c r="W13" s="482" t="s">
        <v>140</v>
      </c>
      <c r="X13" s="483"/>
      <c r="Y13" s="483"/>
      <c r="Z13" s="483"/>
      <c r="AA13" s="483"/>
      <c r="AB13" s="473"/>
      <c r="AC13" s="517">
        <v>102</v>
      </c>
      <c r="AD13" s="518"/>
      <c r="AE13" s="518"/>
      <c r="AF13" s="518"/>
      <c r="AG13" s="557"/>
      <c r="AH13" s="517">
        <v>110</v>
      </c>
      <c r="AI13" s="518"/>
      <c r="AJ13" s="518"/>
      <c r="AK13" s="518"/>
      <c r="AL13" s="519"/>
      <c r="AM13" s="495" t="s">
        <v>141</v>
      </c>
      <c r="AN13" s="496"/>
      <c r="AO13" s="496"/>
      <c r="AP13" s="496"/>
      <c r="AQ13" s="496"/>
      <c r="AR13" s="496"/>
      <c r="AS13" s="496"/>
      <c r="AT13" s="497"/>
      <c r="AU13" s="498" t="s">
        <v>142</v>
      </c>
      <c r="AV13" s="499"/>
      <c r="AW13" s="499"/>
      <c r="AX13" s="499"/>
      <c r="AY13" s="500" t="s">
        <v>143</v>
      </c>
      <c r="AZ13" s="501"/>
      <c r="BA13" s="501"/>
      <c r="BB13" s="501"/>
      <c r="BC13" s="501"/>
      <c r="BD13" s="501"/>
      <c r="BE13" s="501"/>
      <c r="BF13" s="501"/>
      <c r="BG13" s="501"/>
      <c r="BH13" s="501"/>
      <c r="BI13" s="501"/>
      <c r="BJ13" s="501"/>
      <c r="BK13" s="501"/>
      <c r="BL13" s="501"/>
      <c r="BM13" s="502"/>
      <c r="BN13" s="466">
        <v>534892</v>
      </c>
      <c r="BO13" s="467"/>
      <c r="BP13" s="467"/>
      <c r="BQ13" s="467"/>
      <c r="BR13" s="467"/>
      <c r="BS13" s="467"/>
      <c r="BT13" s="467"/>
      <c r="BU13" s="468"/>
      <c r="BV13" s="466">
        <v>476647</v>
      </c>
      <c r="BW13" s="467"/>
      <c r="BX13" s="467"/>
      <c r="BY13" s="467"/>
      <c r="BZ13" s="467"/>
      <c r="CA13" s="467"/>
      <c r="CB13" s="467"/>
      <c r="CC13" s="468"/>
      <c r="CD13" s="469" t="s">
        <v>144</v>
      </c>
      <c r="CE13" s="470"/>
      <c r="CF13" s="470"/>
      <c r="CG13" s="470"/>
      <c r="CH13" s="470"/>
      <c r="CI13" s="470"/>
      <c r="CJ13" s="470"/>
      <c r="CK13" s="470"/>
      <c r="CL13" s="470"/>
      <c r="CM13" s="470"/>
      <c r="CN13" s="470"/>
      <c r="CO13" s="470"/>
      <c r="CP13" s="470"/>
      <c r="CQ13" s="470"/>
      <c r="CR13" s="470"/>
      <c r="CS13" s="471"/>
      <c r="CT13" s="463">
        <v>7.2</v>
      </c>
      <c r="CU13" s="464"/>
      <c r="CV13" s="464"/>
      <c r="CW13" s="464"/>
      <c r="CX13" s="464"/>
      <c r="CY13" s="464"/>
      <c r="CZ13" s="464"/>
      <c r="DA13" s="465"/>
      <c r="DB13" s="463">
        <v>7.2</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145</v>
      </c>
      <c r="M14" s="545"/>
      <c r="N14" s="545"/>
      <c r="O14" s="545"/>
      <c r="P14" s="545"/>
      <c r="Q14" s="546"/>
      <c r="R14" s="547">
        <v>144102</v>
      </c>
      <c r="S14" s="548"/>
      <c r="T14" s="548"/>
      <c r="U14" s="548"/>
      <c r="V14" s="549"/>
      <c r="W14" s="456"/>
      <c r="X14" s="457"/>
      <c r="Y14" s="457"/>
      <c r="Z14" s="457"/>
      <c r="AA14" s="457"/>
      <c r="AB14" s="446"/>
      <c r="AC14" s="550">
        <v>0.2</v>
      </c>
      <c r="AD14" s="551"/>
      <c r="AE14" s="551"/>
      <c r="AF14" s="551"/>
      <c r="AG14" s="552"/>
      <c r="AH14" s="550">
        <v>0.2</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146</v>
      </c>
      <c r="CE14" s="559"/>
      <c r="CF14" s="559"/>
      <c r="CG14" s="559"/>
      <c r="CH14" s="559"/>
      <c r="CI14" s="559"/>
      <c r="CJ14" s="559"/>
      <c r="CK14" s="559"/>
      <c r="CL14" s="559"/>
      <c r="CM14" s="559"/>
      <c r="CN14" s="559"/>
      <c r="CO14" s="559"/>
      <c r="CP14" s="559"/>
      <c r="CQ14" s="559"/>
      <c r="CR14" s="559"/>
      <c r="CS14" s="560"/>
      <c r="CT14" s="561">
        <v>56.3</v>
      </c>
      <c r="CU14" s="562"/>
      <c r="CV14" s="562"/>
      <c r="CW14" s="562"/>
      <c r="CX14" s="562"/>
      <c r="CY14" s="562"/>
      <c r="CZ14" s="562"/>
      <c r="DA14" s="563"/>
      <c r="DB14" s="561">
        <v>66.400000000000006</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147</v>
      </c>
      <c r="N15" s="555"/>
      <c r="O15" s="555"/>
      <c r="P15" s="555"/>
      <c r="Q15" s="556"/>
      <c r="R15" s="547">
        <v>141691</v>
      </c>
      <c r="S15" s="548"/>
      <c r="T15" s="548"/>
      <c r="U15" s="548"/>
      <c r="V15" s="549"/>
      <c r="W15" s="482" t="s">
        <v>148</v>
      </c>
      <c r="X15" s="483"/>
      <c r="Y15" s="483"/>
      <c r="Z15" s="483"/>
      <c r="AA15" s="483"/>
      <c r="AB15" s="473"/>
      <c r="AC15" s="517">
        <v>15095</v>
      </c>
      <c r="AD15" s="518"/>
      <c r="AE15" s="518"/>
      <c r="AF15" s="518"/>
      <c r="AG15" s="557"/>
      <c r="AH15" s="517">
        <v>16087</v>
      </c>
      <c r="AI15" s="518"/>
      <c r="AJ15" s="518"/>
      <c r="AK15" s="518"/>
      <c r="AL15" s="519"/>
      <c r="AM15" s="495"/>
      <c r="AN15" s="496"/>
      <c r="AO15" s="496"/>
      <c r="AP15" s="496"/>
      <c r="AQ15" s="496"/>
      <c r="AR15" s="496"/>
      <c r="AS15" s="496"/>
      <c r="AT15" s="497"/>
      <c r="AU15" s="498"/>
      <c r="AV15" s="499"/>
      <c r="AW15" s="499"/>
      <c r="AX15" s="499"/>
      <c r="AY15" s="426" t="s">
        <v>149</v>
      </c>
      <c r="AZ15" s="427"/>
      <c r="BA15" s="427"/>
      <c r="BB15" s="427"/>
      <c r="BC15" s="427"/>
      <c r="BD15" s="427"/>
      <c r="BE15" s="427"/>
      <c r="BF15" s="427"/>
      <c r="BG15" s="427"/>
      <c r="BH15" s="427"/>
      <c r="BI15" s="427"/>
      <c r="BJ15" s="427"/>
      <c r="BK15" s="427"/>
      <c r="BL15" s="427"/>
      <c r="BM15" s="428"/>
      <c r="BN15" s="429">
        <v>17345510</v>
      </c>
      <c r="BO15" s="430"/>
      <c r="BP15" s="430"/>
      <c r="BQ15" s="430"/>
      <c r="BR15" s="430"/>
      <c r="BS15" s="430"/>
      <c r="BT15" s="430"/>
      <c r="BU15" s="431"/>
      <c r="BV15" s="429">
        <v>17199198</v>
      </c>
      <c r="BW15" s="430"/>
      <c r="BX15" s="430"/>
      <c r="BY15" s="430"/>
      <c r="BZ15" s="430"/>
      <c r="CA15" s="430"/>
      <c r="CB15" s="430"/>
      <c r="CC15" s="431"/>
      <c r="CD15" s="564" t="s">
        <v>150</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151</v>
      </c>
      <c r="M16" s="575"/>
      <c r="N16" s="575"/>
      <c r="O16" s="575"/>
      <c r="P16" s="575"/>
      <c r="Q16" s="576"/>
      <c r="R16" s="567" t="s">
        <v>152</v>
      </c>
      <c r="S16" s="568"/>
      <c r="T16" s="568"/>
      <c r="U16" s="568"/>
      <c r="V16" s="569"/>
      <c r="W16" s="456"/>
      <c r="X16" s="457"/>
      <c r="Y16" s="457"/>
      <c r="Z16" s="457"/>
      <c r="AA16" s="457"/>
      <c r="AB16" s="446"/>
      <c r="AC16" s="550">
        <v>27.7</v>
      </c>
      <c r="AD16" s="551"/>
      <c r="AE16" s="551"/>
      <c r="AF16" s="551"/>
      <c r="AG16" s="552"/>
      <c r="AH16" s="550">
        <v>28.9</v>
      </c>
      <c r="AI16" s="551"/>
      <c r="AJ16" s="551"/>
      <c r="AK16" s="551"/>
      <c r="AL16" s="553"/>
      <c r="AM16" s="495"/>
      <c r="AN16" s="496"/>
      <c r="AO16" s="496"/>
      <c r="AP16" s="496"/>
      <c r="AQ16" s="496"/>
      <c r="AR16" s="496"/>
      <c r="AS16" s="496"/>
      <c r="AT16" s="497"/>
      <c r="AU16" s="498"/>
      <c r="AV16" s="499"/>
      <c r="AW16" s="499"/>
      <c r="AX16" s="499"/>
      <c r="AY16" s="500" t="s">
        <v>153</v>
      </c>
      <c r="AZ16" s="501"/>
      <c r="BA16" s="501"/>
      <c r="BB16" s="501"/>
      <c r="BC16" s="501"/>
      <c r="BD16" s="501"/>
      <c r="BE16" s="501"/>
      <c r="BF16" s="501"/>
      <c r="BG16" s="501"/>
      <c r="BH16" s="501"/>
      <c r="BI16" s="501"/>
      <c r="BJ16" s="501"/>
      <c r="BK16" s="501"/>
      <c r="BL16" s="501"/>
      <c r="BM16" s="502"/>
      <c r="BN16" s="466">
        <v>23994553</v>
      </c>
      <c r="BO16" s="467"/>
      <c r="BP16" s="467"/>
      <c r="BQ16" s="467"/>
      <c r="BR16" s="467"/>
      <c r="BS16" s="467"/>
      <c r="BT16" s="467"/>
      <c r="BU16" s="468"/>
      <c r="BV16" s="466">
        <v>23760441</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154</v>
      </c>
      <c r="N17" s="571"/>
      <c r="O17" s="571"/>
      <c r="P17" s="571"/>
      <c r="Q17" s="572"/>
      <c r="R17" s="567" t="s">
        <v>155</v>
      </c>
      <c r="S17" s="568"/>
      <c r="T17" s="568"/>
      <c r="U17" s="568"/>
      <c r="V17" s="569"/>
      <c r="W17" s="482" t="s">
        <v>156</v>
      </c>
      <c r="X17" s="483"/>
      <c r="Y17" s="483"/>
      <c r="Z17" s="483"/>
      <c r="AA17" s="483"/>
      <c r="AB17" s="473"/>
      <c r="AC17" s="517">
        <v>39368</v>
      </c>
      <c r="AD17" s="518"/>
      <c r="AE17" s="518"/>
      <c r="AF17" s="518"/>
      <c r="AG17" s="557"/>
      <c r="AH17" s="517">
        <v>39486</v>
      </c>
      <c r="AI17" s="518"/>
      <c r="AJ17" s="518"/>
      <c r="AK17" s="518"/>
      <c r="AL17" s="519"/>
      <c r="AM17" s="495"/>
      <c r="AN17" s="496"/>
      <c r="AO17" s="496"/>
      <c r="AP17" s="496"/>
      <c r="AQ17" s="496"/>
      <c r="AR17" s="496"/>
      <c r="AS17" s="496"/>
      <c r="AT17" s="497"/>
      <c r="AU17" s="498"/>
      <c r="AV17" s="499"/>
      <c r="AW17" s="499"/>
      <c r="AX17" s="499"/>
      <c r="AY17" s="500" t="s">
        <v>157</v>
      </c>
      <c r="AZ17" s="501"/>
      <c r="BA17" s="501"/>
      <c r="BB17" s="501"/>
      <c r="BC17" s="501"/>
      <c r="BD17" s="501"/>
      <c r="BE17" s="501"/>
      <c r="BF17" s="501"/>
      <c r="BG17" s="501"/>
      <c r="BH17" s="501"/>
      <c r="BI17" s="501"/>
      <c r="BJ17" s="501"/>
      <c r="BK17" s="501"/>
      <c r="BL17" s="501"/>
      <c r="BM17" s="502"/>
      <c r="BN17" s="466">
        <v>22290172</v>
      </c>
      <c r="BO17" s="467"/>
      <c r="BP17" s="467"/>
      <c r="BQ17" s="467"/>
      <c r="BR17" s="467"/>
      <c r="BS17" s="467"/>
      <c r="BT17" s="467"/>
      <c r="BU17" s="468"/>
      <c r="BV17" s="466">
        <v>22088682</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158</v>
      </c>
      <c r="C18" s="509"/>
      <c r="D18" s="509"/>
      <c r="E18" s="578"/>
      <c r="F18" s="578"/>
      <c r="G18" s="578"/>
      <c r="H18" s="578"/>
      <c r="I18" s="578"/>
      <c r="J18" s="578"/>
      <c r="K18" s="578"/>
      <c r="L18" s="579">
        <v>12.71</v>
      </c>
      <c r="M18" s="579"/>
      <c r="N18" s="579"/>
      <c r="O18" s="579"/>
      <c r="P18" s="579"/>
      <c r="Q18" s="579"/>
      <c r="R18" s="580"/>
      <c r="S18" s="580"/>
      <c r="T18" s="580"/>
      <c r="U18" s="580"/>
      <c r="V18" s="581"/>
      <c r="W18" s="484"/>
      <c r="X18" s="485"/>
      <c r="Y18" s="485"/>
      <c r="Z18" s="485"/>
      <c r="AA18" s="485"/>
      <c r="AB18" s="476"/>
      <c r="AC18" s="582">
        <v>72.099999999999994</v>
      </c>
      <c r="AD18" s="583"/>
      <c r="AE18" s="583"/>
      <c r="AF18" s="583"/>
      <c r="AG18" s="584"/>
      <c r="AH18" s="582">
        <v>70.900000000000006</v>
      </c>
      <c r="AI18" s="583"/>
      <c r="AJ18" s="583"/>
      <c r="AK18" s="583"/>
      <c r="AL18" s="585"/>
      <c r="AM18" s="495"/>
      <c r="AN18" s="496"/>
      <c r="AO18" s="496"/>
      <c r="AP18" s="496"/>
      <c r="AQ18" s="496"/>
      <c r="AR18" s="496"/>
      <c r="AS18" s="496"/>
      <c r="AT18" s="497"/>
      <c r="AU18" s="498"/>
      <c r="AV18" s="499"/>
      <c r="AW18" s="499"/>
      <c r="AX18" s="499"/>
      <c r="AY18" s="500" t="s">
        <v>159</v>
      </c>
      <c r="AZ18" s="501"/>
      <c r="BA18" s="501"/>
      <c r="BB18" s="501"/>
      <c r="BC18" s="501"/>
      <c r="BD18" s="501"/>
      <c r="BE18" s="501"/>
      <c r="BF18" s="501"/>
      <c r="BG18" s="501"/>
      <c r="BH18" s="501"/>
      <c r="BI18" s="501"/>
      <c r="BJ18" s="501"/>
      <c r="BK18" s="501"/>
      <c r="BL18" s="501"/>
      <c r="BM18" s="502"/>
      <c r="BN18" s="466">
        <v>32406877</v>
      </c>
      <c r="BO18" s="467"/>
      <c r="BP18" s="467"/>
      <c r="BQ18" s="467"/>
      <c r="BR18" s="467"/>
      <c r="BS18" s="467"/>
      <c r="BT18" s="467"/>
      <c r="BU18" s="468"/>
      <c r="BV18" s="466">
        <v>32234927</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160</v>
      </c>
      <c r="C19" s="509"/>
      <c r="D19" s="509"/>
      <c r="E19" s="578"/>
      <c r="F19" s="578"/>
      <c r="G19" s="578"/>
      <c r="H19" s="578"/>
      <c r="I19" s="578"/>
      <c r="J19" s="578"/>
      <c r="K19" s="578"/>
      <c r="L19" s="586">
        <v>11254</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161</v>
      </c>
      <c r="AZ19" s="501"/>
      <c r="BA19" s="501"/>
      <c r="BB19" s="501"/>
      <c r="BC19" s="501"/>
      <c r="BD19" s="501"/>
      <c r="BE19" s="501"/>
      <c r="BF19" s="501"/>
      <c r="BG19" s="501"/>
      <c r="BH19" s="501"/>
      <c r="BI19" s="501"/>
      <c r="BJ19" s="501"/>
      <c r="BK19" s="501"/>
      <c r="BL19" s="501"/>
      <c r="BM19" s="502"/>
      <c r="BN19" s="466">
        <v>36046583</v>
      </c>
      <c r="BO19" s="467"/>
      <c r="BP19" s="467"/>
      <c r="BQ19" s="467"/>
      <c r="BR19" s="467"/>
      <c r="BS19" s="467"/>
      <c r="BT19" s="467"/>
      <c r="BU19" s="468"/>
      <c r="BV19" s="466">
        <v>37275594</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162</v>
      </c>
      <c r="C20" s="509"/>
      <c r="D20" s="509"/>
      <c r="E20" s="578"/>
      <c r="F20" s="578"/>
      <c r="G20" s="578"/>
      <c r="H20" s="578"/>
      <c r="I20" s="578"/>
      <c r="J20" s="578"/>
      <c r="K20" s="578"/>
      <c r="L20" s="586">
        <v>64832</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163</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164</v>
      </c>
      <c r="C22" s="601"/>
      <c r="D22" s="602"/>
      <c r="E22" s="478" t="s">
        <v>1</v>
      </c>
      <c r="F22" s="483"/>
      <c r="G22" s="483"/>
      <c r="H22" s="483"/>
      <c r="I22" s="483"/>
      <c r="J22" s="483"/>
      <c r="K22" s="473"/>
      <c r="L22" s="478" t="s">
        <v>165</v>
      </c>
      <c r="M22" s="483"/>
      <c r="N22" s="483"/>
      <c r="O22" s="483"/>
      <c r="P22" s="473"/>
      <c r="Q22" s="609" t="s">
        <v>166</v>
      </c>
      <c r="R22" s="610"/>
      <c r="S22" s="610"/>
      <c r="T22" s="610"/>
      <c r="U22" s="610"/>
      <c r="V22" s="611"/>
      <c r="W22" s="615" t="s">
        <v>167</v>
      </c>
      <c r="X22" s="601"/>
      <c r="Y22" s="602"/>
      <c r="Z22" s="478" t="s">
        <v>1</v>
      </c>
      <c r="AA22" s="483"/>
      <c r="AB22" s="483"/>
      <c r="AC22" s="483"/>
      <c r="AD22" s="483"/>
      <c r="AE22" s="483"/>
      <c r="AF22" s="483"/>
      <c r="AG22" s="473"/>
      <c r="AH22" s="628" t="s">
        <v>168</v>
      </c>
      <c r="AI22" s="483"/>
      <c r="AJ22" s="483"/>
      <c r="AK22" s="483"/>
      <c r="AL22" s="473"/>
      <c r="AM22" s="628" t="s">
        <v>169</v>
      </c>
      <c r="AN22" s="629"/>
      <c r="AO22" s="629"/>
      <c r="AP22" s="629"/>
      <c r="AQ22" s="629"/>
      <c r="AR22" s="630"/>
      <c r="AS22" s="609" t="s">
        <v>166</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170</v>
      </c>
      <c r="AZ23" s="427"/>
      <c r="BA23" s="427"/>
      <c r="BB23" s="427"/>
      <c r="BC23" s="427"/>
      <c r="BD23" s="427"/>
      <c r="BE23" s="427"/>
      <c r="BF23" s="427"/>
      <c r="BG23" s="427"/>
      <c r="BH23" s="427"/>
      <c r="BI23" s="427"/>
      <c r="BJ23" s="427"/>
      <c r="BK23" s="427"/>
      <c r="BL23" s="427"/>
      <c r="BM23" s="428"/>
      <c r="BN23" s="466">
        <v>62554320</v>
      </c>
      <c r="BO23" s="467"/>
      <c r="BP23" s="467"/>
      <c r="BQ23" s="467"/>
      <c r="BR23" s="467"/>
      <c r="BS23" s="467"/>
      <c r="BT23" s="467"/>
      <c r="BU23" s="468"/>
      <c r="BV23" s="466">
        <v>63802686</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171</v>
      </c>
      <c r="F24" s="496"/>
      <c r="G24" s="496"/>
      <c r="H24" s="496"/>
      <c r="I24" s="496"/>
      <c r="J24" s="496"/>
      <c r="K24" s="497"/>
      <c r="L24" s="517">
        <v>1</v>
      </c>
      <c r="M24" s="518"/>
      <c r="N24" s="518"/>
      <c r="O24" s="518"/>
      <c r="P24" s="557"/>
      <c r="Q24" s="517">
        <v>7490</v>
      </c>
      <c r="R24" s="518"/>
      <c r="S24" s="518"/>
      <c r="T24" s="518"/>
      <c r="U24" s="518"/>
      <c r="V24" s="557"/>
      <c r="W24" s="616"/>
      <c r="X24" s="604"/>
      <c r="Y24" s="605"/>
      <c r="Z24" s="516" t="s">
        <v>172</v>
      </c>
      <c r="AA24" s="496"/>
      <c r="AB24" s="496"/>
      <c r="AC24" s="496"/>
      <c r="AD24" s="496"/>
      <c r="AE24" s="496"/>
      <c r="AF24" s="496"/>
      <c r="AG24" s="497"/>
      <c r="AH24" s="517">
        <v>592</v>
      </c>
      <c r="AI24" s="518"/>
      <c r="AJ24" s="518"/>
      <c r="AK24" s="518"/>
      <c r="AL24" s="557"/>
      <c r="AM24" s="517">
        <v>1905056</v>
      </c>
      <c r="AN24" s="518"/>
      <c r="AO24" s="518"/>
      <c r="AP24" s="518"/>
      <c r="AQ24" s="518"/>
      <c r="AR24" s="557"/>
      <c r="AS24" s="517">
        <v>3218</v>
      </c>
      <c r="AT24" s="518"/>
      <c r="AU24" s="518"/>
      <c r="AV24" s="518"/>
      <c r="AW24" s="518"/>
      <c r="AX24" s="519"/>
      <c r="AY24" s="636" t="s">
        <v>173</v>
      </c>
      <c r="AZ24" s="637"/>
      <c r="BA24" s="637"/>
      <c r="BB24" s="637"/>
      <c r="BC24" s="637"/>
      <c r="BD24" s="637"/>
      <c r="BE24" s="637"/>
      <c r="BF24" s="637"/>
      <c r="BG24" s="637"/>
      <c r="BH24" s="637"/>
      <c r="BI24" s="637"/>
      <c r="BJ24" s="637"/>
      <c r="BK24" s="637"/>
      <c r="BL24" s="637"/>
      <c r="BM24" s="638"/>
      <c r="BN24" s="466">
        <v>43012921</v>
      </c>
      <c r="BO24" s="467"/>
      <c r="BP24" s="467"/>
      <c r="BQ24" s="467"/>
      <c r="BR24" s="467"/>
      <c r="BS24" s="467"/>
      <c r="BT24" s="467"/>
      <c r="BU24" s="468"/>
      <c r="BV24" s="466">
        <v>42840316</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174</v>
      </c>
      <c r="F25" s="496"/>
      <c r="G25" s="496"/>
      <c r="H25" s="496"/>
      <c r="I25" s="496"/>
      <c r="J25" s="496"/>
      <c r="K25" s="497"/>
      <c r="L25" s="517">
        <v>2</v>
      </c>
      <c r="M25" s="518"/>
      <c r="N25" s="518"/>
      <c r="O25" s="518"/>
      <c r="P25" s="557"/>
      <c r="Q25" s="517">
        <v>7440</v>
      </c>
      <c r="R25" s="518"/>
      <c r="S25" s="518"/>
      <c r="T25" s="518"/>
      <c r="U25" s="518"/>
      <c r="V25" s="557"/>
      <c r="W25" s="616"/>
      <c r="X25" s="604"/>
      <c r="Y25" s="605"/>
      <c r="Z25" s="516" t="s">
        <v>175</v>
      </c>
      <c r="AA25" s="496"/>
      <c r="AB25" s="496"/>
      <c r="AC25" s="496"/>
      <c r="AD25" s="496"/>
      <c r="AE25" s="496"/>
      <c r="AF25" s="496"/>
      <c r="AG25" s="497"/>
      <c r="AH25" s="517" t="s">
        <v>176</v>
      </c>
      <c r="AI25" s="518"/>
      <c r="AJ25" s="518"/>
      <c r="AK25" s="518"/>
      <c r="AL25" s="557"/>
      <c r="AM25" s="517" t="s">
        <v>177</v>
      </c>
      <c r="AN25" s="518"/>
      <c r="AO25" s="518"/>
      <c r="AP25" s="518"/>
      <c r="AQ25" s="518"/>
      <c r="AR25" s="557"/>
      <c r="AS25" s="517" t="s">
        <v>178</v>
      </c>
      <c r="AT25" s="518"/>
      <c r="AU25" s="518"/>
      <c r="AV25" s="518"/>
      <c r="AW25" s="518"/>
      <c r="AX25" s="519"/>
      <c r="AY25" s="426" t="s">
        <v>179</v>
      </c>
      <c r="AZ25" s="427"/>
      <c r="BA25" s="427"/>
      <c r="BB25" s="427"/>
      <c r="BC25" s="427"/>
      <c r="BD25" s="427"/>
      <c r="BE25" s="427"/>
      <c r="BF25" s="427"/>
      <c r="BG25" s="427"/>
      <c r="BH25" s="427"/>
      <c r="BI25" s="427"/>
      <c r="BJ25" s="427"/>
      <c r="BK25" s="427"/>
      <c r="BL25" s="427"/>
      <c r="BM25" s="428"/>
      <c r="BN25" s="429">
        <v>12569691</v>
      </c>
      <c r="BO25" s="430"/>
      <c r="BP25" s="430"/>
      <c r="BQ25" s="430"/>
      <c r="BR25" s="430"/>
      <c r="BS25" s="430"/>
      <c r="BT25" s="430"/>
      <c r="BU25" s="431"/>
      <c r="BV25" s="429">
        <v>6616377</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180</v>
      </c>
      <c r="F26" s="496"/>
      <c r="G26" s="496"/>
      <c r="H26" s="496"/>
      <c r="I26" s="496"/>
      <c r="J26" s="496"/>
      <c r="K26" s="497"/>
      <c r="L26" s="517">
        <v>1</v>
      </c>
      <c r="M26" s="518"/>
      <c r="N26" s="518"/>
      <c r="O26" s="518"/>
      <c r="P26" s="557"/>
      <c r="Q26" s="517">
        <v>6640</v>
      </c>
      <c r="R26" s="518"/>
      <c r="S26" s="518"/>
      <c r="T26" s="518"/>
      <c r="U26" s="518"/>
      <c r="V26" s="557"/>
      <c r="W26" s="616"/>
      <c r="X26" s="604"/>
      <c r="Y26" s="605"/>
      <c r="Z26" s="516" t="s">
        <v>181</v>
      </c>
      <c r="AA26" s="626"/>
      <c r="AB26" s="626"/>
      <c r="AC26" s="626"/>
      <c r="AD26" s="626"/>
      <c r="AE26" s="626"/>
      <c r="AF26" s="626"/>
      <c r="AG26" s="627"/>
      <c r="AH26" s="517" t="s">
        <v>129</v>
      </c>
      <c r="AI26" s="518"/>
      <c r="AJ26" s="518"/>
      <c r="AK26" s="518"/>
      <c r="AL26" s="557"/>
      <c r="AM26" s="517" t="s">
        <v>178</v>
      </c>
      <c r="AN26" s="518"/>
      <c r="AO26" s="518"/>
      <c r="AP26" s="518"/>
      <c r="AQ26" s="518"/>
      <c r="AR26" s="557"/>
      <c r="AS26" s="517" t="s">
        <v>138</v>
      </c>
      <c r="AT26" s="518"/>
      <c r="AU26" s="518"/>
      <c r="AV26" s="518"/>
      <c r="AW26" s="518"/>
      <c r="AX26" s="519"/>
      <c r="AY26" s="469" t="s">
        <v>182</v>
      </c>
      <c r="AZ26" s="470"/>
      <c r="BA26" s="470"/>
      <c r="BB26" s="470"/>
      <c r="BC26" s="470"/>
      <c r="BD26" s="470"/>
      <c r="BE26" s="470"/>
      <c r="BF26" s="470"/>
      <c r="BG26" s="470"/>
      <c r="BH26" s="470"/>
      <c r="BI26" s="470"/>
      <c r="BJ26" s="470"/>
      <c r="BK26" s="470"/>
      <c r="BL26" s="470"/>
      <c r="BM26" s="471"/>
      <c r="BN26" s="466">
        <v>91087</v>
      </c>
      <c r="BO26" s="467"/>
      <c r="BP26" s="467"/>
      <c r="BQ26" s="467"/>
      <c r="BR26" s="467"/>
      <c r="BS26" s="467"/>
      <c r="BT26" s="467"/>
      <c r="BU26" s="468"/>
      <c r="BV26" s="466">
        <v>60673</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183</v>
      </c>
      <c r="F27" s="496"/>
      <c r="G27" s="496"/>
      <c r="H27" s="496"/>
      <c r="I27" s="496"/>
      <c r="J27" s="496"/>
      <c r="K27" s="497"/>
      <c r="L27" s="517">
        <v>1</v>
      </c>
      <c r="M27" s="518"/>
      <c r="N27" s="518"/>
      <c r="O27" s="518"/>
      <c r="P27" s="557"/>
      <c r="Q27" s="517">
        <v>7020</v>
      </c>
      <c r="R27" s="518"/>
      <c r="S27" s="518"/>
      <c r="T27" s="518"/>
      <c r="U27" s="518"/>
      <c r="V27" s="557"/>
      <c r="W27" s="616"/>
      <c r="X27" s="604"/>
      <c r="Y27" s="605"/>
      <c r="Z27" s="516" t="s">
        <v>184</v>
      </c>
      <c r="AA27" s="496"/>
      <c r="AB27" s="496"/>
      <c r="AC27" s="496"/>
      <c r="AD27" s="496"/>
      <c r="AE27" s="496"/>
      <c r="AF27" s="496"/>
      <c r="AG27" s="497"/>
      <c r="AH27" s="517">
        <v>17</v>
      </c>
      <c r="AI27" s="518"/>
      <c r="AJ27" s="518"/>
      <c r="AK27" s="518"/>
      <c r="AL27" s="557"/>
      <c r="AM27" s="517">
        <v>58276</v>
      </c>
      <c r="AN27" s="518"/>
      <c r="AO27" s="518"/>
      <c r="AP27" s="518"/>
      <c r="AQ27" s="518"/>
      <c r="AR27" s="557"/>
      <c r="AS27" s="517">
        <v>3428</v>
      </c>
      <c r="AT27" s="518"/>
      <c r="AU27" s="518"/>
      <c r="AV27" s="518"/>
      <c r="AW27" s="518"/>
      <c r="AX27" s="519"/>
      <c r="AY27" s="558" t="s">
        <v>185</v>
      </c>
      <c r="AZ27" s="559"/>
      <c r="BA27" s="559"/>
      <c r="BB27" s="559"/>
      <c r="BC27" s="559"/>
      <c r="BD27" s="559"/>
      <c r="BE27" s="559"/>
      <c r="BF27" s="559"/>
      <c r="BG27" s="559"/>
      <c r="BH27" s="559"/>
      <c r="BI27" s="559"/>
      <c r="BJ27" s="559"/>
      <c r="BK27" s="559"/>
      <c r="BL27" s="559"/>
      <c r="BM27" s="560"/>
      <c r="BN27" s="639" t="s">
        <v>178</v>
      </c>
      <c r="BO27" s="640"/>
      <c r="BP27" s="640"/>
      <c r="BQ27" s="640"/>
      <c r="BR27" s="640"/>
      <c r="BS27" s="640"/>
      <c r="BT27" s="640"/>
      <c r="BU27" s="641"/>
      <c r="BV27" s="639" t="s">
        <v>186</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187</v>
      </c>
      <c r="F28" s="496"/>
      <c r="G28" s="496"/>
      <c r="H28" s="496"/>
      <c r="I28" s="496"/>
      <c r="J28" s="496"/>
      <c r="K28" s="497"/>
      <c r="L28" s="517">
        <v>1</v>
      </c>
      <c r="M28" s="518"/>
      <c r="N28" s="518"/>
      <c r="O28" s="518"/>
      <c r="P28" s="557"/>
      <c r="Q28" s="517">
        <v>6660</v>
      </c>
      <c r="R28" s="518"/>
      <c r="S28" s="518"/>
      <c r="T28" s="518"/>
      <c r="U28" s="518"/>
      <c r="V28" s="557"/>
      <c r="W28" s="616"/>
      <c r="X28" s="604"/>
      <c r="Y28" s="605"/>
      <c r="Z28" s="516" t="s">
        <v>188</v>
      </c>
      <c r="AA28" s="496"/>
      <c r="AB28" s="496"/>
      <c r="AC28" s="496"/>
      <c r="AD28" s="496"/>
      <c r="AE28" s="496"/>
      <c r="AF28" s="496"/>
      <c r="AG28" s="497"/>
      <c r="AH28" s="517" t="s">
        <v>129</v>
      </c>
      <c r="AI28" s="518"/>
      <c r="AJ28" s="518"/>
      <c r="AK28" s="518"/>
      <c r="AL28" s="557"/>
      <c r="AM28" s="517" t="s">
        <v>130</v>
      </c>
      <c r="AN28" s="518"/>
      <c r="AO28" s="518"/>
      <c r="AP28" s="518"/>
      <c r="AQ28" s="518"/>
      <c r="AR28" s="557"/>
      <c r="AS28" s="517" t="s">
        <v>186</v>
      </c>
      <c r="AT28" s="518"/>
      <c r="AU28" s="518"/>
      <c r="AV28" s="518"/>
      <c r="AW28" s="518"/>
      <c r="AX28" s="519"/>
      <c r="AY28" s="642" t="s">
        <v>189</v>
      </c>
      <c r="AZ28" s="643"/>
      <c r="BA28" s="643"/>
      <c r="BB28" s="644"/>
      <c r="BC28" s="426" t="s">
        <v>48</v>
      </c>
      <c r="BD28" s="427"/>
      <c r="BE28" s="427"/>
      <c r="BF28" s="427"/>
      <c r="BG28" s="427"/>
      <c r="BH28" s="427"/>
      <c r="BI28" s="427"/>
      <c r="BJ28" s="427"/>
      <c r="BK28" s="427"/>
      <c r="BL28" s="427"/>
      <c r="BM28" s="428"/>
      <c r="BN28" s="429">
        <v>2613219</v>
      </c>
      <c r="BO28" s="430"/>
      <c r="BP28" s="430"/>
      <c r="BQ28" s="430"/>
      <c r="BR28" s="430"/>
      <c r="BS28" s="430"/>
      <c r="BT28" s="430"/>
      <c r="BU28" s="431"/>
      <c r="BV28" s="429">
        <v>2074506</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190</v>
      </c>
      <c r="F29" s="496"/>
      <c r="G29" s="496"/>
      <c r="H29" s="496"/>
      <c r="I29" s="496"/>
      <c r="J29" s="496"/>
      <c r="K29" s="497"/>
      <c r="L29" s="517">
        <v>20</v>
      </c>
      <c r="M29" s="518"/>
      <c r="N29" s="518"/>
      <c r="O29" s="518"/>
      <c r="P29" s="557"/>
      <c r="Q29" s="517">
        <v>6120</v>
      </c>
      <c r="R29" s="518"/>
      <c r="S29" s="518"/>
      <c r="T29" s="518"/>
      <c r="U29" s="518"/>
      <c r="V29" s="557"/>
      <c r="W29" s="617"/>
      <c r="X29" s="618"/>
      <c r="Y29" s="619"/>
      <c r="Z29" s="516" t="s">
        <v>191</v>
      </c>
      <c r="AA29" s="496"/>
      <c r="AB29" s="496"/>
      <c r="AC29" s="496"/>
      <c r="AD29" s="496"/>
      <c r="AE29" s="496"/>
      <c r="AF29" s="496"/>
      <c r="AG29" s="497"/>
      <c r="AH29" s="517">
        <v>609</v>
      </c>
      <c r="AI29" s="518"/>
      <c r="AJ29" s="518"/>
      <c r="AK29" s="518"/>
      <c r="AL29" s="557"/>
      <c r="AM29" s="517">
        <v>1963332</v>
      </c>
      <c r="AN29" s="518"/>
      <c r="AO29" s="518"/>
      <c r="AP29" s="518"/>
      <c r="AQ29" s="518"/>
      <c r="AR29" s="557"/>
      <c r="AS29" s="517">
        <v>3224</v>
      </c>
      <c r="AT29" s="518"/>
      <c r="AU29" s="518"/>
      <c r="AV29" s="518"/>
      <c r="AW29" s="518"/>
      <c r="AX29" s="519"/>
      <c r="AY29" s="645"/>
      <c r="AZ29" s="646"/>
      <c r="BA29" s="646"/>
      <c r="BB29" s="647"/>
      <c r="BC29" s="500" t="s">
        <v>192</v>
      </c>
      <c r="BD29" s="501"/>
      <c r="BE29" s="501"/>
      <c r="BF29" s="501"/>
      <c r="BG29" s="501"/>
      <c r="BH29" s="501"/>
      <c r="BI29" s="501"/>
      <c r="BJ29" s="501"/>
      <c r="BK29" s="501"/>
      <c r="BL29" s="501"/>
      <c r="BM29" s="502"/>
      <c r="BN29" s="466">
        <v>2429397</v>
      </c>
      <c r="BO29" s="467"/>
      <c r="BP29" s="467"/>
      <c r="BQ29" s="467"/>
      <c r="BR29" s="467"/>
      <c r="BS29" s="467"/>
      <c r="BT29" s="467"/>
      <c r="BU29" s="468"/>
      <c r="BV29" s="466">
        <v>2679468</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193</v>
      </c>
      <c r="X30" s="624"/>
      <c r="Y30" s="624"/>
      <c r="Z30" s="624"/>
      <c r="AA30" s="624"/>
      <c r="AB30" s="624"/>
      <c r="AC30" s="624"/>
      <c r="AD30" s="624"/>
      <c r="AE30" s="624"/>
      <c r="AF30" s="624"/>
      <c r="AG30" s="625"/>
      <c r="AH30" s="582">
        <v>99.8</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3051978</v>
      </c>
      <c r="BO30" s="640"/>
      <c r="BP30" s="640"/>
      <c r="BQ30" s="640"/>
      <c r="BR30" s="640"/>
      <c r="BS30" s="640"/>
      <c r="BT30" s="640"/>
      <c r="BU30" s="641"/>
      <c r="BV30" s="639">
        <v>2554617</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194</v>
      </c>
      <c r="D32" s="213"/>
      <c r="E32" s="213"/>
      <c r="F32" s="210"/>
      <c r="G32" s="210"/>
      <c r="H32" s="210"/>
      <c r="I32" s="210"/>
      <c r="J32" s="210"/>
      <c r="K32" s="210"/>
      <c r="L32" s="210"/>
      <c r="M32" s="210"/>
      <c r="N32" s="210"/>
      <c r="O32" s="210"/>
      <c r="P32" s="210"/>
      <c r="Q32" s="210"/>
      <c r="R32" s="210"/>
      <c r="S32" s="210"/>
      <c r="T32" s="210"/>
      <c r="U32" s="210" t="s">
        <v>195</v>
      </c>
      <c r="V32" s="210"/>
      <c r="W32" s="210"/>
      <c r="X32" s="210"/>
      <c r="Y32" s="210"/>
      <c r="Z32" s="210"/>
      <c r="AA32" s="210"/>
      <c r="AB32" s="210"/>
      <c r="AC32" s="210"/>
      <c r="AD32" s="210"/>
      <c r="AE32" s="210"/>
      <c r="AF32" s="210"/>
      <c r="AG32" s="210"/>
      <c r="AH32" s="210"/>
      <c r="AI32" s="210"/>
      <c r="AJ32" s="210"/>
      <c r="AK32" s="210"/>
      <c r="AL32" s="210"/>
      <c r="AM32" s="214" t="s">
        <v>196</v>
      </c>
      <c r="AN32" s="210"/>
      <c r="AO32" s="210"/>
      <c r="AP32" s="210"/>
      <c r="AQ32" s="210"/>
      <c r="AR32" s="210"/>
      <c r="AS32" s="214"/>
      <c r="AT32" s="214"/>
      <c r="AU32" s="214"/>
      <c r="AV32" s="214"/>
      <c r="AW32" s="214"/>
      <c r="AX32" s="214"/>
      <c r="AY32" s="214"/>
      <c r="AZ32" s="214"/>
      <c r="BA32" s="214"/>
      <c r="BB32" s="210"/>
      <c r="BC32" s="214"/>
      <c r="BD32" s="210"/>
      <c r="BE32" s="214" t="s">
        <v>197</v>
      </c>
      <c r="BF32" s="210"/>
      <c r="BG32" s="210"/>
      <c r="BH32" s="210"/>
      <c r="BI32" s="210"/>
      <c r="BJ32" s="214"/>
      <c r="BK32" s="214"/>
      <c r="BL32" s="214"/>
      <c r="BM32" s="214"/>
      <c r="BN32" s="214"/>
      <c r="BO32" s="214"/>
      <c r="BP32" s="214"/>
      <c r="BQ32" s="214"/>
      <c r="BR32" s="210"/>
      <c r="BS32" s="210"/>
      <c r="BT32" s="210"/>
      <c r="BU32" s="210"/>
      <c r="BV32" s="210"/>
      <c r="BW32" s="210" t="s">
        <v>198</v>
      </c>
      <c r="BX32" s="210"/>
      <c r="BY32" s="210"/>
      <c r="BZ32" s="210"/>
      <c r="CA32" s="210"/>
      <c r="CB32" s="214"/>
      <c r="CC32" s="214"/>
      <c r="CD32" s="214"/>
      <c r="CE32" s="214"/>
      <c r="CF32" s="214"/>
      <c r="CG32" s="214"/>
      <c r="CH32" s="214"/>
      <c r="CI32" s="214"/>
      <c r="CJ32" s="214"/>
      <c r="CK32" s="214"/>
      <c r="CL32" s="214"/>
      <c r="CM32" s="214"/>
      <c r="CN32" s="214"/>
      <c r="CO32" s="214" t="s">
        <v>199</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200</v>
      </c>
      <c r="D33" s="490"/>
      <c r="E33" s="455" t="s">
        <v>201</v>
      </c>
      <c r="F33" s="455"/>
      <c r="G33" s="455"/>
      <c r="H33" s="455"/>
      <c r="I33" s="455"/>
      <c r="J33" s="455"/>
      <c r="K33" s="455"/>
      <c r="L33" s="455"/>
      <c r="M33" s="455"/>
      <c r="N33" s="455"/>
      <c r="O33" s="455"/>
      <c r="P33" s="455"/>
      <c r="Q33" s="455"/>
      <c r="R33" s="455"/>
      <c r="S33" s="455"/>
      <c r="T33" s="215"/>
      <c r="U33" s="490" t="s">
        <v>202</v>
      </c>
      <c r="V33" s="490"/>
      <c r="W33" s="455" t="s">
        <v>201</v>
      </c>
      <c r="X33" s="455"/>
      <c r="Y33" s="455"/>
      <c r="Z33" s="455"/>
      <c r="AA33" s="455"/>
      <c r="AB33" s="455"/>
      <c r="AC33" s="455"/>
      <c r="AD33" s="455"/>
      <c r="AE33" s="455"/>
      <c r="AF33" s="455"/>
      <c r="AG33" s="455"/>
      <c r="AH33" s="455"/>
      <c r="AI33" s="455"/>
      <c r="AJ33" s="455"/>
      <c r="AK33" s="455"/>
      <c r="AL33" s="215"/>
      <c r="AM33" s="490" t="s">
        <v>203</v>
      </c>
      <c r="AN33" s="490"/>
      <c r="AO33" s="455" t="s">
        <v>204</v>
      </c>
      <c r="AP33" s="455"/>
      <c r="AQ33" s="455"/>
      <c r="AR33" s="455"/>
      <c r="AS33" s="455"/>
      <c r="AT33" s="455"/>
      <c r="AU33" s="455"/>
      <c r="AV33" s="455"/>
      <c r="AW33" s="455"/>
      <c r="AX33" s="455"/>
      <c r="AY33" s="455"/>
      <c r="AZ33" s="455"/>
      <c r="BA33" s="455"/>
      <c r="BB33" s="455"/>
      <c r="BC33" s="455"/>
      <c r="BD33" s="216"/>
      <c r="BE33" s="455" t="s">
        <v>205</v>
      </c>
      <c r="BF33" s="455"/>
      <c r="BG33" s="455" t="s">
        <v>206</v>
      </c>
      <c r="BH33" s="455"/>
      <c r="BI33" s="455"/>
      <c r="BJ33" s="455"/>
      <c r="BK33" s="455"/>
      <c r="BL33" s="455"/>
      <c r="BM33" s="455"/>
      <c r="BN33" s="455"/>
      <c r="BO33" s="455"/>
      <c r="BP33" s="455"/>
      <c r="BQ33" s="455"/>
      <c r="BR33" s="455"/>
      <c r="BS33" s="455"/>
      <c r="BT33" s="455"/>
      <c r="BU33" s="455"/>
      <c r="BV33" s="216"/>
      <c r="BW33" s="490" t="s">
        <v>205</v>
      </c>
      <c r="BX33" s="490"/>
      <c r="BY33" s="455" t="s">
        <v>207</v>
      </c>
      <c r="BZ33" s="455"/>
      <c r="CA33" s="455"/>
      <c r="CB33" s="455"/>
      <c r="CC33" s="455"/>
      <c r="CD33" s="455"/>
      <c r="CE33" s="455"/>
      <c r="CF33" s="455"/>
      <c r="CG33" s="455"/>
      <c r="CH33" s="455"/>
      <c r="CI33" s="455"/>
      <c r="CJ33" s="455"/>
      <c r="CK33" s="455"/>
      <c r="CL33" s="455"/>
      <c r="CM33" s="455"/>
      <c r="CN33" s="215"/>
      <c r="CO33" s="490" t="s">
        <v>203</v>
      </c>
      <c r="CP33" s="490"/>
      <c r="CQ33" s="455" t="s">
        <v>208</v>
      </c>
      <c r="CR33" s="455"/>
      <c r="CS33" s="455"/>
      <c r="CT33" s="455"/>
      <c r="CU33" s="455"/>
      <c r="CV33" s="455"/>
      <c r="CW33" s="455"/>
      <c r="CX33" s="455"/>
      <c r="CY33" s="455"/>
      <c r="CZ33" s="455"/>
      <c r="DA33" s="455"/>
      <c r="DB33" s="455"/>
      <c r="DC33" s="455"/>
      <c r="DD33" s="455"/>
      <c r="DE33" s="455"/>
      <c r="DF33" s="215"/>
      <c r="DG33" s="651" t="s">
        <v>209</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3</v>
      </c>
      <c r="V34" s="652"/>
      <c r="W34" s="653" t="str">
        <f>IF('各会計、関係団体の財政状況及び健全化判断比率'!B28="","",'各会計、関係団体の財政状況及び健全化判断比率'!B28)</f>
        <v>特別会計国民健康保険事業</v>
      </c>
      <c r="X34" s="653"/>
      <c r="Y34" s="653"/>
      <c r="Z34" s="653"/>
      <c r="AA34" s="653"/>
      <c r="AB34" s="653"/>
      <c r="AC34" s="653"/>
      <c r="AD34" s="653"/>
      <c r="AE34" s="653"/>
      <c r="AF34" s="653"/>
      <c r="AG34" s="653"/>
      <c r="AH34" s="653"/>
      <c r="AI34" s="653"/>
      <c r="AJ34" s="653"/>
      <c r="AK34" s="653"/>
      <c r="AL34" s="213"/>
      <c r="AM34" s="652">
        <f>IF(AO34="","",MAX(C34:D43,U34:V43)+1)</f>
        <v>5</v>
      </c>
      <c r="AN34" s="652"/>
      <c r="AO34" s="653" t="str">
        <f>IF('各会計、関係団体の財政状況及び健全化判断比率'!B30="","",'各会計、関係団体の財政状況及び健全化判断比率'!B30)</f>
        <v>守口市水道事業会計</v>
      </c>
      <c r="AP34" s="653"/>
      <c r="AQ34" s="653"/>
      <c r="AR34" s="653"/>
      <c r="AS34" s="653"/>
      <c r="AT34" s="653"/>
      <c r="AU34" s="653"/>
      <c r="AV34" s="653"/>
      <c r="AW34" s="653"/>
      <c r="AX34" s="653"/>
      <c r="AY34" s="653"/>
      <c r="AZ34" s="653"/>
      <c r="BA34" s="653"/>
      <c r="BB34" s="653"/>
      <c r="BC34" s="653"/>
      <c r="BD34" s="213"/>
      <c r="BE34" s="652" t="str">
        <f>IF(BG34="","",MAX(C34:D43,U34:V43,AM34:AN43)+1)</f>
        <v/>
      </c>
      <c r="BF34" s="652"/>
      <c r="BG34" s="653"/>
      <c r="BH34" s="653"/>
      <c r="BI34" s="653"/>
      <c r="BJ34" s="653"/>
      <c r="BK34" s="653"/>
      <c r="BL34" s="653"/>
      <c r="BM34" s="653"/>
      <c r="BN34" s="653"/>
      <c r="BO34" s="653"/>
      <c r="BP34" s="653"/>
      <c r="BQ34" s="653"/>
      <c r="BR34" s="653"/>
      <c r="BS34" s="653"/>
      <c r="BT34" s="653"/>
      <c r="BU34" s="653"/>
      <c r="BV34" s="213"/>
      <c r="BW34" s="652">
        <f>IF(BY34="","",MAX(C34:D43,U34:V43,AM34:AN43,BE34:BF43)+1)</f>
        <v>7</v>
      </c>
      <c r="BX34" s="652"/>
      <c r="BY34" s="653" t="str">
        <f>IF('各会計、関係団体の財政状況及び健全化判断比率'!B68="","",'各会計、関係団体の財政状況及び健全化判断比率'!B68)</f>
        <v>守口市門真市消防組合
（守口市門真市消防組合会計）</v>
      </c>
      <c r="BZ34" s="653"/>
      <c r="CA34" s="653"/>
      <c r="CB34" s="653"/>
      <c r="CC34" s="653"/>
      <c r="CD34" s="653"/>
      <c r="CE34" s="653"/>
      <c r="CF34" s="653"/>
      <c r="CG34" s="653"/>
      <c r="CH34" s="653"/>
      <c r="CI34" s="653"/>
      <c r="CJ34" s="653"/>
      <c r="CK34" s="653"/>
      <c r="CL34" s="653"/>
      <c r="CM34" s="653"/>
      <c r="CN34" s="213"/>
      <c r="CO34" s="652">
        <f>IF(CQ34="","",MAX(C34:D43,U34:V43,AM34:AN43,BE34:BF43,BW34:BX43)+1)</f>
        <v>17</v>
      </c>
      <c r="CP34" s="652"/>
      <c r="CQ34" s="653" t="str">
        <f>IF('各会計、関係団体の財政状況及び健全化判断比率'!BS7="","",'各会計、関係団体の財政状況及び健全化判断比率'!BS7)</f>
        <v>守口市文化振興事業団</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15">
      <c r="A35" s="186"/>
      <c r="B35" s="212"/>
      <c r="C35" s="652">
        <f>IF(E35="","",C34+1)</f>
        <v>2</v>
      </c>
      <c r="D35" s="652"/>
      <c r="E35" s="653" t="str">
        <f>IF('各会計、関係団体の財政状況及び健全化判断比率'!B8="","",'各会計、関係団体の財政状況及び健全化判断比率'!B8)</f>
        <v>特別会計公共用地先行取得事業</v>
      </c>
      <c r="F35" s="653"/>
      <c r="G35" s="653"/>
      <c r="H35" s="653"/>
      <c r="I35" s="653"/>
      <c r="J35" s="653"/>
      <c r="K35" s="653"/>
      <c r="L35" s="653"/>
      <c r="M35" s="653"/>
      <c r="N35" s="653"/>
      <c r="O35" s="653"/>
      <c r="P35" s="653"/>
      <c r="Q35" s="653"/>
      <c r="R35" s="653"/>
      <c r="S35" s="653"/>
      <c r="T35" s="213"/>
      <c r="U35" s="652">
        <f>IF(W35="","",U34+1)</f>
        <v>4</v>
      </c>
      <c r="V35" s="652"/>
      <c r="W35" s="653" t="str">
        <f>IF('各会計、関係団体の財政状況及び健全化判断比率'!B29="","",'各会計、関係団体の財政状況及び健全化判断比率'!B29)</f>
        <v>特別会計後期高齢者医療事業</v>
      </c>
      <c r="X35" s="653"/>
      <c r="Y35" s="653"/>
      <c r="Z35" s="653"/>
      <c r="AA35" s="653"/>
      <c r="AB35" s="653"/>
      <c r="AC35" s="653"/>
      <c r="AD35" s="653"/>
      <c r="AE35" s="653"/>
      <c r="AF35" s="653"/>
      <c r="AG35" s="653"/>
      <c r="AH35" s="653"/>
      <c r="AI35" s="653"/>
      <c r="AJ35" s="653"/>
      <c r="AK35" s="653"/>
      <c r="AL35" s="213"/>
      <c r="AM35" s="652">
        <f t="shared" ref="AM35:AM43" si="0">IF(AO35="","",AM34+1)</f>
        <v>6</v>
      </c>
      <c r="AN35" s="652"/>
      <c r="AO35" s="653" t="str">
        <f>IF('各会計、関係団体の財政状況及び健全化判断比率'!B31="","",'各会計、関係団体の財政状況及び健全化判断比率'!B31)</f>
        <v>守口市下水道事業会計</v>
      </c>
      <c r="AP35" s="653"/>
      <c r="AQ35" s="653"/>
      <c r="AR35" s="653"/>
      <c r="AS35" s="653"/>
      <c r="AT35" s="653"/>
      <c r="AU35" s="653"/>
      <c r="AV35" s="653"/>
      <c r="AW35" s="653"/>
      <c r="AX35" s="653"/>
      <c r="AY35" s="653"/>
      <c r="AZ35" s="653"/>
      <c r="BA35" s="653"/>
      <c r="BB35" s="653"/>
      <c r="BC35" s="653"/>
      <c r="BD35" s="213"/>
      <c r="BE35" s="652" t="str">
        <f t="shared" ref="BE35:BE43" si="1">IF(BG35="","",BE34+1)</f>
        <v/>
      </c>
      <c r="BF35" s="652"/>
      <c r="BG35" s="653"/>
      <c r="BH35" s="653"/>
      <c r="BI35" s="653"/>
      <c r="BJ35" s="653"/>
      <c r="BK35" s="653"/>
      <c r="BL35" s="653"/>
      <c r="BM35" s="653"/>
      <c r="BN35" s="653"/>
      <c r="BO35" s="653"/>
      <c r="BP35" s="653"/>
      <c r="BQ35" s="653"/>
      <c r="BR35" s="653"/>
      <c r="BS35" s="653"/>
      <c r="BT35" s="653"/>
      <c r="BU35" s="653"/>
      <c r="BV35" s="213"/>
      <c r="BW35" s="652">
        <f t="shared" ref="BW35:BW43" si="2">IF(BY35="","",BW34+1)</f>
        <v>8</v>
      </c>
      <c r="BX35" s="652"/>
      <c r="BY35" s="653" t="str">
        <f>IF('各会計、関係団体の財政状況及び健全化判断比率'!B69="","",'各会計、関係団体の財政状況及び健全化判断比率'!B69)</f>
        <v>大阪府都市競艇企業団
（モーターボート競争事業会計）</v>
      </c>
      <c r="BZ35" s="653"/>
      <c r="CA35" s="653"/>
      <c r="CB35" s="653"/>
      <c r="CC35" s="653"/>
      <c r="CD35" s="653"/>
      <c r="CE35" s="653"/>
      <c r="CF35" s="653"/>
      <c r="CG35" s="653"/>
      <c r="CH35" s="653"/>
      <c r="CI35" s="653"/>
      <c r="CJ35" s="653"/>
      <c r="CK35" s="653"/>
      <c r="CL35" s="653"/>
      <c r="CM35" s="653"/>
      <c r="CN35" s="213"/>
      <c r="CO35" s="652">
        <f t="shared" ref="CO35:CO43" si="3">IF(CQ35="","",CO34+1)</f>
        <v>18</v>
      </c>
      <c r="CP35" s="652"/>
      <c r="CQ35" s="653" t="str">
        <f>IF('各会計、関係団体の財政状況及び健全化判断比率'!BS8="","",'各会計、関係団体の財政状況及び健全化判断比率'!BS8)</f>
        <v>守口市スポーツ振興事業団</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t="str">
        <f t="shared" ref="U36:U43" si="4">IF(W36="","",U35+1)</f>
        <v/>
      </c>
      <c r="V36" s="652"/>
      <c r="W36" s="653"/>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9</v>
      </c>
      <c r="BX36" s="652"/>
      <c r="BY36" s="653" t="str">
        <f>IF('各会計、関係団体の財政状況及び健全化判断比率'!B70="","",'各会計、関係団体の財政状況及び健全化判断比率'!B70)</f>
        <v>くすのき広域連合
（くすのき広域連合会計）</v>
      </c>
      <c r="BZ36" s="653"/>
      <c r="CA36" s="653"/>
      <c r="CB36" s="653"/>
      <c r="CC36" s="653"/>
      <c r="CD36" s="653"/>
      <c r="CE36" s="653"/>
      <c r="CF36" s="653"/>
      <c r="CG36" s="653"/>
      <c r="CH36" s="653"/>
      <c r="CI36" s="653"/>
      <c r="CJ36" s="653"/>
      <c r="CK36" s="653"/>
      <c r="CL36" s="653"/>
      <c r="CM36" s="653"/>
      <c r="CN36" s="213"/>
      <c r="CO36" s="652">
        <f t="shared" si="3"/>
        <v>19</v>
      </c>
      <c r="CP36" s="652"/>
      <c r="CQ36" s="653" t="str">
        <f>IF('各会計、関係団体の財政状況及び健全化判断比率'!BS9="","",'各会計、関係団体の財政状況及び健全化判断比率'!BS9)</f>
        <v>もりぐち緑・花協会</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10</v>
      </c>
      <c r="BX37" s="652"/>
      <c r="BY37" s="653" t="str">
        <f>IF('各会計、関係団体の財政状況及び健全化判断比率'!B71="","",'各会計、関係団体の財政状況及び健全化判断比率'!B71)</f>
        <v>飯盛霊園組合
（一般会計）</v>
      </c>
      <c r="BZ37" s="653"/>
      <c r="CA37" s="653"/>
      <c r="CB37" s="653"/>
      <c r="CC37" s="653"/>
      <c r="CD37" s="653"/>
      <c r="CE37" s="653"/>
      <c r="CF37" s="653"/>
      <c r="CG37" s="653"/>
      <c r="CH37" s="653"/>
      <c r="CI37" s="653"/>
      <c r="CJ37" s="653"/>
      <c r="CK37" s="653"/>
      <c r="CL37" s="653"/>
      <c r="CM37" s="653"/>
      <c r="CN37" s="213"/>
      <c r="CO37" s="652">
        <f t="shared" si="3"/>
        <v>20</v>
      </c>
      <c r="CP37" s="652"/>
      <c r="CQ37" s="653" t="str">
        <f>IF('各会計、関係団体の財政状況及び健全化判断比率'!BS10="","",'各会計、関係団体の財政状況及び健全化判断比率'!BS10)</f>
        <v>トークティ守口</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11</v>
      </c>
      <c r="BX38" s="652"/>
      <c r="BY38" s="653" t="str">
        <f>IF('各会計、関係団体の財政状況及び健全化判断比率'!B72="","",'各会計、関係団体の財政状況及び健全化判断比率'!B72)</f>
        <v>飯盛霊園組合
（霊園事業特別会計）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12</v>
      </c>
      <c r="BX39" s="652"/>
      <c r="BY39" s="653" t="str">
        <f>IF('各会計、関係団体の財政状況及び健全化判断比率'!B73="","",'各会計、関係団体の財政状況及び健全化判断比率'!B73)</f>
        <v>大阪府後期高齢者医療広域連合
（一般会計）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13</v>
      </c>
      <c r="BX40" s="652"/>
      <c r="BY40" s="653" t="str">
        <f>IF('各会計、関係団体の財政状況及び健全化判断比率'!B74="","",'各会計、関係団体の財政状況及び健全化判断比率'!B74)</f>
        <v>大阪府後期高齢者医療広域連合
（後期高齢者医療特別会計）</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14</v>
      </c>
      <c r="BX41" s="652"/>
      <c r="BY41" s="653" t="str">
        <f>IF('各会計、関係団体の財政状況及び健全化判断比率'!B75="","",'各会計、関係団体の財政状況及び健全化判断比率'!B75)</f>
        <v>淀川左岸水防事務組合
（一般会計）</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f t="shared" si="2"/>
        <v>15</v>
      </c>
      <c r="BX42" s="652"/>
      <c r="BY42" s="653" t="str">
        <f>IF('各会計、関係団体の財政状況及び健全化判断比率'!B76="","",'各会計、関係団体の財政状況及び健全化判断比率'!B76)</f>
        <v>大阪広域水道企業団
（水道事業会計）</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f t="shared" si="2"/>
        <v>16</v>
      </c>
      <c r="BX43" s="652"/>
      <c r="BY43" s="653" t="str">
        <f>IF('各会計、関係団体の財政状況及び健全化判断比率'!B77="","",'各会計、関係団体の財政状況及び健全化判断比率'!B77)</f>
        <v>大阪広域水道企業団
（工業用水道事業会計）</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210</v>
      </c>
      <c r="C46" s="185"/>
      <c r="D46" s="185"/>
      <c r="E46" s="185" t="s">
        <v>211</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212</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213</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214</v>
      </c>
    </row>
    <row r="50" spans="5:5" x14ac:dyDescent="0.15">
      <c r="E50" s="187" t="s">
        <v>215</v>
      </c>
    </row>
    <row r="51" spans="5:5" x14ac:dyDescent="0.15">
      <c r="E51" s="187" t="s">
        <v>216</v>
      </c>
    </row>
    <row r="52" spans="5:5" x14ac:dyDescent="0.15">
      <c r="E52" s="187" t="s">
        <v>217</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8+JKm1oREOvRd8vH++QpxOe8nWL6iKUrrziJvb37czuBwPRcOwqbfVZB7BoXM3r8GsU1keda4TZX6iLfI4KBKw==" saltValue="NZFgYP7LHjsNalxJ6pNUO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7" orientation="landscape" cellComments="asDisplayed"/>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zoomScaleNormal="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x14ac:dyDescent="0.15">
      <c r="A34" s="22"/>
      <c r="B34" s="31"/>
      <c r="C34" s="1250" t="s">
        <v>570</v>
      </c>
      <c r="D34" s="1250"/>
      <c r="E34" s="1251"/>
      <c r="F34" s="32" t="s">
        <v>522</v>
      </c>
      <c r="G34" s="33">
        <v>4.03</v>
      </c>
      <c r="H34" s="33">
        <v>5.75</v>
      </c>
      <c r="I34" s="33">
        <v>6.8</v>
      </c>
      <c r="J34" s="34">
        <v>7.59</v>
      </c>
      <c r="K34" s="22"/>
      <c r="L34" s="22"/>
      <c r="M34" s="22"/>
      <c r="N34" s="22"/>
      <c r="O34" s="22"/>
      <c r="P34" s="22"/>
    </row>
    <row r="35" spans="1:16" ht="39" customHeight="1" x14ac:dyDescent="0.15">
      <c r="A35" s="22"/>
      <c r="B35" s="35"/>
      <c r="C35" s="1244" t="s">
        <v>571</v>
      </c>
      <c r="D35" s="1245"/>
      <c r="E35" s="1246"/>
      <c r="F35" s="36">
        <v>4.45</v>
      </c>
      <c r="G35" s="37">
        <v>4.8600000000000003</v>
      </c>
      <c r="H35" s="37">
        <v>5.34</v>
      </c>
      <c r="I35" s="37">
        <v>5.6</v>
      </c>
      <c r="J35" s="38">
        <v>5.9</v>
      </c>
      <c r="K35" s="22"/>
      <c r="L35" s="22"/>
      <c r="M35" s="22"/>
      <c r="N35" s="22"/>
      <c r="O35" s="22"/>
      <c r="P35" s="22"/>
    </row>
    <row r="36" spans="1:16" ht="39" customHeight="1" x14ac:dyDescent="0.15">
      <c r="A36" s="22"/>
      <c r="B36" s="35"/>
      <c r="C36" s="1244" t="s">
        <v>572</v>
      </c>
      <c r="D36" s="1245"/>
      <c r="E36" s="1246"/>
      <c r="F36" s="36">
        <v>3.38</v>
      </c>
      <c r="G36" s="37">
        <v>6.14</v>
      </c>
      <c r="H36" s="37">
        <v>1.23</v>
      </c>
      <c r="I36" s="37">
        <v>2.72</v>
      </c>
      <c r="J36" s="38">
        <v>2.94</v>
      </c>
      <c r="K36" s="22"/>
      <c r="L36" s="22"/>
      <c r="M36" s="22"/>
      <c r="N36" s="22"/>
      <c r="O36" s="22"/>
      <c r="P36" s="22"/>
    </row>
    <row r="37" spans="1:16" ht="39" customHeight="1" x14ac:dyDescent="0.15">
      <c r="A37" s="22"/>
      <c r="B37" s="35"/>
      <c r="C37" s="1244" t="s">
        <v>573</v>
      </c>
      <c r="D37" s="1245"/>
      <c r="E37" s="1246"/>
      <c r="F37" s="36">
        <v>2.3199999999999998</v>
      </c>
      <c r="G37" s="37">
        <v>2.52</v>
      </c>
      <c r="H37" s="37">
        <v>3.87</v>
      </c>
      <c r="I37" s="37">
        <v>2.23</v>
      </c>
      <c r="J37" s="38">
        <v>2.38</v>
      </c>
      <c r="K37" s="22"/>
      <c r="L37" s="22"/>
      <c r="M37" s="22"/>
      <c r="N37" s="22"/>
      <c r="O37" s="22"/>
      <c r="P37" s="22"/>
    </row>
    <row r="38" spans="1:16" ht="39" customHeight="1" x14ac:dyDescent="0.15">
      <c r="A38" s="22"/>
      <c r="B38" s="35"/>
      <c r="C38" s="1244" t="s">
        <v>574</v>
      </c>
      <c r="D38" s="1245"/>
      <c r="E38" s="1246"/>
      <c r="F38" s="36">
        <v>7.0000000000000007E-2</v>
      </c>
      <c r="G38" s="37">
        <v>0.08</v>
      </c>
      <c r="H38" s="37">
        <v>7.0000000000000007E-2</v>
      </c>
      <c r="I38" s="37">
        <v>0.09</v>
      </c>
      <c r="J38" s="38">
        <v>0.08</v>
      </c>
      <c r="K38" s="22"/>
      <c r="L38" s="22"/>
      <c r="M38" s="22"/>
      <c r="N38" s="22"/>
      <c r="O38" s="22"/>
      <c r="P38" s="22"/>
    </row>
    <row r="39" spans="1:16" ht="39" customHeight="1" x14ac:dyDescent="0.15">
      <c r="A39" s="22"/>
      <c r="B39" s="35"/>
      <c r="C39" s="1244" t="s">
        <v>575</v>
      </c>
      <c r="D39" s="1245"/>
      <c r="E39" s="1246"/>
      <c r="F39" s="36" t="s">
        <v>522</v>
      </c>
      <c r="G39" s="37" t="s">
        <v>522</v>
      </c>
      <c r="H39" s="37" t="s">
        <v>522</v>
      </c>
      <c r="I39" s="37" t="s">
        <v>522</v>
      </c>
      <c r="J39" s="38">
        <v>0</v>
      </c>
      <c r="K39" s="22"/>
      <c r="L39" s="22"/>
      <c r="M39" s="22"/>
      <c r="N39" s="22"/>
      <c r="O39" s="22"/>
      <c r="P39" s="22"/>
    </row>
    <row r="40" spans="1:16" ht="39" customHeight="1" x14ac:dyDescent="0.15">
      <c r="A40" s="22"/>
      <c r="B40" s="35"/>
      <c r="C40" s="1244"/>
      <c r="D40" s="1245"/>
      <c r="E40" s="1246"/>
      <c r="F40" s="36"/>
      <c r="G40" s="37"/>
      <c r="H40" s="37"/>
      <c r="I40" s="37"/>
      <c r="J40" s="38"/>
      <c r="K40" s="22"/>
      <c r="L40" s="22"/>
      <c r="M40" s="22"/>
      <c r="N40" s="22"/>
      <c r="O40" s="22"/>
      <c r="P40" s="22"/>
    </row>
    <row r="41" spans="1:16" ht="39" customHeight="1" x14ac:dyDescent="0.15">
      <c r="A41" s="22"/>
      <c r="B41" s="35"/>
      <c r="C41" s="1244"/>
      <c r="D41" s="1245"/>
      <c r="E41" s="1246"/>
      <c r="F41" s="36"/>
      <c r="G41" s="37"/>
      <c r="H41" s="37"/>
      <c r="I41" s="37"/>
      <c r="J41" s="38"/>
      <c r="K41" s="22"/>
      <c r="L41" s="22"/>
      <c r="M41" s="22"/>
      <c r="N41" s="22"/>
      <c r="O41" s="22"/>
      <c r="P41" s="22"/>
    </row>
    <row r="42" spans="1:16" ht="39" customHeight="1" x14ac:dyDescent="0.15">
      <c r="A42" s="22"/>
      <c r="B42" s="39"/>
      <c r="C42" s="1244" t="s">
        <v>576</v>
      </c>
      <c r="D42" s="1245"/>
      <c r="E42" s="1246"/>
      <c r="F42" s="36" t="s">
        <v>522</v>
      </c>
      <c r="G42" s="37" t="s">
        <v>522</v>
      </c>
      <c r="H42" s="37" t="s">
        <v>522</v>
      </c>
      <c r="I42" s="37" t="s">
        <v>522</v>
      </c>
      <c r="J42" s="38" t="s">
        <v>522</v>
      </c>
      <c r="K42" s="22"/>
      <c r="L42" s="22"/>
      <c r="M42" s="22"/>
      <c r="N42" s="22"/>
      <c r="O42" s="22"/>
      <c r="P42" s="22"/>
    </row>
    <row r="43" spans="1:16" ht="39" customHeight="1" thickBot="1" x14ac:dyDescent="0.2">
      <c r="A43" s="22"/>
      <c r="B43" s="40"/>
      <c r="C43" s="1247" t="s">
        <v>577</v>
      </c>
      <c r="D43" s="1248"/>
      <c r="E43" s="1249"/>
      <c r="F43" s="41">
        <v>4.6500000000000004</v>
      </c>
      <c r="G43" s="42" t="s">
        <v>522</v>
      </c>
      <c r="H43" s="42" t="s">
        <v>522</v>
      </c>
      <c r="I43" s="42" t="s">
        <v>522</v>
      </c>
      <c r="J43" s="43" t="s">
        <v>522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rYgoR2usUT9AAEqbTcuyBEkEx6dyCuomEi68Bjneh4d/8/AWgqS48jFA//5ysjeo/dDKUlzmQWE5+oODoisMHA==" saltValue="sSV2QX8O+E5Y5i+YzTxZk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verticalCentered="1"/>
  <pageMargins left="0" right="0" top="0" bottom="0" header="0" footer="0"/>
  <pageSetup paperSize="9" scale="61" orientation="landscape"/>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zoomScaleNormal="100"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x14ac:dyDescent="0.15">
      <c r="A45" s="48"/>
      <c r="B45" s="1252" t="s">
        <v>11</v>
      </c>
      <c r="C45" s="1253"/>
      <c r="D45" s="58"/>
      <c r="E45" s="1258" t="s">
        <v>12</v>
      </c>
      <c r="F45" s="1258"/>
      <c r="G45" s="1258"/>
      <c r="H45" s="1258"/>
      <c r="I45" s="1258"/>
      <c r="J45" s="1259"/>
      <c r="K45" s="59">
        <v>5244</v>
      </c>
      <c r="L45" s="60">
        <v>5338</v>
      </c>
      <c r="M45" s="60">
        <v>5673</v>
      </c>
      <c r="N45" s="60">
        <v>5429</v>
      </c>
      <c r="O45" s="61">
        <v>5447</v>
      </c>
      <c r="P45" s="48"/>
      <c r="Q45" s="48"/>
      <c r="R45" s="48"/>
      <c r="S45" s="48"/>
      <c r="T45" s="48"/>
      <c r="U45" s="48"/>
    </row>
    <row r="46" spans="1:21" ht="30.75" customHeight="1" x14ac:dyDescent="0.15">
      <c r="A46" s="48"/>
      <c r="B46" s="1254"/>
      <c r="C46" s="1255"/>
      <c r="D46" s="62"/>
      <c r="E46" s="1260" t="s">
        <v>13</v>
      </c>
      <c r="F46" s="1260"/>
      <c r="G46" s="1260"/>
      <c r="H46" s="1260"/>
      <c r="I46" s="1260"/>
      <c r="J46" s="1261"/>
      <c r="K46" s="63" t="s">
        <v>522</v>
      </c>
      <c r="L46" s="64" t="s">
        <v>522</v>
      </c>
      <c r="M46" s="64" t="s">
        <v>522</v>
      </c>
      <c r="N46" s="64" t="s">
        <v>522</v>
      </c>
      <c r="O46" s="65" t="s">
        <v>522</v>
      </c>
      <c r="P46" s="48"/>
      <c r="Q46" s="48"/>
      <c r="R46" s="48"/>
      <c r="S46" s="48"/>
      <c r="T46" s="48"/>
      <c r="U46" s="48"/>
    </row>
    <row r="47" spans="1:21" ht="30.75" customHeight="1" x14ac:dyDescent="0.15">
      <c r="A47" s="48"/>
      <c r="B47" s="1254"/>
      <c r="C47" s="1255"/>
      <c r="D47" s="62"/>
      <c r="E47" s="1260" t="s">
        <v>14</v>
      </c>
      <c r="F47" s="1260"/>
      <c r="G47" s="1260"/>
      <c r="H47" s="1260"/>
      <c r="I47" s="1260"/>
      <c r="J47" s="1261"/>
      <c r="K47" s="63" t="s">
        <v>522</v>
      </c>
      <c r="L47" s="64" t="s">
        <v>522</v>
      </c>
      <c r="M47" s="64" t="s">
        <v>522</v>
      </c>
      <c r="N47" s="64" t="s">
        <v>522</v>
      </c>
      <c r="O47" s="65" t="s">
        <v>522</v>
      </c>
      <c r="P47" s="48"/>
      <c r="Q47" s="48"/>
      <c r="R47" s="48"/>
      <c r="S47" s="48"/>
      <c r="T47" s="48"/>
      <c r="U47" s="48"/>
    </row>
    <row r="48" spans="1:21" ht="30.75" customHeight="1" x14ac:dyDescent="0.15">
      <c r="A48" s="48"/>
      <c r="B48" s="1254"/>
      <c r="C48" s="1255"/>
      <c r="D48" s="62"/>
      <c r="E48" s="1260" t="s">
        <v>15</v>
      </c>
      <c r="F48" s="1260"/>
      <c r="G48" s="1260"/>
      <c r="H48" s="1260"/>
      <c r="I48" s="1260"/>
      <c r="J48" s="1261"/>
      <c r="K48" s="63">
        <v>1122</v>
      </c>
      <c r="L48" s="64">
        <v>765</v>
      </c>
      <c r="M48" s="64">
        <v>810</v>
      </c>
      <c r="N48" s="64">
        <v>941</v>
      </c>
      <c r="O48" s="65">
        <v>843</v>
      </c>
      <c r="P48" s="48"/>
      <c r="Q48" s="48"/>
      <c r="R48" s="48"/>
      <c r="S48" s="48"/>
      <c r="T48" s="48"/>
      <c r="U48" s="48"/>
    </row>
    <row r="49" spans="1:21" ht="30.75" customHeight="1" x14ac:dyDescent="0.15">
      <c r="A49" s="48"/>
      <c r="B49" s="1254"/>
      <c r="C49" s="1255"/>
      <c r="D49" s="62"/>
      <c r="E49" s="1260" t="s">
        <v>16</v>
      </c>
      <c r="F49" s="1260"/>
      <c r="G49" s="1260"/>
      <c r="H49" s="1260"/>
      <c r="I49" s="1260"/>
      <c r="J49" s="1261"/>
      <c r="K49" s="63">
        <v>62</v>
      </c>
      <c r="L49" s="64">
        <v>117</v>
      </c>
      <c r="M49" s="64">
        <v>118</v>
      </c>
      <c r="N49" s="64">
        <v>111</v>
      </c>
      <c r="O49" s="65">
        <v>112</v>
      </c>
      <c r="P49" s="48"/>
      <c r="Q49" s="48"/>
      <c r="R49" s="48"/>
      <c r="S49" s="48"/>
      <c r="T49" s="48"/>
      <c r="U49" s="48"/>
    </row>
    <row r="50" spans="1:21" ht="30.75" customHeight="1" x14ac:dyDescent="0.15">
      <c r="A50" s="48"/>
      <c r="B50" s="1254"/>
      <c r="C50" s="1255"/>
      <c r="D50" s="62"/>
      <c r="E50" s="1260" t="s">
        <v>17</v>
      </c>
      <c r="F50" s="1260"/>
      <c r="G50" s="1260"/>
      <c r="H50" s="1260"/>
      <c r="I50" s="1260"/>
      <c r="J50" s="1261"/>
      <c r="K50" s="63" t="s">
        <v>522</v>
      </c>
      <c r="L50" s="64" t="s">
        <v>522</v>
      </c>
      <c r="M50" s="64" t="s">
        <v>522</v>
      </c>
      <c r="N50" s="64" t="s">
        <v>522</v>
      </c>
      <c r="O50" s="65" t="s">
        <v>522</v>
      </c>
      <c r="P50" s="48"/>
      <c r="Q50" s="48"/>
      <c r="R50" s="48"/>
      <c r="S50" s="48"/>
      <c r="T50" s="48"/>
      <c r="U50" s="48"/>
    </row>
    <row r="51" spans="1:21" ht="30.75" customHeight="1" x14ac:dyDescent="0.15">
      <c r="A51" s="48"/>
      <c r="B51" s="1256"/>
      <c r="C51" s="1257"/>
      <c r="D51" s="66"/>
      <c r="E51" s="1260" t="s">
        <v>18</v>
      </c>
      <c r="F51" s="1260"/>
      <c r="G51" s="1260"/>
      <c r="H51" s="1260"/>
      <c r="I51" s="1260"/>
      <c r="J51" s="1261"/>
      <c r="K51" s="63">
        <v>4</v>
      </c>
      <c r="L51" s="64" t="s">
        <v>522</v>
      </c>
      <c r="M51" s="64">
        <v>1</v>
      </c>
      <c r="N51" s="64" t="s">
        <v>522</v>
      </c>
      <c r="O51" s="65" t="s">
        <v>522</v>
      </c>
      <c r="P51" s="48"/>
      <c r="Q51" s="48"/>
      <c r="R51" s="48"/>
      <c r="S51" s="48"/>
      <c r="T51" s="48"/>
      <c r="U51" s="48"/>
    </row>
    <row r="52" spans="1:21" ht="30.75" customHeight="1" x14ac:dyDescent="0.15">
      <c r="A52" s="48"/>
      <c r="B52" s="1262" t="s">
        <v>19</v>
      </c>
      <c r="C52" s="1263"/>
      <c r="D52" s="66"/>
      <c r="E52" s="1260" t="s">
        <v>20</v>
      </c>
      <c r="F52" s="1260"/>
      <c r="G52" s="1260"/>
      <c r="H52" s="1260"/>
      <c r="I52" s="1260"/>
      <c r="J52" s="1261"/>
      <c r="K52" s="63">
        <v>4711</v>
      </c>
      <c r="L52" s="64">
        <v>4331</v>
      </c>
      <c r="M52" s="64">
        <v>4379</v>
      </c>
      <c r="N52" s="64">
        <v>4565</v>
      </c>
      <c r="O52" s="65">
        <v>4505</v>
      </c>
      <c r="P52" s="48"/>
      <c r="Q52" s="48"/>
      <c r="R52" s="48"/>
      <c r="S52" s="48"/>
      <c r="T52" s="48"/>
      <c r="U52" s="48"/>
    </row>
    <row r="53" spans="1:21" ht="30.75" customHeight="1" thickBot="1" x14ac:dyDescent="0.2">
      <c r="A53" s="48"/>
      <c r="B53" s="1264" t="s">
        <v>21</v>
      </c>
      <c r="C53" s="1265"/>
      <c r="D53" s="67"/>
      <c r="E53" s="1266" t="s">
        <v>22</v>
      </c>
      <c r="F53" s="1266"/>
      <c r="G53" s="1266"/>
      <c r="H53" s="1266"/>
      <c r="I53" s="1266"/>
      <c r="J53" s="1267"/>
      <c r="K53" s="68">
        <v>1721</v>
      </c>
      <c r="L53" s="69">
        <v>1889</v>
      </c>
      <c r="M53" s="69">
        <v>2223</v>
      </c>
      <c r="N53" s="69">
        <v>1916</v>
      </c>
      <c r="O53" s="70">
        <v>1897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578</v>
      </c>
      <c r="L56" s="80" t="s">
        <v>579</v>
      </c>
      <c r="M56" s="80" t="s">
        <v>580</v>
      </c>
      <c r="N56" s="80" t="s">
        <v>581</v>
      </c>
      <c r="O56" s="81" t="s">
        <v>582</v>
      </c>
      <c r="P56" s="48"/>
      <c r="Q56" s="48"/>
      <c r="R56" s="48"/>
      <c r="S56" s="48"/>
      <c r="T56" s="48"/>
      <c r="U56" s="48"/>
    </row>
    <row r="57" spans="1:21" ht="31.5" customHeight="1" x14ac:dyDescent="0.15">
      <c r="B57" s="1268" t="s">
        <v>25</v>
      </c>
      <c r="C57" s="1269"/>
      <c r="D57" s="1272" t="s">
        <v>26</v>
      </c>
      <c r="E57" s="1273"/>
      <c r="F57" s="1273"/>
      <c r="G57" s="1273"/>
      <c r="H57" s="1273"/>
      <c r="I57" s="1273"/>
      <c r="J57" s="1274"/>
      <c r="K57" s="82" t="s">
        <v>606</v>
      </c>
      <c r="L57" s="83" t="s">
        <v>606</v>
      </c>
      <c r="M57" s="83" t="s">
        <v>606</v>
      </c>
      <c r="N57" s="83" t="s">
        <v>606</v>
      </c>
      <c r="O57" s="84" t="s">
        <v>606</v>
      </c>
    </row>
    <row r="58" spans="1:21" ht="31.5" customHeight="1" thickBot="1" x14ac:dyDescent="0.2">
      <c r="B58" s="1270"/>
      <c r="C58" s="1271"/>
      <c r="D58" s="1275" t="s">
        <v>27</v>
      </c>
      <c r="E58" s="1276"/>
      <c r="F58" s="1276"/>
      <c r="G58" s="1276"/>
      <c r="H58" s="1276"/>
      <c r="I58" s="1276"/>
      <c r="J58" s="1277"/>
      <c r="K58" s="85" t="s">
        <v>606</v>
      </c>
      <c r="L58" s="86" t="s">
        <v>606</v>
      </c>
      <c r="M58" s="86" t="s">
        <v>606</v>
      </c>
      <c r="N58" s="86" t="s">
        <v>606</v>
      </c>
      <c r="O58" s="87" t="s">
        <v>606</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MsN4peioFFcFI5C00eUrqd+MBiZ+WYUQhA4mSltsPPEuCfFwgRsfgScibxmqeE5uOB1R09K5W0jCMWnXmL3mxQ==" saltValue="h5tuDNipduuyfes+lglMO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verticalCentered="1"/>
  <pageMargins left="0" right="0" top="0" bottom="0" header="0" footer="0"/>
  <pageSetup paperSize="9" scale="57" orientation="landscape"/>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zoomScaleNormal="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563</v>
      </c>
      <c r="J40" s="99" t="s">
        <v>564</v>
      </c>
      <c r="K40" s="99" t="s">
        <v>565</v>
      </c>
      <c r="L40" s="99" t="s">
        <v>566</v>
      </c>
      <c r="M40" s="100" t="s">
        <v>567</v>
      </c>
    </row>
    <row r="41" spans="2:13" ht="27.75" customHeight="1" x14ac:dyDescent="0.15">
      <c r="B41" s="1278" t="s">
        <v>30</v>
      </c>
      <c r="C41" s="1279"/>
      <c r="D41" s="101"/>
      <c r="E41" s="1284" t="s">
        <v>31</v>
      </c>
      <c r="F41" s="1284"/>
      <c r="G41" s="1284"/>
      <c r="H41" s="1285"/>
      <c r="I41" s="102">
        <v>58835</v>
      </c>
      <c r="J41" s="103">
        <v>61343</v>
      </c>
      <c r="K41" s="103">
        <v>60840</v>
      </c>
      <c r="L41" s="103">
        <v>63803</v>
      </c>
      <c r="M41" s="104">
        <v>62554</v>
      </c>
    </row>
    <row r="42" spans="2:13" ht="27.75" customHeight="1" x14ac:dyDescent="0.15">
      <c r="B42" s="1280"/>
      <c r="C42" s="1281"/>
      <c r="D42" s="105"/>
      <c r="E42" s="1286" t="s">
        <v>32</v>
      </c>
      <c r="F42" s="1286"/>
      <c r="G42" s="1286"/>
      <c r="H42" s="1287"/>
      <c r="I42" s="106" t="s">
        <v>522</v>
      </c>
      <c r="J42" s="107" t="s">
        <v>522</v>
      </c>
      <c r="K42" s="107" t="s">
        <v>522</v>
      </c>
      <c r="L42" s="107" t="s">
        <v>522</v>
      </c>
      <c r="M42" s="108" t="s">
        <v>522</v>
      </c>
    </row>
    <row r="43" spans="2:13" ht="27.75" customHeight="1" x14ac:dyDescent="0.15">
      <c r="B43" s="1280"/>
      <c r="C43" s="1281"/>
      <c r="D43" s="105"/>
      <c r="E43" s="1286" t="s">
        <v>33</v>
      </c>
      <c r="F43" s="1286"/>
      <c r="G43" s="1286"/>
      <c r="H43" s="1287"/>
      <c r="I43" s="106">
        <v>8722</v>
      </c>
      <c r="J43" s="107">
        <v>7898</v>
      </c>
      <c r="K43" s="107">
        <v>7541</v>
      </c>
      <c r="L43" s="107">
        <v>7366</v>
      </c>
      <c r="M43" s="108">
        <v>7361</v>
      </c>
    </row>
    <row r="44" spans="2:13" ht="27.75" customHeight="1" x14ac:dyDescent="0.15">
      <c r="B44" s="1280"/>
      <c r="C44" s="1281"/>
      <c r="D44" s="105"/>
      <c r="E44" s="1286" t="s">
        <v>34</v>
      </c>
      <c r="F44" s="1286"/>
      <c r="G44" s="1286"/>
      <c r="H44" s="1287"/>
      <c r="I44" s="106">
        <v>705</v>
      </c>
      <c r="J44" s="107">
        <v>661</v>
      </c>
      <c r="K44" s="107">
        <v>666</v>
      </c>
      <c r="L44" s="107">
        <v>796</v>
      </c>
      <c r="M44" s="108">
        <v>1111</v>
      </c>
    </row>
    <row r="45" spans="2:13" ht="27.75" customHeight="1" x14ac:dyDescent="0.15">
      <c r="B45" s="1280"/>
      <c r="C45" s="1281"/>
      <c r="D45" s="105"/>
      <c r="E45" s="1286" t="s">
        <v>35</v>
      </c>
      <c r="F45" s="1286"/>
      <c r="G45" s="1286"/>
      <c r="H45" s="1287"/>
      <c r="I45" s="106">
        <v>7214</v>
      </c>
      <c r="J45" s="107">
        <v>6496</v>
      </c>
      <c r="K45" s="107">
        <v>6207</v>
      </c>
      <c r="L45" s="107">
        <v>6006</v>
      </c>
      <c r="M45" s="108">
        <v>4729</v>
      </c>
    </row>
    <row r="46" spans="2:13" ht="27.75" customHeight="1" x14ac:dyDescent="0.15">
      <c r="B46" s="1280"/>
      <c r="C46" s="1281"/>
      <c r="D46" s="109"/>
      <c r="E46" s="1286" t="s">
        <v>36</v>
      </c>
      <c r="F46" s="1286"/>
      <c r="G46" s="1286"/>
      <c r="H46" s="1287"/>
      <c r="I46" s="106" t="s">
        <v>522</v>
      </c>
      <c r="J46" s="107" t="s">
        <v>522</v>
      </c>
      <c r="K46" s="107" t="s">
        <v>522</v>
      </c>
      <c r="L46" s="107" t="s">
        <v>522</v>
      </c>
      <c r="M46" s="108" t="s">
        <v>522</v>
      </c>
    </row>
    <row r="47" spans="2:13" ht="27.75" customHeight="1" x14ac:dyDescent="0.15">
      <c r="B47" s="1280"/>
      <c r="C47" s="1281"/>
      <c r="D47" s="110"/>
      <c r="E47" s="1288" t="s">
        <v>37</v>
      </c>
      <c r="F47" s="1289"/>
      <c r="G47" s="1289"/>
      <c r="H47" s="1290"/>
      <c r="I47" s="106" t="s">
        <v>522</v>
      </c>
      <c r="J47" s="107" t="s">
        <v>522</v>
      </c>
      <c r="K47" s="107" t="s">
        <v>522</v>
      </c>
      <c r="L47" s="107" t="s">
        <v>522</v>
      </c>
      <c r="M47" s="108" t="s">
        <v>522</v>
      </c>
    </row>
    <row r="48" spans="2:13" ht="27.75" customHeight="1" x14ac:dyDescent="0.15">
      <c r="B48" s="1280"/>
      <c r="C48" s="1281"/>
      <c r="D48" s="105"/>
      <c r="E48" s="1286" t="s">
        <v>38</v>
      </c>
      <c r="F48" s="1286"/>
      <c r="G48" s="1286"/>
      <c r="H48" s="1287"/>
      <c r="I48" s="106" t="s">
        <v>522</v>
      </c>
      <c r="J48" s="107" t="s">
        <v>522</v>
      </c>
      <c r="K48" s="107" t="s">
        <v>522</v>
      </c>
      <c r="L48" s="107" t="s">
        <v>522</v>
      </c>
      <c r="M48" s="108" t="s">
        <v>522</v>
      </c>
    </row>
    <row r="49" spans="2:13" ht="27.75" customHeight="1" x14ac:dyDescent="0.15">
      <c r="B49" s="1282"/>
      <c r="C49" s="1283"/>
      <c r="D49" s="105"/>
      <c r="E49" s="1286" t="s">
        <v>39</v>
      </c>
      <c r="F49" s="1286"/>
      <c r="G49" s="1286"/>
      <c r="H49" s="1287"/>
      <c r="I49" s="106" t="s">
        <v>522</v>
      </c>
      <c r="J49" s="107" t="s">
        <v>522</v>
      </c>
      <c r="K49" s="107" t="s">
        <v>522</v>
      </c>
      <c r="L49" s="107" t="s">
        <v>522</v>
      </c>
      <c r="M49" s="108" t="s">
        <v>522</v>
      </c>
    </row>
    <row r="50" spans="2:13" ht="27.75" customHeight="1" x14ac:dyDescent="0.15">
      <c r="B50" s="1291" t="s">
        <v>40</v>
      </c>
      <c r="C50" s="1292"/>
      <c r="D50" s="111"/>
      <c r="E50" s="1286" t="s">
        <v>41</v>
      </c>
      <c r="F50" s="1286"/>
      <c r="G50" s="1286"/>
      <c r="H50" s="1287"/>
      <c r="I50" s="106">
        <v>4481</v>
      </c>
      <c r="J50" s="107">
        <v>5349</v>
      </c>
      <c r="K50" s="107">
        <v>6412</v>
      </c>
      <c r="L50" s="107">
        <v>7309</v>
      </c>
      <c r="M50" s="108">
        <v>8095</v>
      </c>
    </row>
    <row r="51" spans="2:13" ht="27.75" customHeight="1" x14ac:dyDescent="0.15">
      <c r="B51" s="1280"/>
      <c r="C51" s="1281"/>
      <c r="D51" s="105"/>
      <c r="E51" s="1286" t="s">
        <v>42</v>
      </c>
      <c r="F51" s="1286"/>
      <c r="G51" s="1286"/>
      <c r="H51" s="1287"/>
      <c r="I51" s="106">
        <v>10416</v>
      </c>
      <c r="J51" s="107">
        <v>9301</v>
      </c>
      <c r="K51" s="107">
        <v>8757</v>
      </c>
      <c r="L51" s="107">
        <v>8376</v>
      </c>
      <c r="M51" s="108">
        <v>8176</v>
      </c>
    </row>
    <row r="52" spans="2:13" ht="27.75" customHeight="1" x14ac:dyDescent="0.15">
      <c r="B52" s="1282"/>
      <c r="C52" s="1283"/>
      <c r="D52" s="105"/>
      <c r="E52" s="1286" t="s">
        <v>43</v>
      </c>
      <c r="F52" s="1286"/>
      <c r="G52" s="1286"/>
      <c r="H52" s="1287"/>
      <c r="I52" s="106">
        <v>39740</v>
      </c>
      <c r="J52" s="107">
        <v>41559</v>
      </c>
      <c r="K52" s="107">
        <v>42067</v>
      </c>
      <c r="L52" s="107">
        <v>43854</v>
      </c>
      <c r="M52" s="108">
        <v>43806</v>
      </c>
    </row>
    <row r="53" spans="2:13" ht="27.75" customHeight="1" thickBot="1" x14ac:dyDescent="0.2">
      <c r="B53" s="1293" t="s">
        <v>44</v>
      </c>
      <c r="C53" s="1294"/>
      <c r="D53" s="112"/>
      <c r="E53" s="1295" t="s">
        <v>45</v>
      </c>
      <c r="F53" s="1295"/>
      <c r="G53" s="1295"/>
      <c r="H53" s="1296"/>
      <c r="I53" s="113">
        <v>20840</v>
      </c>
      <c r="J53" s="114">
        <v>20189</v>
      </c>
      <c r="K53" s="114">
        <v>18018</v>
      </c>
      <c r="L53" s="114">
        <v>18432</v>
      </c>
      <c r="M53" s="115">
        <v>15678</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S8O0J1mRol7qhOcYVZIpt1l6AEX85rP8/Z9TXlbLbSLFIOd1odZy2ri5NMHH6EygQzIbVRQw4m07hbxQoJjVzQ==" saltValue="MnMNNxQX1T5M3DLb+4NlK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verticalCentered="1"/>
  <pageMargins left="0" right="0" top="0" bottom="0" header="0" footer="0"/>
  <pageSetup paperSize="9" scale="61" orientation="landscape"/>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zoomScaleNormal="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565</v>
      </c>
      <c r="G54" s="124" t="s">
        <v>566</v>
      </c>
      <c r="H54" s="125" t="s">
        <v>567</v>
      </c>
    </row>
    <row r="55" spans="2:8" ht="52.5" customHeight="1" x14ac:dyDescent="0.15">
      <c r="B55" s="126"/>
      <c r="C55" s="1305" t="s">
        <v>48</v>
      </c>
      <c r="D55" s="1305"/>
      <c r="E55" s="1306"/>
      <c r="F55" s="127">
        <v>2065</v>
      </c>
      <c r="G55" s="127">
        <v>2075</v>
      </c>
      <c r="H55" s="128">
        <v>2613</v>
      </c>
    </row>
    <row r="56" spans="2:8" ht="52.5" customHeight="1" x14ac:dyDescent="0.15">
      <c r="B56" s="129"/>
      <c r="C56" s="1307" t="s">
        <v>49</v>
      </c>
      <c r="D56" s="1307"/>
      <c r="E56" s="1308"/>
      <c r="F56" s="130">
        <v>2524</v>
      </c>
      <c r="G56" s="130">
        <v>2679</v>
      </c>
      <c r="H56" s="131">
        <v>2429</v>
      </c>
    </row>
    <row r="57" spans="2:8" ht="53.25" customHeight="1" x14ac:dyDescent="0.15">
      <c r="B57" s="129"/>
      <c r="C57" s="1309" t="s">
        <v>50</v>
      </c>
      <c r="D57" s="1309"/>
      <c r="E57" s="1310"/>
      <c r="F57" s="132">
        <v>1815</v>
      </c>
      <c r="G57" s="132">
        <v>2555</v>
      </c>
      <c r="H57" s="133">
        <v>3052</v>
      </c>
    </row>
    <row r="58" spans="2:8" ht="45.75" customHeight="1" x14ac:dyDescent="0.15">
      <c r="B58" s="134"/>
      <c r="C58" s="1297" t="s">
        <v>600</v>
      </c>
      <c r="D58" s="1298"/>
      <c r="E58" s="1299"/>
      <c r="F58" s="135">
        <v>20</v>
      </c>
      <c r="G58" s="135">
        <v>745</v>
      </c>
      <c r="H58" s="136">
        <v>733</v>
      </c>
    </row>
    <row r="59" spans="2:8" ht="45.75" customHeight="1" x14ac:dyDescent="0.15">
      <c r="B59" s="134"/>
      <c r="C59" s="1297" t="s">
        <v>601</v>
      </c>
      <c r="D59" s="1298"/>
      <c r="E59" s="1299"/>
      <c r="F59" s="135">
        <v>605</v>
      </c>
      <c r="G59" s="135">
        <v>608</v>
      </c>
      <c r="H59" s="136">
        <v>606</v>
      </c>
    </row>
    <row r="60" spans="2:8" ht="45.75" customHeight="1" x14ac:dyDescent="0.15">
      <c r="B60" s="134"/>
      <c r="C60" s="1297" t="s">
        <v>602</v>
      </c>
      <c r="D60" s="1298"/>
      <c r="E60" s="1299"/>
      <c r="F60" s="135">
        <v>533</v>
      </c>
      <c r="G60" s="135">
        <v>544</v>
      </c>
      <c r="H60" s="136">
        <v>546</v>
      </c>
    </row>
    <row r="61" spans="2:8" ht="45.75" customHeight="1" x14ac:dyDescent="0.15">
      <c r="B61" s="134"/>
      <c r="C61" s="1297" t="s">
        <v>603</v>
      </c>
      <c r="D61" s="1298"/>
      <c r="E61" s="1299"/>
      <c r="F61" s="135">
        <v>481</v>
      </c>
      <c r="G61" s="135">
        <v>482</v>
      </c>
      <c r="H61" s="136">
        <v>484</v>
      </c>
    </row>
    <row r="62" spans="2:8" ht="45.75" customHeight="1" thickBot="1" x14ac:dyDescent="0.2">
      <c r="B62" s="137"/>
      <c r="C62" s="1300" t="s">
        <v>604</v>
      </c>
      <c r="D62" s="1301"/>
      <c r="E62" s="1302"/>
      <c r="F62" s="138">
        <v>0</v>
      </c>
      <c r="G62" s="138">
        <v>0</v>
      </c>
      <c r="H62" s="139">
        <v>465</v>
      </c>
    </row>
    <row r="63" spans="2:8" ht="52.5" customHeight="1" thickBot="1" x14ac:dyDescent="0.2">
      <c r="B63" s="140"/>
      <c r="C63" s="1303" t="s">
        <v>51</v>
      </c>
      <c r="D63" s="1303"/>
      <c r="E63" s="1304"/>
      <c r="F63" s="141">
        <v>6404</v>
      </c>
      <c r="G63" s="141">
        <v>7309</v>
      </c>
      <c r="H63" s="142">
        <v>8095</v>
      </c>
    </row>
    <row r="64" spans="2:8" ht="15" customHeight="1" x14ac:dyDescent="0.15"/>
    <row r="65" ht="0" hidden="1" customHeight="1" x14ac:dyDescent="0.15"/>
    <row r="66" ht="0" hidden="1" customHeight="1" x14ac:dyDescent="0.15"/>
  </sheetData>
  <sheetProtection algorithmName="SHA-512" hashValue="FiHZZkan5qJ2PywWUUWw2s6T0hHhq83nj+WC0WNBWPP3lXuJrijezGMb3RJQXX1Jp//oloVNPBZOGWSjCDvDAA==" saltValue="WqudKJ4m4tXbgtgovWj+O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verticalCentered="1"/>
  <pageMargins left="0" right="0" top="0" bottom="0" header="0" footer="0"/>
  <pageSetup paperSize="9" scale="44" orientation="landscape"/>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608</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608</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609</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610</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1" t="s">
        <v>611</v>
      </c>
      <c r="AO43" s="1312"/>
      <c r="AP43" s="1312"/>
      <c r="AQ43" s="1312"/>
      <c r="AR43" s="1312"/>
      <c r="AS43" s="1312"/>
      <c r="AT43" s="1312"/>
      <c r="AU43" s="1312"/>
      <c r="AV43" s="1312"/>
      <c r="AW43" s="1312"/>
      <c r="AX43" s="1312"/>
      <c r="AY43" s="1312"/>
      <c r="AZ43" s="1312"/>
      <c r="BA43" s="1312"/>
      <c r="BB43" s="1312"/>
      <c r="BC43" s="1312"/>
      <c r="BD43" s="1312"/>
      <c r="BE43" s="1312"/>
      <c r="BF43" s="1312"/>
      <c r="BG43" s="1312"/>
      <c r="BH43" s="1312"/>
      <c r="BI43" s="1312"/>
      <c r="BJ43" s="1312"/>
      <c r="BK43" s="1312"/>
      <c r="BL43" s="1312"/>
      <c r="BM43" s="1312"/>
      <c r="BN43" s="1312"/>
      <c r="BO43" s="1312"/>
      <c r="BP43" s="1312"/>
      <c r="BQ43" s="1312"/>
      <c r="BR43" s="1312"/>
      <c r="BS43" s="1312"/>
      <c r="BT43" s="1312"/>
      <c r="BU43" s="1312"/>
      <c r="BV43" s="1312"/>
      <c r="BW43" s="1312"/>
      <c r="BX43" s="1312"/>
      <c r="BY43" s="1312"/>
      <c r="BZ43" s="1312"/>
      <c r="CA43" s="1312"/>
      <c r="CB43" s="1312"/>
      <c r="CC43" s="1312"/>
      <c r="CD43" s="1312"/>
      <c r="CE43" s="1312"/>
      <c r="CF43" s="1312"/>
      <c r="CG43" s="1312"/>
      <c r="CH43" s="1312"/>
      <c r="CI43" s="1312"/>
      <c r="CJ43" s="1312"/>
      <c r="CK43" s="1312"/>
      <c r="CL43" s="1312"/>
      <c r="CM43" s="1312"/>
      <c r="CN43" s="1312"/>
      <c r="CO43" s="1312"/>
      <c r="CP43" s="1312"/>
      <c r="CQ43" s="1312"/>
      <c r="CR43" s="1312"/>
      <c r="CS43" s="1312"/>
      <c r="CT43" s="1312"/>
      <c r="CU43" s="1312"/>
      <c r="CV43" s="1312"/>
      <c r="CW43" s="1312"/>
      <c r="CX43" s="1312"/>
      <c r="CY43" s="1312"/>
      <c r="CZ43" s="1312"/>
      <c r="DA43" s="1312"/>
      <c r="DB43" s="1312"/>
      <c r="DC43" s="1313"/>
    </row>
    <row r="44" spans="2:109" x14ac:dyDescent="0.15">
      <c r="B44" s="394"/>
      <c r="AN44" s="1314"/>
      <c r="AO44" s="1315"/>
      <c r="AP44" s="1315"/>
      <c r="AQ44" s="1315"/>
      <c r="AR44" s="1315"/>
      <c r="AS44" s="1315"/>
      <c r="AT44" s="1315"/>
      <c r="AU44" s="1315"/>
      <c r="AV44" s="1315"/>
      <c r="AW44" s="1315"/>
      <c r="AX44" s="1315"/>
      <c r="AY44" s="1315"/>
      <c r="AZ44" s="1315"/>
      <c r="BA44" s="1315"/>
      <c r="BB44" s="1315"/>
      <c r="BC44" s="1315"/>
      <c r="BD44" s="1315"/>
      <c r="BE44" s="1315"/>
      <c r="BF44" s="1315"/>
      <c r="BG44" s="1315"/>
      <c r="BH44" s="1315"/>
      <c r="BI44" s="1315"/>
      <c r="BJ44" s="1315"/>
      <c r="BK44" s="1315"/>
      <c r="BL44" s="1315"/>
      <c r="BM44" s="1315"/>
      <c r="BN44" s="1315"/>
      <c r="BO44" s="1315"/>
      <c r="BP44" s="1315"/>
      <c r="BQ44" s="1315"/>
      <c r="BR44" s="1315"/>
      <c r="BS44" s="1315"/>
      <c r="BT44" s="1315"/>
      <c r="BU44" s="1315"/>
      <c r="BV44" s="1315"/>
      <c r="BW44" s="1315"/>
      <c r="BX44" s="1315"/>
      <c r="BY44" s="1315"/>
      <c r="BZ44" s="1315"/>
      <c r="CA44" s="1315"/>
      <c r="CB44" s="1315"/>
      <c r="CC44" s="1315"/>
      <c r="CD44" s="1315"/>
      <c r="CE44" s="1315"/>
      <c r="CF44" s="1315"/>
      <c r="CG44" s="1315"/>
      <c r="CH44" s="1315"/>
      <c r="CI44" s="1315"/>
      <c r="CJ44" s="1315"/>
      <c r="CK44" s="1315"/>
      <c r="CL44" s="1315"/>
      <c r="CM44" s="1315"/>
      <c r="CN44" s="1315"/>
      <c r="CO44" s="1315"/>
      <c r="CP44" s="1315"/>
      <c r="CQ44" s="1315"/>
      <c r="CR44" s="1315"/>
      <c r="CS44" s="1315"/>
      <c r="CT44" s="1315"/>
      <c r="CU44" s="1315"/>
      <c r="CV44" s="1315"/>
      <c r="CW44" s="1315"/>
      <c r="CX44" s="1315"/>
      <c r="CY44" s="1315"/>
      <c r="CZ44" s="1315"/>
      <c r="DA44" s="1315"/>
      <c r="DB44" s="1315"/>
      <c r="DC44" s="1316"/>
    </row>
    <row r="45" spans="2:109" x14ac:dyDescent="0.15">
      <c r="B45" s="394"/>
      <c r="AN45" s="1314"/>
      <c r="AO45" s="1315"/>
      <c r="AP45" s="1315"/>
      <c r="AQ45" s="1315"/>
      <c r="AR45" s="1315"/>
      <c r="AS45" s="1315"/>
      <c r="AT45" s="1315"/>
      <c r="AU45" s="1315"/>
      <c r="AV45" s="1315"/>
      <c r="AW45" s="1315"/>
      <c r="AX45" s="1315"/>
      <c r="AY45" s="1315"/>
      <c r="AZ45" s="1315"/>
      <c r="BA45" s="1315"/>
      <c r="BB45" s="1315"/>
      <c r="BC45" s="1315"/>
      <c r="BD45" s="1315"/>
      <c r="BE45" s="1315"/>
      <c r="BF45" s="1315"/>
      <c r="BG45" s="1315"/>
      <c r="BH45" s="1315"/>
      <c r="BI45" s="1315"/>
      <c r="BJ45" s="1315"/>
      <c r="BK45" s="1315"/>
      <c r="BL45" s="1315"/>
      <c r="BM45" s="1315"/>
      <c r="BN45" s="1315"/>
      <c r="BO45" s="1315"/>
      <c r="BP45" s="1315"/>
      <c r="BQ45" s="1315"/>
      <c r="BR45" s="1315"/>
      <c r="BS45" s="1315"/>
      <c r="BT45" s="1315"/>
      <c r="BU45" s="1315"/>
      <c r="BV45" s="1315"/>
      <c r="BW45" s="1315"/>
      <c r="BX45" s="1315"/>
      <c r="BY45" s="1315"/>
      <c r="BZ45" s="1315"/>
      <c r="CA45" s="1315"/>
      <c r="CB45" s="1315"/>
      <c r="CC45" s="1315"/>
      <c r="CD45" s="1315"/>
      <c r="CE45" s="1315"/>
      <c r="CF45" s="1315"/>
      <c r="CG45" s="1315"/>
      <c r="CH45" s="1315"/>
      <c r="CI45" s="1315"/>
      <c r="CJ45" s="1315"/>
      <c r="CK45" s="1315"/>
      <c r="CL45" s="1315"/>
      <c r="CM45" s="1315"/>
      <c r="CN45" s="1315"/>
      <c r="CO45" s="1315"/>
      <c r="CP45" s="1315"/>
      <c r="CQ45" s="1315"/>
      <c r="CR45" s="1315"/>
      <c r="CS45" s="1315"/>
      <c r="CT45" s="1315"/>
      <c r="CU45" s="1315"/>
      <c r="CV45" s="1315"/>
      <c r="CW45" s="1315"/>
      <c r="CX45" s="1315"/>
      <c r="CY45" s="1315"/>
      <c r="CZ45" s="1315"/>
      <c r="DA45" s="1315"/>
      <c r="DB45" s="1315"/>
      <c r="DC45" s="1316"/>
    </row>
    <row r="46" spans="2:109" x14ac:dyDescent="0.15">
      <c r="B46" s="394"/>
      <c r="AN46" s="1314"/>
      <c r="AO46" s="1315"/>
      <c r="AP46" s="1315"/>
      <c r="AQ46" s="1315"/>
      <c r="AR46" s="1315"/>
      <c r="AS46" s="1315"/>
      <c r="AT46" s="1315"/>
      <c r="AU46" s="1315"/>
      <c r="AV46" s="1315"/>
      <c r="AW46" s="1315"/>
      <c r="AX46" s="1315"/>
      <c r="AY46" s="1315"/>
      <c r="AZ46" s="1315"/>
      <c r="BA46" s="1315"/>
      <c r="BB46" s="1315"/>
      <c r="BC46" s="1315"/>
      <c r="BD46" s="1315"/>
      <c r="BE46" s="1315"/>
      <c r="BF46" s="1315"/>
      <c r="BG46" s="1315"/>
      <c r="BH46" s="1315"/>
      <c r="BI46" s="1315"/>
      <c r="BJ46" s="1315"/>
      <c r="BK46" s="1315"/>
      <c r="BL46" s="1315"/>
      <c r="BM46" s="1315"/>
      <c r="BN46" s="1315"/>
      <c r="BO46" s="1315"/>
      <c r="BP46" s="1315"/>
      <c r="BQ46" s="1315"/>
      <c r="BR46" s="1315"/>
      <c r="BS46" s="1315"/>
      <c r="BT46" s="1315"/>
      <c r="BU46" s="1315"/>
      <c r="BV46" s="1315"/>
      <c r="BW46" s="1315"/>
      <c r="BX46" s="1315"/>
      <c r="BY46" s="1315"/>
      <c r="BZ46" s="1315"/>
      <c r="CA46" s="1315"/>
      <c r="CB46" s="1315"/>
      <c r="CC46" s="1315"/>
      <c r="CD46" s="1315"/>
      <c r="CE46" s="1315"/>
      <c r="CF46" s="1315"/>
      <c r="CG46" s="1315"/>
      <c r="CH46" s="1315"/>
      <c r="CI46" s="1315"/>
      <c r="CJ46" s="1315"/>
      <c r="CK46" s="1315"/>
      <c r="CL46" s="1315"/>
      <c r="CM46" s="1315"/>
      <c r="CN46" s="1315"/>
      <c r="CO46" s="1315"/>
      <c r="CP46" s="1315"/>
      <c r="CQ46" s="1315"/>
      <c r="CR46" s="1315"/>
      <c r="CS46" s="1315"/>
      <c r="CT46" s="1315"/>
      <c r="CU46" s="1315"/>
      <c r="CV46" s="1315"/>
      <c r="CW46" s="1315"/>
      <c r="CX46" s="1315"/>
      <c r="CY46" s="1315"/>
      <c r="CZ46" s="1315"/>
      <c r="DA46" s="1315"/>
      <c r="DB46" s="1315"/>
      <c r="DC46" s="1316"/>
    </row>
    <row r="47" spans="2:109" x14ac:dyDescent="0.15">
      <c r="B47" s="394"/>
      <c r="AN47" s="1317"/>
      <c r="AO47" s="1318"/>
      <c r="AP47" s="1318"/>
      <c r="AQ47" s="1318"/>
      <c r="AR47" s="1318"/>
      <c r="AS47" s="1318"/>
      <c r="AT47" s="1318"/>
      <c r="AU47" s="1318"/>
      <c r="AV47" s="1318"/>
      <c r="AW47" s="1318"/>
      <c r="AX47" s="1318"/>
      <c r="AY47" s="1318"/>
      <c r="AZ47" s="1318"/>
      <c r="BA47" s="1318"/>
      <c r="BB47" s="1318"/>
      <c r="BC47" s="1318"/>
      <c r="BD47" s="1318"/>
      <c r="BE47" s="1318"/>
      <c r="BF47" s="1318"/>
      <c r="BG47" s="1318"/>
      <c r="BH47" s="1318"/>
      <c r="BI47" s="1318"/>
      <c r="BJ47" s="1318"/>
      <c r="BK47" s="1318"/>
      <c r="BL47" s="1318"/>
      <c r="BM47" s="1318"/>
      <c r="BN47" s="1318"/>
      <c r="BO47" s="1318"/>
      <c r="BP47" s="1318"/>
      <c r="BQ47" s="1318"/>
      <c r="BR47" s="1318"/>
      <c r="BS47" s="1318"/>
      <c r="BT47" s="1318"/>
      <c r="BU47" s="1318"/>
      <c r="BV47" s="1318"/>
      <c r="BW47" s="1318"/>
      <c r="BX47" s="1318"/>
      <c r="BY47" s="1318"/>
      <c r="BZ47" s="1318"/>
      <c r="CA47" s="1318"/>
      <c r="CB47" s="1318"/>
      <c r="CC47" s="1318"/>
      <c r="CD47" s="1318"/>
      <c r="CE47" s="1318"/>
      <c r="CF47" s="1318"/>
      <c r="CG47" s="1318"/>
      <c r="CH47" s="1318"/>
      <c r="CI47" s="1318"/>
      <c r="CJ47" s="1318"/>
      <c r="CK47" s="1318"/>
      <c r="CL47" s="1318"/>
      <c r="CM47" s="1318"/>
      <c r="CN47" s="1318"/>
      <c r="CO47" s="1318"/>
      <c r="CP47" s="1318"/>
      <c r="CQ47" s="1318"/>
      <c r="CR47" s="1318"/>
      <c r="CS47" s="1318"/>
      <c r="CT47" s="1318"/>
      <c r="CU47" s="1318"/>
      <c r="CV47" s="1318"/>
      <c r="CW47" s="1318"/>
      <c r="CX47" s="1318"/>
      <c r="CY47" s="1318"/>
      <c r="CZ47" s="1318"/>
      <c r="DA47" s="1318"/>
      <c r="DB47" s="1318"/>
      <c r="DC47" s="1319"/>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612</v>
      </c>
    </row>
    <row r="50" spans="1:109" x14ac:dyDescent="0.15">
      <c r="B50" s="394"/>
      <c r="G50" s="1320"/>
      <c r="H50" s="1320"/>
      <c r="I50" s="1320"/>
      <c r="J50" s="1320"/>
      <c r="K50" s="404"/>
      <c r="L50" s="404"/>
      <c r="M50" s="405"/>
      <c r="N50" s="405"/>
      <c r="AN50" s="1321"/>
      <c r="AO50" s="1322"/>
      <c r="AP50" s="1322"/>
      <c r="AQ50" s="1322"/>
      <c r="AR50" s="1322"/>
      <c r="AS50" s="1322"/>
      <c r="AT50" s="1322"/>
      <c r="AU50" s="1322"/>
      <c r="AV50" s="1322"/>
      <c r="AW50" s="1322"/>
      <c r="AX50" s="1322"/>
      <c r="AY50" s="1322"/>
      <c r="AZ50" s="1322"/>
      <c r="BA50" s="1322"/>
      <c r="BB50" s="1322"/>
      <c r="BC50" s="1322"/>
      <c r="BD50" s="1322"/>
      <c r="BE50" s="1322"/>
      <c r="BF50" s="1322"/>
      <c r="BG50" s="1322"/>
      <c r="BH50" s="1322"/>
      <c r="BI50" s="1322"/>
      <c r="BJ50" s="1322"/>
      <c r="BK50" s="1322"/>
      <c r="BL50" s="1322"/>
      <c r="BM50" s="1322"/>
      <c r="BN50" s="1322"/>
      <c r="BO50" s="1323"/>
      <c r="BP50" s="1324" t="s">
        <v>563</v>
      </c>
      <c r="BQ50" s="1324"/>
      <c r="BR50" s="1324"/>
      <c r="BS50" s="1324"/>
      <c r="BT50" s="1324"/>
      <c r="BU50" s="1324"/>
      <c r="BV50" s="1324"/>
      <c r="BW50" s="1324"/>
      <c r="BX50" s="1324" t="s">
        <v>564</v>
      </c>
      <c r="BY50" s="1324"/>
      <c r="BZ50" s="1324"/>
      <c r="CA50" s="1324"/>
      <c r="CB50" s="1324"/>
      <c r="CC50" s="1324"/>
      <c r="CD50" s="1324"/>
      <c r="CE50" s="1324"/>
      <c r="CF50" s="1324" t="s">
        <v>565</v>
      </c>
      <c r="CG50" s="1324"/>
      <c r="CH50" s="1324"/>
      <c r="CI50" s="1324"/>
      <c r="CJ50" s="1324"/>
      <c r="CK50" s="1324"/>
      <c r="CL50" s="1324"/>
      <c r="CM50" s="1324"/>
      <c r="CN50" s="1324" t="s">
        <v>566</v>
      </c>
      <c r="CO50" s="1324"/>
      <c r="CP50" s="1324"/>
      <c r="CQ50" s="1324"/>
      <c r="CR50" s="1324"/>
      <c r="CS50" s="1324"/>
      <c r="CT50" s="1324"/>
      <c r="CU50" s="1324"/>
      <c r="CV50" s="1324" t="s">
        <v>567</v>
      </c>
      <c r="CW50" s="1324"/>
      <c r="CX50" s="1324"/>
      <c r="CY50" s="1324"/>
      <c r="CZ50" s="1324"/>
      <c r="DA50" s="1324"/>
      <c r="DB50" s="1324"/>
      <c r="DC50" s="1324"/>
    </row>
    <row r="51" spans="1:109" ht="13.5" customHeight="1" x14ac:dyDescent="0.15">
      <c r="B51" s="394"/>
      <c r="G51" s="1331"/>
      <c r="H51" s="1331"/>
      <c r="I51" s="1329"/>
      <c r="J51" s="1329"/>
      <c r="K51" s="1327"/>
      <c r="L51" s="1327"/>
      <c r="M51" s="1327"/>
      <c r="N51" s="1327"/>
      <c r="AM51" s="403"/>
      <c r="AN51" s="1328" t="s">
        <v>613</v>
      </c>
      <c r="AO51" s="1328"/>
      <c r="AP51" s="1328"/>
      <c r="AQ51" s="1328"/>
      <c r="AR51" s="1328"/>
      <c r="AS51" s="1328"/>
      <c r="AT51" s="1328"/>
      <c r="AU51" s="1328"/>
      <c r="AV51" s="1328"/>
      <c r="AW51" s="1328"/>
      <c r="AX51" s="1328"/>
      <c r="AY51" s="1328"/>
      <c r="AZ51" s="1328"/>
      <c r="BA51" s="1328"/>
      <c r="BB51" s="1328" t="s">
        <v>614</v>
      </c>
      <c r="BC51" s="1328"/>
      <c r="BD51" s="1328"/>
      <c r="BE51" s="1328"/>
      <c r="BF51" s="1328"/>
      <c r="BG51" s="1328"/>
      <c r="BH51" s="1328"/>
      <c r="BI51" s="1328"/>
      <c r="BJ51" s="1328"/>
      <c r="BK51" s="1328"/>
      <c r="BL51" s="1328"/>
      <c r="BM51" s="1328"/>
      <c r="BN51" s="1328"/>
      <c r="BO51" s="1328"/>
      <c r="BP51" s="1325"/>
      <c r="BQ51" s="1326"/>
      <c r="BR51" s="1326"/>
      <c r="BS51" s="1326"/>
      <c r="BT51" s="1326"/>
      <c r="BU51" s="1326"/>
      <c r="BV51" s="1326"/>
      <c r="BW51" s="1326"/>
      <c r="BX51" s="1326">
        <v>72.599999999999994</v>
      </c>
      <c r="BY51" s="1326"/>
      <c r="BZ51" s="1326"/>
      <c r="CA51" s="1326"/>
      <c r="CB51" s="1326"/>
      <c r="CC51" s="1326"/>
      <c r="CD51" s="1326"/>
      <c r="CE51" s="1326"/>
      <c r="CF51" s="1326">
        <v>65.5</v>
      </c>
      <c r="CG51" s="1326"/>
      <c r="CH51" s="1326"/>
      <c r="CI51" s="1326"/>
      <c r="CJ51" s="1326"/>
      <c r="CK51" s="1326"/>
      <c r="CL51" s="1326"/>
      <c r="CM51" s="1326"/>
      <c r="CN51" s="1326">
        <v>66.400000000000006</v>
      </c>
      <c r="CO51" s="1326"/>
      <c r="CP51" s="1326"/>
      <c r="CQ51" s="1326"/>
      <c r="CR51" s="1326"/>
      <c r="CS51" s="1326"/>
      <c r="CT51" s="1326"/>
      <c r="CU51" s="1326"/>
      <c r="CV51" s="1325"/>
      <c r="CW51" s="1326"/>
      <c r="CX51" s="1326"/>
      <c r="CY51" s="1326"/>
      <c r="CZ51" s="1326"/>
      <c r="DA51" s="1326"/>
      <c r="DB51" s="1326"/>
      <c r="DC51" s="1326"/>
    </row>
    <row r="52" spans="1:109" x14ac:dyDescent="0.15">
      <c r="B52" s="394"/>
      <c r="G52" s="1331"/>
      <c r="H52" s="1331"/>
      <c r="I52" s="1329"/>
      <c r="J52" s="1329"/>
      <c r="K52" s="1327"/>
      <c r="L52" s="1327"/>
      <c r="M52" s="1327"/>
      <c r="N52" s="1327"/>
      <c r="AM52" s="403"/>
      <c r="AN52" s="1328"/>
      <c r="AO52" s="1328"/>
      <c r="AP52" s="1328"/>
      <c r="AQ52" s="1328"/>
      <c r="AR52" s="1328"/>
      <c r="AS52" s="1328"/>
      <c r="AT52" s="1328"/>
      <c r="AU52" s="1328"/>
      <c r="AV52" s="1328"/>
      <c r="AW52" s="1328"/>
      <c r="AX52" s="1328"/>
      <c r="AY52" s="1328"/>
      <c r="AZ52" s="1328"/>
      <c r="BA52" s="1328"/>
      <c r="BB52" s="1328"/>
      <c r="BC52" s="1328"/>
      <c r="BD52" s="1328"/>
      <c r="BE52" s="1328"/>
      <c r="BF52" s="1328"/>
      <c r="BG52" s="1328"/>
      <c r="BH52" s="1328"/>
      <c r="BI52" s="1328"/>
      <c r="BJ52" s="1328"/>
      <c r="BK52" s="1328"/>
      <c r="BL52" s="1328"/>
      <c r="BM52" s="1328"/>
      <c r="BN52" s="1328"/>
      <c r="BO52" s="1328"/>
      <c r="BP52" s="1326"/>
      <c r="BQ52" s="1326"/>
      <c r="BR52" s="1326"/>
      <c r="BS52" s="1326"/>
      <c r="BT52" s="1326"/>
      <c r="BU52" s="1326"/>
      <c r="BV52" s="1326"/>
      <c r="BW52" s="1326"/>
      <c r="BX52" s="1326"/>
      <c r="BY52" s="1326"/>
      <c r="BZ52" s="1326"/>
      <c r="CA52" s="1326"/>
      <c r="CB52" s="1326"/>
      <c r="CC52" s="1326"/>
      <c r="CD52" s="1326"/>
      <c r="CE52" s="1326"/>
      <c r="CF52" s="1326"/>
      <c r="CG52" s="1326"/>
      <c r="CH52" s="1326"/>
      <c r="CI52" s="1326"/>
      <c r="CJ52" s="1326"/>
      <c r="CK52" s="1326"/>
      <c r="CL52" s="1326"/>
      <c r="CM52" s="1326"/>
      <c r="CN52" s="1326"/>
      <c r="CO52" s="1326"/>
      <c r="CP52" s="1326"/>
      <c r="CQ52" s="1326"/>
      <c r="CR52" s="1326"/>
      <c r="CS52" s="1326"/>
      <c r="CT52" s="1326"/>
      <c r="CU52" s="1326"/>
      <c r="CV52" s="1326"/>
      <c r="CW52" s="1326"/>
      <c r="CX52" s="1326"/>
      <c r="CY52" s="1326"/>
      <c r="CZ52" s="1326"/>
      <c r="DA52" s="1326"/>
      <c r="DB52" s="1326"/>
      <c r="DC52" s="1326"/>
    </row>
    <row r="53" spans="1:109" x14ac:dyDescent="0.15">
      <c r="A53" s="402"/>
      <c r="B53" s="394"/>
      <c r="G53" s="1331"/>
      <c r="H53" s="1331"/>
      <c r="I53" s="1320"/>
      <c r="J53" s="1320"/>
      <c r="K53" s="1327"/>
      <c r="L53" s="1327"/>
      <c r="M53" s="1327"/>
      <c r="N53" s="1327"/>
      <c r="AM53" s="403"/>
      <c r="AN53" s="1328"/>
      <c r="AO53" s="1328"/>
      <c r="AP53" s="1328"/>
      <c r="AQ53" s="1328"/>
      <c r="AR53" s="1328"/>
      <c r="AS53" s="1328"/>
      <c r="AT53" s="1328"/>
      <c r="AU53" s="1328"/>
      <c r="AV53" s="1328"/>
      <c r="AW53" s="1328"/>
      <c r="AX53" s="1328"/>
      <c r="AY53" s="1328"/>
      <c r="AZ53" s="1328"/>
      <c r="BA53" s="1328"/>
      <c r="BB53" s="1328" t="s">
        <v>615</v>
      </c>
      <c r="BC53" s="1328"/>
      <c r="BD53" s="1328"/>
      <c r="BE53" s="1328"/>
      <c r="BF53" s="1328"/>
      <c r="BG53" s="1328"/>
      <c r="BH53" s="1328"/>
      <c r="BI53" s="1328"/>
      <c r="BJ53" s="1328"/>
      <c r="BK53" s="1328"/>
      <c r="BL53" s="1328"/>
      <c r="BM53" s="1328"/>
      <c r="BN53" s="1328"/>
      <c r="BO53" s="1328"/>
      <c r="BP53" s="1325"/>
      <c r="BQ53" s="1326"/>
      <c r="BR53" s="1326"/>
      <c r="BS53" s="1326"/>
      <c r="BT53" s="1326"/>
      <c r="BU53" s="1326"/>
      <c r="BV53" s="1326"/>
      <c r="BW53" s="1326"/>
      <c r="BX53" s="1326">
        <v>70.099999999999994</v>
      </c>
      <c r="BY53" s="1326"/>
      <c r="BZ53" s="1326"/>
      <c r="CA53" s="1326"/>
      <c r="CB53" s="1326"/>
      <c r="CC53" s="1326"/>
      <c r="CD53" s="1326"/>
      <c r="CE53" s="1326"/>
      <c r="CF53" s="1326">
        <v>70.400000000000006</v>
      </c>
      <c r="CG53" s="1326"/>
      <c r="CH53" s="1326"/>
      <c r="CI53" s="1326"/>
      <c r="CJ53" s="1326"/>
      <c r="CK53" s="1326"/>
      <c r="CL53" s="1326"/>
      <c r="CM53" s="1326"/>
      <c r="CN53" s="1326">
        <v>67.400000000000006</v>
      </c>
      <c r="CO53" s="1326"/>
      <c r="CP53" s="1326"/>
      <c r="CQ53" s="1326"/>
      <c r="CR53" s="1326"/>
      <c r="CS53" s="1326"/>
      <c r="CT53" s="1326"/>
      <c r="CU53" s="1326"/>
      <c r="CV53" s="1325"/>
      <c r="CW53" s="1326"/>
      <c r="CX53" s="1326"/>
      <c r="CY53" s="1326"/>
      <c r="CZ53" s="1326"/>
      <c r="DA53" s="1326"/>
      <c r="DB53" s="1326"/>
      <c r="DC53" s="1326"/>
    </row>
    <row r="54" spans="1:109" x14ac:dyDescent="0.15">
      <c r="A54" s="402"/>
      <c r="B54" s="394"/>
      <c r="G54" s="1331"/>
      <c r="H54" s="1331"/>
      <c r="I54" s="1320"/>
      <c r="J54" s="1320"/>
      <c r="K54" s="1327"/>
      <c r="L54" s="1327"/>
      <c r="M54" s="1327"/>
      <c r="N54" s="1327"/>
      <c r="AM54" s="403"/>
      <c r="AN54" s="1328"/>
      <c r="AO54" s="1328"/>
      <c r="AP54" s="1328"/>
      <c r="AQ54" s="1328"/>
      <c r="AR54" s="1328"/>
      <c r="AS54" s="1328"/>
      <c r="AT54" s="1328"/>
      <c r="AU54" s="1328"/>
      <c r="AV54" s="1328"/>
      <c r="AW54" s="1328"/>
      <c r="AX54" s="1328"/>
      <c r="AY54" s="1328"/>
      <c r="AZ54" s="1328"/>
      <c r="BA54" s="1328"/>
      <c r="BB54" s="1328"/>
      <c r="BC54" s="1328"/>
      <c r="BD54" s="1328"/>
      <c r="BE54" s="1328"/>
      <c r="BF54" s="1328"/>
      <c r="BG54" s="1328"/>
      <c r="BH54" s="1328"/>
      <c r="BI54" s="1328"/>
      <c r="BJ54" s="1328"/>
      <c r="BK54" s="1328"/>
      <c r="BL54" s="1328"/>
      <c r="BM54" s="1328"/>
      <c r="BN54" s="1328"/>
      <c r="BO54" s="1328"/>
      <c r="BP54" s="1326"/>
      <c r="BQ54" s="1326"/>
      <c r="BR54" s="1326"/>
      <c r="BS54" s="1326"/>
      <c r="BT54" s="1326"/>
      <c r="BU54" s="1326"/>
      <c r="BV54" s="1326"/>
      <c r="BW54" s="1326"/>
      <c r="BX54" s="1326"/>
      <c r="BY54" s="1326"/>
      <c r="BZ54" s="1326"/>
      <c r="CA54" s="1326"/>
      <c r="CB54" s="1326"/>
      <c r="CC54" s="1326"/>
      <c r="CD54" s="1326"/>
      <c r="CE54" s="1326"/>
      <c r="CF54" s="1326"/>
      <c r="CG54" s="1326"/>
      <c r="CH54" s="1326"/>
      <c r="CI54" s="1326"/>
      <c r="CJ54" s="1326"/>
      <c r="CK54" s="1326"/>
      <c r="CL54" s="1326"/>
      <c r="CM54" s="1326"/>
      <c r="CN54" s="1326"/>
      <c r="CO54" s="1326"/>
      <c r="CP54" s="1326"/>
      <c r="CQ54" s="1326"/>
      <c r="CR54" s="1326"/>
      <c r="CS54" s="1326"/>
      <c r="CT54" s="1326"/>
      <c r="CU54" s="1326"/>
      <c r="CV54" s="1326"/>
      <c r="CW54" s="1326"/>
      <c r="CX54" s="1326"/>
      <c r="CY54" s="1326"/>
      <c r="CZ54" s="1326"/>
      <c r="DA54" s="1326"/>
      <c r="DB54" s="1326"/>
      <c r="DC54" s="1326"/>
    </row>
    <row r="55" spans="1:109" x14ac:dyDescent="0.15">
      <c r="A55" s="402"/>
      <c r="B55" s="394"/>
      <c r="G55" s="1320"/>
      <c r="H55" s="1320"/>
      <c r="I55" s="1320"/>
      <c r="J55" s="1320"/>
      <c r="K55" s="1327"/>
      <c r="L55" s="1327"/>
      <c r="M55" s="1327"/>
      <c r="N55" s="1327"/>
      <c r="AN55" s="1324" t="s">
        <v>616</v>
      </c>
      <c r="AO55" s="1324"/>
      <c r="AP55" s="1324"/>
      <c r="AQ55" s="1324"/>
      <c r="AR55" s="1324"/>
      <c r="AS55" s="1324"/>
      <c r="AT55" s="1324"/>
      <c r="AU55" s="1324"/>
      <c r="AV55" s="1324"/>
      <c r="AW55" s="1324"/>
      <c r="AX55" s="1324"/>
      <c r="AY55" s="1324"/>
      <c r="AZ55" s="1324"/>
      <c r="BA55" s="1324"/>
      <c r="BB55" s="1328" t="s">
        <v>614</v>
      </c>
      <c r="BC55" s="1328"/>
      <c r="BD55" s="1328"/>
      <c r="BE55" s="1328"/>
      <c r="BF55" s="1328"/>
      <c r="BG55" s="1328"/>
      <c r="BH55" s="1328"/>
      <c r="BI55" s="1328"/>
      <c r="BJ55" s="1328"/>
      <c r="BK55" s="1328"/>
      <c r="BL55" s="1328"/>
      <c r="BM55" s="1328"/>
      <c r="BN55" s="1328"/>
      <c r="BO55" s="1328"/>
      <c r="BP55" s="1325"/>
      <c r="BQ55" s="1326"/>
      <c r="BR55" s="1326"/>
      <c r="BS55" s="1326"/>
      <c r="BT55" s="1326"/>
      <c r="BU55" s="1326"/>
      <c r="BV55" s="1326"/>
      <c r="BW55" s="1326"/>
      <c r="BX55" s="1326">
        <v>34.9</v>
      </c>
      <c r="BY55" s="1326"/>
      <c r="BZ55" s="1326"/>
      <c r="CA55" s="1326"/>
      <c r="CB55" s="1326"/>
      <c r="CC55" s="1326"/>
      <c r="CD55" s="1326"/>
      <c r="CE55" s="1326"/>
      <c r="CF55" s="1326">
        <v>15</v>
      </c>
      <c r="CG55" s="1326"/>
      <c r="CH55" s="1326"/>
      <c r="CI55" s="1326"/>
      <c r="CJ55" s="1326"/>
      <c r="CK55" s="1326"/>
      <c r="CL55" s="1326"/>
      <c r="CM55" s="1326"/>
      <c r="CN55" s="1326">
        <v>12.2</v>
      </c>
      <c r="CO55" s="1326"/>
      <c r="CP55" s="1326"/>
      <c r="CQ55" s="1326"/>
      <c r="CR55" s="1326"/>
      <c r="CS55" s="1326"/>
      <c r="CT55" s="1326"/>
      <c r="CU55" s="1326"/>
      <c r="CV55" s="1325"/>
      <c r="CW55" s="1326"/>
      <c r="CX55" s="1326"/>
      <c r="CY55" s="1326"/>
      <c r="CZ55" s="1326"/>
      <c r="DA55" s="1326"/>
      <c r="DB55" s="1326"/>
      <c r="DC55" s="1326"/>
    </row>
    <row r="56" spans="1:109" x14ac:dyDescent="0.15">
      <c r="A56" s="402"/>
      <c r="B56" s="394"/>
      <c r="G56" s="1320"/>
      <c r="H56" s="1320"/>
      <c r="I56" s="1320"/>
      <c r="J56" s="1320"/>
      <c r="K56" s="1327"/>
      <c r="L56" s="1327"/>
      <c r="M56" s="1327"/>
      <c r="N56" s="1327"/>
      <c r="AN56" s="1324"/>
      <c r="AO56" s="1324"/>
      <c r="AP56" s="1324"/>
      <c r="AQ56" s="1324"/>
      <c r="AR56" s="1324"/>
      <c r="AS56" s="1324"/>
      <c r="AT56" s="1324"/>
      <c r="AU56" s="1324"/>
      <c r="AV56" s="1324"/>
      <c r="AW56" s="1324"/>
      <c r="AX56" s="1324"/>
      <c r="AY56" s="1324"/>
      <c r="AZ56" s="1324"/>
      <c r="BA56" s="1324"/>
      <c r="BB56" s="1328"/>
      <c r="BC56" s="1328"/>
      <c r="BD56" s="1328"/>
      <c r="BE56" s="1328"/>
      <c r="BF56" s="1328"/>
      <c r="BG56" s="1328"/>
      <c r="BH56" s="1328"/>
      <c r="BI56" s="1328"/>
      <c r="BJ56" s="1328"/>
      <c r="BK56" s="1328"/>
      <c r="BL56" s="1328"/>
      <c r="BM56" s="1328"/>
      <c r="BN56" s="1328"/>
      <c r="BO56" s="1328"/>
      <c r="BP56" s="1326"/>
      <c r="BQ56" s="1326"/>
      <c r="BR56" s="1326"/>
      <c r="BS56" s="1326"/>
      <c r="BT56" s="1326"/>
      <c r="BU56" s="1326"/>
      <c r="BV56" s="1326"/>
      <c r="BW56" s="1326"/>
      <c r="BX56" s="1326"/>
      <c r="BY56" s="1326"/>
      <c r="BZ56" s="1326"/>
      <c r="CA56" s="1326"/>
      <c r="CB56" s="1326"/>
      <c r="CC56" s="1326"/>
      <c r="CD56" s="1326"/>
      <c r="CE56" s="1326"/>
      <c r="CF56" s="1326"/>
      <c r="CG56" s="1326"/>
      <c r="CH56" s="1326"/>
      <c r="CI56" s="1326"/>
      <c r="CJ56" s="1326"/>
      <c r="CK56" s="1326"/>
      <c r="CL56" s="1326"/>
      <c r="CM56" s="1326"/>
      <c r="CN56" s="1326"/>
      <c r="CO56" s="1326"/>
      <c r="CP56" s="1326"/>
      <c r="CQ56" s="1326"/>
      <c r="CR56" s="1326"/>
      <c r="CS56" s="1326"/>
      <c r="CT56" s="1326"/>
      <c r="CU56" s="1326"/>
      <c r="CV56" s="1326"/>
      <c r="CW56" s="1326"/>
      <c r="CX56" s="1326"/>
      <c r="CY56" s="1326"/>
      <c r="CZ56" s="1326"/>
      <c r="DA56" s="1326"/>
      <c r="DB56" s="1326"/>
      <c r="DC56" s="1326"/>
    </row>
    <row r="57" spans="1:109" s="402" customFormat="1" x14ac:dyDescent="0.15">
      <c r="B57" s="406"/>
      <c r="G57" s="1320"/>
      <c r="H57" s="1320"/>
      <c r="I57" s="1330"/>
      <c r="J57" s="1330"/>
      <c r="K57" s="1327"/>
      <c r="L57" s="1327"/>
      <c r="M57" s="1327"/>
      <c r="N57" s="1327"/>
      <c r="AM57" s="387"/>
      <c r="AN57" s="1324"/>
      <c r="AO57" s="1324"/>
      <c r="AP57" s="1324"/>
      <c r="AQ57" s="1324"/>
      <c r="AR57" s="1324"/>
      <c r="AS57" s="1324"/>
      <c r="AT57" s="1324"/>
      <c r="AU57" s="1324"/>
      <c r="AV57" s="1324"/>
      <c r="AW57" s="1324"/>
      <c r="AX57" s="1324"/>
      <c r="AY57" s="1324"/>
      <c r="AZ57" s="1324"/>
      <c r="BA57" s="1324"/>
      <c r="BB57" s="1328" t="s">
        <v>615</v>
      </c>
      <c r="BC57" s="1328"/>
      <c r="BD57" s="1328"/>
      <c r="BE57" s="1328"/>
      <c r="BF57" s="1328"/>
      <c r="BG57" s="1328"/>
      <c r="BH57" s="1328"/>
      <c r="BI57" s="1328"/>
      <c r="BJ57" s="1328"/>
      <c r="BK57" s="1328"/>
      <c r="BL57" s="1328"/>
      <c r="BM57" s="1328"/>
      <c r="BN57" s="1328"/>
      <c r="BO57" s="1328"/>
      <c r="BP57" s="1325"/>
      <c r="BQ57" s="1326"/>
      <c r="BR57" s="1326"/>
      <c r="BS57" s="1326"/>
      <c r="BT57" s="1326"/>
      <c r="BU57" s="1326"/>
      <c r="BV57" s="1326"/>
      <c r="BW57" s="1326"/>
      <c r="BX57" s="1326">
        <v>60.2</v>
      </c>
      <c r="BY57" s="1326"/>
      <c r="BZ57" s="1326"/>
      <c r="CA57" s="1326"/>
      <c r="CB57" s="1326"/>
      <c r="CC57" s="1326"/>
      <c r="CD57" s="1326"/>
      <c r="CE57" s="1326"/>
      <c r="CF57" s="1326">
        <v>60.1</v>
      </c>
      <c r="CG57" s="1326"/>
      <c r="CH57" s="1326"/>
      <c r="CI57" s="1326"/>
      <c r="CJ57" s="1326"/>
      <c r="CK57" s="1326"/>
      <c r="CL57" s="1326"/>
      <c r="CM57" s="1326"/>
      <c r="CN57" s="1326">
        <v>61.2</v>
      </c>
      <c r="CO57" s="1326"/>
      <c r="CP57" s="1326"/>
      <c r="CQ57" s="1326"/>
      <c r="CR57" s="1326"/>
      <c r="CS57" s="1326"/>
      <c r="CT57" s="1326"/>
      <c r="CU57" s="1326"/>
      <c r="CV57" s="1325"/>
      <c r="CW57" s="1326"/>
      <c r="CX57" s="1326"/>
      <c r="CY57" s="1326"/>
      <c r="CZ57" s="1326"/>
      <c r="DA57" s="1326"/>
      <c r="DB57" s="1326"/>
      <c r="DC57" s="1326"/>
      <c r="DD57" s="407"/>
      <c r="DE57" s="406"/>
    </row>
    <row r="58" spans="1:109" s="402" customFormat="1" x14ac:dyDescent="0.15">
      <c r="A58" s="387"/>
      <c r="B58" s="406"/>
      <c r="G58" s="1320"/>
      <c r="H58" s="1320"/>
      <c r="I58" s="1330"/>
      <c r="J58" s="1330"/>
      <c r="K58" s="1327"/>
      <c r="L58" s="1327"/>
      <c r="M58" s="1327"/>
      <c r="N58" s="1327"/>
      <c r="AM58" s="387"/>
      <c r="AN58" s="1324"/>
      <c r="AO58" s="1324"/>
      <c r="AP58" s="1324"/>
      <c r="AQ58" s="1324"/>
      <c r="AR58" s="1324"/>
      <c r="AS58" s="1324"/>
      <c r="AT58" s="1324"/>
      <c r="AU58" s="1324"/>
      <c r="AV58" s="1324"/>
      <c r="AW58" s="1324"/>
      <c r="AX58" s="1324"/>
      <c r="AY58" s="1324"/>
      <c r="AZ58" s="1324"/>
      <c r="BA58" s="1324"/>
      <c r="BB58" s="1328"/>
      <c r="BC58" s="1328"/>
      <c r="BD58" s="1328"/>
      <c r="BE58" s="1328"/>
      <c r="BF58" s="1328"/>
      <c r="BG58" s="1328"/>
      <c r="BH58" s="1328"/>
      <c r="BI58" s="1328"/>
      <c r="BJ58" s="1328"/>
      <c r="BK58" s="1328"/>
      <c r="BL58" s="1328"/>
      <c r="BM58" s="1328"/>
      <c r="BN58" s="1328"/>
      <c r="BO58" s="1328"/>
      <c r="BP58" s="1326"/>
      <c r="BQ58" s="1326"/>
      <c r="BR58" s="1326"/>
      <c r="BS58" s="1326"/>
      <c r="BT58" s="1326"/>
      <c r="BU58" s="1326"/>
      <c r="BV58" s="1326"/>
      <c r="BW58" s="1326"/>
      <c r="BX58" s="1326"/>
      <c r="BY58" s="1326"/>
      <c r="BZ58" s="1326"/>
      <c r="CA58" s="1326"/>
      <c r="CB58" s="1326"/>
      <c r="CC58" s="1326"/>
      <c r="CD58" s="1326"/>
      <c r="CE58" s="1326"/>
      <c r="CF58" s="1326"/>
      <c r="CG58" s="1326"/>
      <c r="CH58" s="1326"/>
      <c r="CI58" s="1326"/>
      <c r="CJ58" s="1326"/>
      <c r="CK58" s="1326"/>
      <c r="CL58" s="1326"/>
      <c r="CM58" s="1326"/>
      <c r="CN58" s="1326"/>
      <c r="CO58" s="1326"/>
      <c r="CP58" s="1326"/>
      <c r="CQ58" s="1326"/>
      <c r="CR58" s="1326"/>
      <c r="CS58" s="1326"/>
      <c r="CT58" s="1326"/>
      <c r="CU58" s="1326"/>
      <c r="CV58" s="1326"/>
      <c r="CW58" s="1326"/>
      <c r="CX58" s="1326"/>
      <c r="CY58" s="1326"/>
      <c r="CZ58" s="1326"/>
      <c r="DA58" s="1326"/>
      <c r="DB58" s="1326"/>
      <c r="DC58" s="1326"/>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617</v>
      </c>
    </row>
    <row r="64" spans="1:109" x14ac:dyDescent="0.15">
      <c r="B64" s="394"/>
      <c r="G64" s="401"/>
      <c r="I64" s="414"/>
      <c r="J64" s="414"/>
      <c r="K64" s="414"/>
      <c r="L64" s="414"/>
      <c r="M64" s="414"/>
      <c r="N64" s="415"/>
      <c r="AM64" s="401"/>
      <c r="AN64" s="401" t="s">
        <v>610</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32" t="s">
        <v>618</v>
      </c>
      <c r="AO65" s="1333"/>
      <c r="AP65" s="1333"/>
      <c r="AQ65" s="1333"/>
      <c r="AR65" s="1333"/>
      <c r="AS65" s="1333"/>
      <c r="AT65" s="1333"/>
      <c r="AU65" s="1333"/>
      <c r="AV65" s="1333"/>
      <c r="AW65" s="1333"/>
      <c r="AX65" s="1333"/>
      <c r="AY65" s="1333"/>
      <c r="AZ65" s="1333"/>
      <c r="BA65" s="1333"/>
      <c r="BB65" s="1333"/>
      <c r="BC65" s="1333"/>
      <c r="BD65" s="1333"/>
      <c r="BE65" s="1333"/>
      <c r="BF65" s="1333"/>
      <c r="BG65" s="1333"/>
      <c r="BH65" s="1333"/>
      <c r="BI65" s="1333"/>
      <c r="BJ65" s="1333"/>
      <c r="BK65" s="1333"/>
      <c r="BL65" s="1333"/>
      <c r="BM65" s="1333"/>
      <c r="BN65" s="1333"/>
      <c r="BO65" s="1333"/>
      <c r="BP65" s="1333"/>
      <c r="BQ65" s="1333"/>
      <c r="BR65" s="1333"/>
      <c r="BS65" s="1333"/>
      <c r="BT65" s="1333"/>
      <c r="BU65" s="1333"/>
      <c r="BV65" s="1333"/>
      <c r="BW65" s="1333"/>
      <c r="BX65" s="1333"/>
      <c r="BY65" s="1333"/>
      <c r="BZ65" s="1333"/>
      <c r="CA65" s="1333"/>
      <c r="CB65" s="1333"/>
      <c r="CC65" s="1333"/>
      <c r="CD65" s="1333"/>
      <c r="CE65" s="1333"/>
      <c r="CF65" s="1333"/>
      <c r="CG65" s="1333"/>
      <c r="CH65" s="1333"/>
      <c r="CI65" s="1333"/>
      <c r="CJ65" s="1333"/>
      <c r="CK65" s="1333"/>
      <c r="CL65" s="1333"/>
      <c r="CM65" s="1333"/>
      <c r="CN65" s="1333"/>
      <c r="CO65" s="1333"/>
      <c r="CP65" s="1333"/>
      <c r="CQ65" s="1333"/>
      <c r="CR65" s="1333"/>
      <c r="CS65" s="1333"/>
      <c r="CT65" s="1333"/>
      <c r="CU65" s="1333"/>
      <c r="CV65" s="1333"/>
      <c r="CW65" s="1333"/>
      <c r="CX65" s="1333"/>
      <c r="CY65" s="1333"/>
      <c r="CZ65" s="1333"/>
      <c r="DA65" s="1333"/>
      <c r="DB65" s="1333"/>
      <c r="DC65" s="1334"/>
    </row>
    <row r="66" spans="2:107" x14ac:dyDescent="0.15">
      <c r="B66" s="394"/>
      <c r="AN66" s="1335"/>
      <c r="AO66" s="1336"/>
      <c r="AP66" s="1336"/>
      <c r="AQ66" s="1336"/>
      <c r="AR66" s="1336"/>
      <c r="AS66" s="1336"/>
      <c r="AT66" s="1336"/>
      <c r="AU66" s="1336"/>
      <c r="AV66" s="1336"/>
      <c r="AW66" s="1336"/>
      <c r="AX66" s="1336"/>
      <c r="AY66" s="1336"/>
      <c r="AZ66" s="1336"/>
      <c r="BA66" s="1336"/>
      <c r="BB66" s="1336"/>
      <c r="BC66" s="1336"/>
      <c r="BD66" s="1336"/>
      <c r="BE66" s="1336"/>
      <c r="BF66" s="1336"/>
      <c r="BG66" s="1336"/>
      <c r="BH66" s="1336"/>
      <c r="BI66" s="1336"/>
      <c r="BJ66" s="1336"/>
      <c r="BK66" s="1336"/>
      <c r="BL66" s="1336"/>
      <c r="BM66" s="1336"/>
      <c r="BN66" s="1336"/>
      <c r="BO66" s="1336"/>
      <c r="BP66" s="1336"/>
      <c r="BQ66" s="1336"/>
      <c r="BR66" s="1336"/>
      <c r="BS66" s="1336"/>
      <c r="BT66" s="1336"/>
      <c r="BU66" s="1336"/>
      <c r="BV66" s="1336"/>
      <c r="BW66" s="1336"/>
      <c r="BX66" s="1336"/>
      <c r="BY66" s="1336"/>
      <c r="BZ66" s="1336"/>
      <c r="CA66" s="1336"/>
      <c r="CB66" s="1336"/>
      <c r="CC66" s="1336"/>
      <c r="CD66" s="1336"/>
      <c r="CE66" s="1336"/>
      <c r="CF66" s="1336"/>
      <c r="CG66" s="1336"/>
      <c r="CH66" s="1336"/>
      <c r="CI66" s="1336"/>
      <c r="CJ66" s="1336"/>
      <c r="CK66" s="1336"/>
      <c r="CL66" s="1336"/>
      <c r="CM66" s="1336"/>
      <c r="CN66" s="1336"/>
      <c r="CO66" s="1336"/>
      <c r="CP66" s="1336"/>
      <c r="CQ66" s="1336"/>
      <c r="CR66" s="1336"/>
      <c r="CS66" s="1336"/>
      <c r="CT66" s="1336"/>
      <c r="CU66" s="1336"/>
      <c r="CV66" s="1336"/>
      <c r="CW66" s="1336"/>
      <c r="CX66" s="1336"/>
      <c r="CY66" s="1336"/>
      <c r="CZ66" s="1336"/>
      <c r="DA66" s="1336"/>
      <c r="DB66" s="1336"/>
      <c r="DC66" s="1337"/>
    </row>
    <row r="67" spans="2:107" x14ac:dyDescent="0.15">
      <c r="B67" s="394"/>
      <c r="AN67" s="1335"/>
      <c r="AO67" s="1336"/>
      <c r="AP67" s="1336"/>
      <c r="AQ67" s="1336"/>
      <c r="AR67" s="1336"/>
      <c r="AS67" s="1336"/>
      <c r="AT67" s="1336"/>
      <c r="AU67" s="1336"/>
      <c r="AV67" s="1336"/>
      <c r="AW67" s="1336"/>
      <c r="AX67" s="1336"/>
      <c r="AY67" s="1336"/>
      <c r="AZ67" s="1336"/>
      <c r="BA67" s="1336"/>
      <c r="BB67" s="1336"/>
      <c r="BC67" s="1336"/>
      <c r="BD67" s="1336"/>
      <c r="BE67" s="1336"/>
      <c r="BF67" s="1336"/>
      <c r="BG67" s="1336"/>
      <c r="BH67" s="1336"/>
      <c r="BI67" s="1336"/>
      <c r="BJ67" s="1336"/>
      <c r="BK67" s="1336"/>
      <c r="BL67" s="1336"/>
      <c r="BM67" s="1336"/>
      <c r="BN67" s="1336"/>
      <c r="BO67" s="1336"/>
      <c r="BP67" s="1336"/>
      <c r="BQ67" s="1336"/>
      <c r="BR67" s="1336"/>
      <c r="BS67" s="1336"/>
      <c r="BT67" s="1336"/>
      <c r="BU67" s="1336"/>
      <c r="BV67" s="1336"/>
      <c r="BW67" s="1336"/>
      <c r="BX67" s="1336"/>
      <c r="BY67" s="1336"/>
      <c r="BZ67" s="1336"/>
      <c r="CA67" s="1336"/>
      <c r="CB67" s="1336"/>
      <c r="CC67" s="1336"/>
      <c r="CD67" s="1336"/>
      <c r="CE67" s="1336"/>
      <c r="CF67" s="1336"/>
      <c r="CG67" s="1336"/>
      <c r="CH67" s="1336"/>
      <c r="CI67" s="1336"/>
      <c r="CJ67" s="1336"/>
      <c r="CK67" s="1336"/>
      <c r="CL67" s="1336"/>
      <c r="CM67" s="1336"/>
      <c r="CN67" s="1336"/>
      <c r="CO67" s="1336"/>
      <c r="CP67" s="1336"/>
      <c r="CQ67" s="1336"/>
      <c r="CR67" s="1336"/>
      <c r="CS67" s="1336"/>
      <c r="CT67" s="1336"/>
      <c r="CU67" s="1336"/>
      <c r="CV67" s="1336"/>
      <c r="CW67" s="1336"/>
      <c r="CX67" s="1336"/>
      <c r="CY67" s="1336"/>
      <c r="CZ67" s="1336"/>
      <c r="DA67" s="1336"/>
      <c r="DB67" s="1336"/>
      <c r="DC67" s="1337"/>
    </row>
    <row r="68" spans="2:107" x14ac:dyDescent="0.15">
      <c r="B68" s="394"/>
      <c r="AN68" s="1335"/>
      <c r="AO68" s="1336"/>
      <c r="AP68" s="1336"/>
      <c r="AQ68" s="1336"/>
      <c r="AR68" s="1336"/>
      <c r="AS68" s="1336"/>
      <c r="AT68" s="1336"/>
      <c r="AU68" s="1336"/>
      <c r="AV68" s="1336"/>
      <c r="AW68" s="1336"/>
      <c r="AX68" s="1336"/>
      <c r="AY68" s="1336"/>
      <c r="AZ68" s="1336"/>
      <c r="BA68" s="1336"/>
      <c r="BB68" s="1336"/>
      <c r="BC68" s="1336"/>
      <c r="BD68" s="1336"/>
      <c r="BE68" s="1336"/>
      <c r="BF68" s="1336"/>
      <c r="BG68" s="1336"/>
      <c r="BH68" s="1336"/>
      <c r="BI68" s="1336"/>
      <c r="BJ68" s="1336"/>
      <c r="BK68" s="1336"/>
      <c r="BL68" s="1336"/>
      <c r="BM68" s="1336"/>
      <c r="BN68" s="1336"/>
      <c r="BO68" s="1336"/>
      <c r="BP68" s="1336"/>
      <c r="BQ68" s="1336"/>
      <c r="BR68" s="1336"/>
      <c r="BS68" s="1336"/>
      <c r="BT68" s="1336"/>
      <c r="BU68" s="1336"/>
      <c r="BV68" s="1336"/>
      <c r="BW68" s="1336"/>
      <c r="BX68" s="1336"/>
      <c r="BY68" s="1336"/>
      <c r="BZ68" s="1336"/>
      <c r="CA68" s="1336"/>
      <c r="CB68" s="1336"/>
      <c r="CC68" s="1336"/>
      <c r="CD68" s="1336"/>
      <c r="CE68" s="1336"/>
      <c r="CF68" s="1336"/>
      <c r="CG68" s="1336"/>
      <c r="CH68" s="1336"/>
      <c r="CI68" s="1336"/>
      <c r="CJ68" s="1336"/>
      <c r="CK68" s="1336"/>
      <c r="CL68" s="1336"/>
      <c r="CM68" s="1336"/>
      <c r="CN68" s="1336"/>
      <c r="CO68" s="1336"/>
      <c r="CP68" s="1336"/>
      <c r="CQ68" s="1336"/>
      <c r="CR68" s="1336"/>
      <c r="CS68" s="1336"/>
      <c r="CT68" s="1336"/>
      <c r="CU68" s="1336"/>
      <c r="CV68" s="1336"/>
      <c r="CW68" s="1336"/>
      <c r="CX68" s="1336"/>
      <c r="CY68" s="1336"/>
      <c r="CZ68" s="1336"/>
      <c r="DA68" s="1336"/>
      <c r="DB68" s="1336"/>
      <c r="DC68" s="1337"/>
    </row>
    <row r="69" spans="2:107" x14ac:dyDescent="0.15">
      <c r="B69" s="394"/>
      <c r="AN69" s="1338"/>
      <c r="AO69" s="1339"/>
      <c r="AP69" s="1339"/>
      <c r="AQ69" s="1339"/>
      <c r="AR69" s="1339"/>
      <c r="AS69" s="1339"/>
      <c r="AT69" s="1339"/>
      <c r="AU69" s="1339"/>
      <c r="AV69" s="1339"/>
      <c r="AW69" s="1339"/>
      <c r="AX69" s="1339"/>
      <c r="AY69" s="1339"/>
      <c r="AZ69" s="1339"/>
      <c r="BA69" s="1339"/>
      <c r="BB69" s="1339"/>
      <c r="BC69" s="1339"/>
      <c r="BD69" s="1339"/>
      <c r="BE69" s="1339"/>
      <c r="BF69" s="1339"/>
      <c r="BG69" s="1339"/>
      <c r="BH69" s="1339"/>
      <c r="BI69" s="1339"/>
      <c r="BJ69" s="1339"/>
      <c r="BK69" s="1339"/>
      <c r="BL69" s="1339"/>
      <c r="BM69" s="1339"/>
      <c r="BN69" s="1339"/>
      <c r="BO69" s="1339"/>
      <c r="BP69" s="1339"/>
      <c r="BQ69" s="1339"/>
      <c r="BR69" s="1339"/>
      <c r="BS69" s="1339"/>
      <c r="BT69" s="1339"/>
      <c r="BU69" s="1339"/>
      <c r="BV69" s="1339"/>
      <c r="BW69" s="1339"/>
      <c r="BX69" s="1339"/>
      <c r="BY69" s="1339"/>
      <c r="BZ69" s="1339"/>
      <c r="CA69" s="1339"/>
      <c r="CB69" s="1339"/>
      <c r="CC69" s="1339"/>
      <c r="CD69" s="1339"/>
      <c r="CE69" s="1339"/>
      <c r="CF69" s="1339"/>
      <c r="CG69" s="1339"/>
      <c r="CH69" s="1339"/>
      <c r="CI69" s="1339"/>
      <c r="CJ69" s="1339"/>
      <c r="CK69" s="1339"/>
      <c r="CL69" s="1339"/>
      <c r="CM69" s="1339"/>
      <c r="CN69" s="1339"/>
      <c r="CO69" s="1339"/>
      <c r="CP69" s="1339"/>
      <c r="CQ69" s="1339"/>
      <c r="CR69" s="1339"/>
      <c r="CS69" s="1339"/>
      <c r="CT69" s="1339"/>
      <c r="CU69" s="1339"/>
      <c r="CV69" s="1339"/>
      <c r="CW69" s="1339"/>
      <c r="CX69" s="1339"/>
      <c r="CY69" s="1339"/>
      <c r="CZ69" s="1339"/>
      <c r="DA69" s="1339"/>
      <c r="DB69" s="1339"/>
      <c r="DC69" s="1340"/>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612</v>
      </c>
    </row>
    <row r="72" spans="2:107" x14ac:dyDescent="0.15">
      <c r="B72" s="394"/>
      <c r="G72" s="1320"/>
      <c r="H72" s="1320"/>
      <c r="I72" s="1320"/>
      <c r="J72" s="1320"/>
      <c r="K72" s="404"/>
      <c r="L72" s="404"/>
      <c r="M72" s="405"/>
      <c r="N72" s="405"/>
      <c r="AN72" s="1321"/>
      <c r="AO72" s="1322"/>
      <c r="AP72" s="1322"/>
      <c r="AQ72" s="1322"/>
      <c r="AR72" s="1322"/>
      <c r="AS72" s="1322"/>
      <c r="AT72" s="1322"/>
      <c r="AU72" s="1322"/>
      <c r="AV72" s="1322"/>
      <c r="AW72" s="1322"/>
      <c r="AX72" s="1322"/>
      <c r="AY72" s="1322"/>
      <c r="AZ72" s="1322"/>
      <c r="BA72" s="1322"/>
      <c r="BB72" s="1322"/>
      <c r="BC72" s="1322"/>
      <c r="BD72" s="1322"/>
      <c r="BE72" s="1322"/>
      <c r="BF72" s="1322"/>
      <c r="BG72" s="1322"/>
      <c r="BH72" s="1322"/>
      <c r="BI72" s="1322"/>
      <c r="BJ72" s="1322"/>
      <c r="BK72" s="1322"/>
      <c r="BL72" s="1322"/>
      <c r="BM72" s="1322"/>
      <c r="BN72" s="1322"/>
      <c r="BO72" s="1323"/>
      <c r="BP72" s="1324" t="s">
        <v>563</v>
      </c>
      <c r="BQ72" s="1324"/>
      <c r="BR72" s="1324"/>
      <c r="BS72" s="1324"/>
      <c r="BT72" s="1324"/>
      <c r="BU72" s="1324"/>
      <c r="BV72" s="1324"/>
      <c r="BW72" s="1324"/>
      <c r="BX72" s="1324" t="s">
        <v>564</v>
      </c>
      <c r="BY72" s="1324"/>
      <c r="BZ72" s="1324"/>
      <c r="CA72" s="1324"/>
      <c r="CB72" s="1324"/>
      <c r="CC72" s="1324"/>
      <c r="CD72" s="1324"/>
      <c r="CE72" s="1324"/>
      <c r="CF72" s="1324" t="s">
        <v>565</v>
      </c>
      <c r="CG72" s="1324"/>
      <c r="CH72" s="1324"/>
      <c r="CI72" s="1324"/>
      <c r="CJ72" s="1324"/>
      <c r="CK72" s="1324"/>
      <c r="CL72" s="1324"/>
      <c r="CM72" s="1324"/>
      <c r="CN72" s="1324" t="s">
        <v>566</v>
      </c>
      <c r="CO72" s="1324"/>
      <c r="CP72" s="1324"/>
      <c r="CQ72" s="1324"/>
      <c r="CR72" s="1324"/>
      <c r="CS72" s="1324"/>
      <c r="CT72" s="1324"/>
      <c r="CU72" s="1324"/>
      <c r="CV72" s="1324" t="s">
        <v>567</v>
      </c>
      <c r="CW72" s="1324"/>
      <c r="CX72" s="1324"/>
      <c r="CY72" s="1324"/>
      <c r="CZ72" s="1324"/>
      <c r="DA72" s="1324"/>
      <c r="DB72" s="1324"/>
      <c r="DC72" s="1324"/>
    </row>
    <row r="73" spans="2:107" x14ac:dyDescent="0.15">
      <c r="B73" s="394"/>
      <c r="G73" s="1331"/>
      <c r="H73" s="1331"/>
      <c r="I73" s="1331"/>
      <c r="J73" s="1331"/>
      <c r="K73" s="1341"/>
      <c r="L73" s="1341"/>
      <c r="M73" s="1341"/>
      <c r="N73" s="1341"/>
      <c r="AM73" s="403"/>
      <c r="AN73" s="1328" t="s">
        <v>613</v>
      </c>
      <c r="AO73" s="1328"/>
      <c r="AP73" s="1328"/>
      <c r="AQ73" s="1328"/>
      <c r="AR73" s="1328"/>
      <c r="AS73" s="1328"/>
      <c r="AT73" s="1328"/>
      <c r="AU73" s="1328"/>
      <c r="AV73" s="1328"/>
      <c r="AW73" s="1328"/>
      <c r="AX73" s="1328"/>
      <c r="AY73" s="1328"/>
      <c r="AZ73" s="1328"/>
      <c r="BA73" s="1328"/>
      <c r="BB73" s="1328" t="s">
        <v>614</v>
      </c>
      <c r="BC73" s="1328"/>
      <c r="BD73" s="1328"/>
      <c r="BE73" s="1328"/>
      <c r="BF73" s="1328"/>
      <c r="BG73" s="1328"/>
      <c r="BH73" s="1328"/>
      <c r="BI73" s="1328"/>
      <c r="BJ73" s="1328"/>
      <c r="BK73" s="1328"/>
      <c r="BL73" s="1328"/>
      <c r="BM73" s="1328"/>
      <c r="BN73" s="1328"/>
      <c r="BO73" s="1328"/>
      <c r="BP73" s="1326">
        <v>76.7</v>
      </c>
      <c r="BQ73" s="1326"/>
      <c r="BR73" s="1326"/>
      <c r="BS73" s="1326"/>
      <c r="BT73" s="1326"/>
      <c r="BU73" s="1326"/>
      <c r="BV73" s="1326"/>
      <c r="BW73" s="1326"/>
      <c r="BX73" s="1326">
        <v>72.599999999999994</v>
      </c>
      <c r="BY73" s="1326"/>
      <c r="BZ73" s="1326"/>
      <c r="CA73" s="1326"/>
      <c r="CB73" s="1326"/>
      <c r="CC73" s="1326"/>
      <c r="CD73" s="1326"/>
      <c r="CE73" s="1326"/>
      <c r="CF73" s="1326">
        <v>65.5</v>
      </c>
      <c r="CG73" s="1326"/>
      <c r="CH73" s="1326"/>
      <c r="CI73" s="1326"/>
      <c r="CJ73" s="1326"/>
      <c r="CK73" s="1326"/>
      <c r="CL73" s="1326"/>
      <c r="CM73" s="1326"/>
      <c r="CN73" s="1326">
        <v>66.400000000000006</v>
      </c>
      <c r="CO73" s="1326"/>
      <c r="CP73" s="1326"/>
      <c r="CQ73" s="1326"/>
      <c r="CR73" s="1326"/>
      <c r="CS73" s="1326"/>
      <c r="CT73" s="1326"/>
      <c r="CU73" s="1326"/>
      <c r="CV73" s="1326">
        <v>56.3</v>
      </c>
      <c r="CW73" s="1326"/>
      <c r="CX73" s="1326"/>
      <c r="CY73" s="1326"/>
      <c r="CZ73" s="1326"/>
      <c r="DA73" s="1326"/>
      <c r="DB73" s="1326"/>
      <c r="DC73" s="1326"/>
    </row>
    <row r="74" spans="2:107" x14ac:dyDescent="0.15">
      <c r="B74" s="394"/>
      <c r="G74" s="1331"/>
      <c r="H74" s="1331"/>
      <c r="I74" s="1331"/>
      <c r="J74" s="1331"/>
      <c r="K74" s="1341"/>
      <c r="L74" s="1341"/>
      <c r="M74" s="1341"/>
      <c r="N74" s="1341"/>
      <c r="AM74" s="403"/>
      <c r="AN74" s="1328"/>
      <c r="AO74" s="1328"/>
      <c r="AP74" s="1328"/>
      <c r="AQ74" s="1328"/>
      <c r="AR74" s="1328"/>
      <c r="AS74" s="1328"/>
      <c r="AT74" s="1328"/>
      <c r="AU74" s="1328"/>
      <c r="AV74" s="1328"/>
      <c r="AW74" s="1328"/>
      <c r="AX74" s="1328"/>
      <c r="AY74" s="1328"/>
      <c r="AZ74" s="1328"/>
      <c r="BA74" s="1328"/>
      <c r="BB74" s="1328"/>
      <c r="BC74" s="1328"/>
      <c r="BD74" s="1328"/>
      <c r="BE74" s="1328"/>
      <c r="BF74" s="1328"/>
      <c r="BG74" s="1328"/>
      <c r="BH74" s="1328"/>
      <c r="BI74" s="1328"/>
      <c r="BJ74" s="1328"/>
      <c r="BK74" s="1328"/>
      <c r="BL74" s="1328"/>
      <c r="BM74" s="1328"/>
      <c r="BN74" s="1328"/>
      <c r="BO74" s="1328"/>
      <c r="BP74" s="1326"/>
      <c r="BQ74" s="1326"/>
      <c r="BR74" s="1326"/>
      <c r="BS74" s="1326"/>
      <c r="BT74" s="1326"/>
      <c r="BU74" s="1326"/>
      <c r="BV74" s="1326"/>
      <c r="BW74" s="1326"/>
      <c r="BX74" s="1326"/>
      <c r="BY74" s="1326"/>
      <c r="BZ74" s="1326"/>
      <c r="CA74" s="1326"/>
      <c r="CB74" s="1326"/>
      <c r="CC74" s="1326"/>
      <c r="CD74" s="1326"/>
      <c r="CE74" s="1326"/>
      <c r="CF74" s="1326"/>
      <c r="CG74" s="1326"/>
      <c r="CH74" s="1326"/>
      <c r="CI74" s="1326"/>
      <c r="CJ74" s="1326"/>
      <c r="CK74" s="1326"/>
      <c r="CL74" s="1326"/>
      <c r="CM74" s="1326"/>
      <c r="CN74" s="1326"/>
      <c r="CO74" s="1326"/>
      <c r="CP74" s="1326"/>
      <c r="CQ74" s="1326"/>
      <c r="CR74" s="1326"/>
      <c r="CS74" s="1326"/>
      <c r="CT74" s="1326"/>
      <c r="CU74" s="1326"/>
      <c r="CV74" s="1326"/>
      <c r="CW74" s="1326"/>
      <c r="CX74" s="1326"/>
      <c r="CY74" s="1326"/>
      <c r="CZ74" s="1326"/>
      <c r="DA74" s="1326"/>
      <c r="DB74" s="1326"/>
      <c r="DC74" s="1326"/>
    </row>
    <row r="75" spans="2:107" x14ac:dyDescent="0.15">
      <c r="B75" s="394"/>
      <c r="G75" s="1331"/>
      <c r="H75" s="1331"/>
      <c r="I75" s="1320"/>
      <c r="J75" s="1320"/>
      <c r="K75" s="1327"/>
      <c r="L75" s="1327"/>
      <c r="M75" s="1327"/>
      <c r="N75" s="1327"/>
      <c r="AM75" s="403"/>
      <c r="AN75" s="1328"/>
      <c r="AO75" s="1328"/>
      <c r="AP75" s="1328"/>
      <c r="AQ75" s="1328"/>
      <c r="AR75" s="1328"/>
      <c r="AS75" s="1328"/>
      <c r="AT75" s="1328"/>
      <c r="AU75" s="1328"/>
      <c r="AV75" s="1328"/>
      <c r="AW75" s="1328"/>
      <c r="AX75" s="1328"/>
      <c r="AY75" s="1328"/>
      <c r="AZ75" s="1328"/>
      <c r="BA75" s="1328"/>
      <c r="BB75" s="1328" t="s">
        <v>619</v>
      </c>
      <c r="BC75" s="1328"/>
      <c r="BD75" s="1328"/>
      <c r="BE75" s="1328"/>
      <c r="BF75" s="1328"/>
      <c r="BG75" s="1328"/>
      <c r="BH75" s="1328"/>
      <c r="BI75" s="1328"/>
      <c r="BJ75" s="1328"/>
      <c r="BK75" s="1328"/>
      <c r="BL75" s="1328"/>
      <c r="BM75" s="1328"/>
      <c r="BN75" s="1328"/>
      <c r="BO75" s="1328"/>
      <c r="BP75" s="1326">
        <v>7.6</v>
      </c>
      <c r="BQ75" s="1326"/>
      <c r="BR75" s="1326"/>
      <c r="BS75" s="1326"/>
      <c r="BT75" s="1326"/>
      <c r="BU75" s="1326"/>
      <c r="BV75" s="1326"/>
      <c r="BW75" s="1326"/>
      <c r="BX75" s="1326">
        <v>7.1</v>
      </c>
      <c r="BY75" s="1326"/>
      <c r="BZ75" s="1326"/>
      <c r="CA75" s="1326"/>
      <c r="CB75" s="1326"/>
      <c r="CC75" s="1326"/>
      <c r="CD75" s="1326"/>
      <c r="CE75" s="1326"/>
      <c r="CF75" s="1326">
        <v>7</v>
      </c>
      <c r="CG75" s="1326"/>
      <c r="CH75" s="1326"/>
      <c r="CI75" s="1326"/>
      <c r="CJ75" s="1326"/>
      <c r="CK75" s="1326"/>
      <c r="CL75" s="1326"/>
      <c r="CM75" s="1326"/>
      <c r="CN75" s="1326">
        <v>7.2</v>
      </c>
      <c r="CO75" s="1326"/>
      <c r="CP75" s="1326"/>
      <c r="CQ75" s="1326"/>
      <c r="CR75" s="1326"/>
      <c r="CS75" s="1326"/>
      <c r="CT75" s="1326"/>
      <c r="CU75" s="1326"/>
      <c r="CV75" s="1326">
        <v>7.2</v>
      </c>
      <c r="CW75" s="1326"/>
      <c r="CX75" s="1326"/>
      <c r="CY75" s="1326"/>
      <c r="CZ75" s="1326"/>
      <c r="DA75" s="1326"/>
      <c r="DB75" s="1326"/>
      <c r="DC75" s="1326"/>
    </row>
    <row r="76" spans="2:107" x14ac:dyDescent="0.15">
      <c r="B76" s="394"/>
      <c r="G76" s="1331"/>
      <c r="H76" s="1331"/>
      <c r="I76" s="1320"/>
      <c r="J76" s="1320"/>
      <c r="K76" s="1327"/>
      <c r="L76" s="1327"/>
      <c r="M76" s="1327"/>
      <c r="N76" s="1327"/>
      <c r="AM76" s="403"/>
      <c r="AN76" s="1328"/>
      <c r="AO76" s="1328"/>
      <c r="AP76" s="1328"/>
      <c r="AQ76" s="1328"/>
      <c r="AR76" s="1328"/>
      <c r="AS76" s="1328"/>
      <c r="AT76" s="1328"/>
      <c r="AU76" s="1328"/>
      <c r="AV76" s="1328"/>
      <c r="AW76" s="1328"/>
      <c r="AX76" s="1328"/>
      <c r="AY76" s="1328"/>
      <c r="AZ76" s="1328"/>
      <c r="BA76" s="1328"/>
      <c r="BB76" s="1328"/>
      <c r="BC76" s="1328"/>
      <c r="BD76" s="1328"/>
      <c r="BE76" s="1328"/>
      <c r="BF76" s="1328"/>
      <c r="BG76" s="1328"/>
      <c r="BH76" s="1328"/>
      <c r="BI76" s="1328"/>
      <c r="BJ76" s="1328"/>
      <c r="BK76" s="1328"/>
      <c r="BL76" s="1328"/>
      <c r="BM76" s="1328"/>
      <c r="BN76" s="1328"/>
      <c r="BO76" s="1328"/>
      <c r="BP76" s="1326"/>
      <c r="BQ76" s="1326"/>
      <c r="BR76" s="1326"/>
      <c r="BS76" s="1326"/>
      <c r="BT76" s="1326"/>
      <c r="BU76" s="1326"/>
      <c r="BV76" s="1326"/>
      <c r="BW76" s="1326"/>
      <c r="BX76" s="1326"/>
      <c r="BY76" s="1326"/>
      <c r="BZ76" s="1326"/>
      <c r="CA76" s="1326"/>
      <c r="CB76" s="1326"/>
      <c r="CC76" s="1326"/>
      <c r="CD76" s="1326"/>
      <c r="CE76" s="1326"/>
      <c r="CF76" s="1326"/>
      <c r="CG76" s="1326"/>
      <c r="CH76" s="1326"/>
      <c r="CI76" s="1326"/>
      <c r="CJ76" s="1326"/>
      <c r="CK76" s="1326"/>
      <c r="CL76" s="1326"/>
      <c r="CM76" s="1326"/>
      <c r="CN76" s="1326"/>
      <c r="CO76" s="1326"/>
      <c r="CP76" s="1326"/>
      <c r="CQ76" s="1326"/>
      <c r="CR76" s="1326"/>
      <c r="CS76" s="1326"/>
      <c r="CT76" s="1326"/>
      <c r="CU76" s="1326"/>
      <c r="CV76" s="1326"/>
      <c r="CW76" s="1326"/>
      <c r="CX76" s="1326"/>
      <c r="CY76" s="1326"/>
      <c r="CZ76" s="1326"/>
      <c r="DA76" s="1326"/>
      <c r="DB76" s="1326"/>
      <c r="DC76" s="1326"/>
    </row>
    <row r="77" spans="2:107" x14ac:dyDescent="0.15">
      <c r="B77" s="394"/>
      <c r="G77" s="1320"/>
      <c r="H77" s="1320"/>
      <c r="I77" s="1320"/>
      <c r="J77" s="1320"/>
      <c r="K77" s="1341"/>
      <c r="L77" s="1341"/>
      <c r="M77" s="1341"/>
      <c r="N77" s="1341"/>
      <c r="AN77" s="1324" t="s">
        <v>616</v>
      </c>
      <c r="AO77" s="1324"/>
      <c r="AP77" s="1324"/>
      <c r="AQ77" s="1324"/>
      <c r="AR77" s="1324"/>
      <c r="AS77" s="1324"/>
      <c r="AT77" s="1324"/>
      <c r="AU77" s="1324"/>
      <c r="AV77" s="1324"/>
      <c r="AW77" s="1324"/>
      <c r="AX77" s="1324"/>
      <c r="AY77" s="1324"/>
      <c r="AZ77" s="1324"/>
      <c r="BA77" s="1324"/>
      <c r="BB77" s="1328" t="s">
        <v>614</v>
      </c>
      <c r="BC77" s="1328"/>
      <c r="BD77" s="1328"/>
      <c r="BE77" s="1328"/>
      <c r="BF77" s="1328"/>
      <c r="BG77" s="1328"/>
      <c r="BH77" s="1328"/>
      <c r="BI77" s="1328"/>
      <c r="BJ77" s="1328"/>
      <c r="BK77" s="1328"/>
      <c r="BL77" s="1328"/>
      <c r="BM77" s="1328"/>
      <c r="BN77" s="1328"/>
      <c r="BO77" s="1328"/>
      <c r="BP77" s="1326">
        <v>33.799999999999997</v>
      </c>
      <c r="BQ77" s="1326"/>
      <c r="BR77" s="1326"/>
      <c r="BS77" s="1326"/>
      <c r="BT77" s="1326"/>
      <c r="BU77" s="1326"/>
      <c r="BV77" s="1326"/>
      <c r="BW77" s="1326"/>
      <c r="BX77" s="1326">
        <v>34.9</v>
      </c>
      <c r="BY77" s="1326"/>
      <c r="BZ77" s="1326"/>
      <c r="CA77" s="1326"/>
      <c r="CB77" s="1326"/>
      <c r="CC77" s="1326"/>
      <c r="CD77" s="1326"/>
      <c r="CE77" s="1326"/>
      <c r="CF77" s="1326">
        <v>15</v>
      </c>
      <c r="CG77" s="1326"/>
      <c r="CH77" s="1326"/>
      <c r="CI77" s="1326"/>
      <c r="CJ77" s="1326"/>
      <c r="CK77" s="1326"/>
      <c r="CL77" s="1326"/>
      <c r="CM77" s="1326"/>
      <c r="CN77" s="1326">
        <v>12.2</v>
      </c>
      <c r="CO77" s="1326"/>
      <c r="CP77" s="1326"/>
      <c r="CQ77" s="1326"/>
      <c r="CR77" s="1326"/>
      <c r="CS77" s="1326"/>
      <c r="CT77" s="1326"/>
      <c r="CU77" s="1326"/>
      <c r="CV77" s="1326">
        <v>5</v>
      </c>
      <c r="CW77" s="1326"/>
      <c r="CX77" s="1326"/>
      <c r="CY77" s="1326"/>
      <c r="CZ77" s="1326"/>
      <c r="DA77" s="1326"/>
      <c r="DB77" s="1326"/>
      <c r="DC77" s="1326"/>
    </row>
    <row r="78" spans="2:107" x14ac:dyDescent="0.15">
      <c r="B78" s="394"/>
      <c r="G78" s="1320"/>
      <c r="H78" s="1320"/>
      <c r="I78" s="1320"/>
      <c r="J78" s="1320"/>
      <c r="K78" s="1341"/>
      <c r="L78" s="1341"/>
      <c r="M78" s="1341"/>
      <c r="N78" s="1341"/>
      <c r="AN78" s="1324"/>
      <c r="AO78" s="1324"/>
      <c r="AP78" s="1324"/>
      <c r="AQ78" s="1324"/>
      <c r="AR78" s="1324"/>
      <c r="AS78" s="1324"/>
      <c r="AT78" s="1324"/>
      <c r="AU78" s="1324"/>
      <c r="AV78" s="1324"/>
      <c r="AW78" s="1324"/>
      <c r="AX78" s="1324"/>
      <c r="AY78" s="1324"/>
      <c r="AZ78" s="1324"/>
      <c r="BA78" s="1324"/>
      <c r="BB78" s="1328"/>
      <c r="BC78" s="1328"/>
      <c r="BD78" s="1328"/>
      <c r="BE78" s="1328"/>
      <c r="BF78" s="1328"/>
      <c r="BG78" s="1328"/>
      <c r="BH78" s="1328"/>
      <c r="BI78" s="1328"/>
      <c r="BJ78" s="1328"/>
      <c r="BK78" s="1328"/>
      <c r="BL78" s="1328"/>
      <c r="BM78" s="1328"/>
      <c r="BN78" s="1328"/>
      <c r="BO78" s="1328"/>
      <c r="BP78" s="1326"/>
      <c r="BQ78" s="1326"/>
      <c r="BR78" s="1326"/>
      <c r="BS78" s="1326"/>
      <c r="BT78" s="1326"/>
      <c r="BU78" s="1326"/>
      <c r="BV78" s="1326"/>
      <c r="BW78" s="1326"/>
      <c r="BX78" s="1326"/>
      <c r="BY78" s="1326"/>
      <c r="BZ78" s="1326"/>
      <c r="CA78" s="1326"/>
      <c r="CB78" s="1326"/>
      <c r="CC78" s="1326"/>
      <c r="CD78" s="1326"/>
      <c r="CE78" s="1326"/>
      <c r="CF78" s="1326"/>
      <c r="CG78" s="1326"/>
      <c r="CH78" s="1326"/>
      <c r="CI78" s="1326"/>
      <c r="CJ78" s="1326"/>
      <c r="CK78" s="1326"/>
      <c r="CL78" s="1326"/>
      <c r="CM78" s="1326"/>
      <c r="CN78" s="1326"/>
      <c r="CO78" s="1326"/>
      <c r="CP78" s="1326"/>
      <c r="CQ78" s="1326"/>
      <c r="CR78" s="1326"/>
      <c r="CS78" s="1326"/>
      <c r="CT78" s="1326"/>
      <c r="CU78" s="1326"/>
      <c r="CV78" s="1326"/>
      <c r="CW78" s="1326"/>
      <c r="CX78" s="1326"/>
      <c r="CY78" s="1326"/>
      <c r="CZ78" s="1326"/>
      <c r="DA78" s="1326"/>
      <c r="DB78" s="1326"/>
      <c r="DC78" s="1326"/>
    </row>
    <row r="79" spans="2:107" x14ac:dyDescent="0.15">
      <c r="B79" s="394"/>
      <c r="G79" s="1320"/>
      <c r="H79" s="1320"/>
      <c r="I79" s="1330"/>
      <c r="J79" s="1330"/>
      <c r="K79" s="1342"/>
      <c r="L79" s="1342"/>
      <c r="M79" s="1342"/>
      <c r="N79" s="1342"/>
      <c r="AN79" s="1324"/>
      <c r="AO79" s="1324"/>
      <c r="AP79" s="1324"/>
      <c r="AQ79" s="1324"/>
      <c r="AR79" s="1324"/>
      <c r="AS79" s="1324"/>
      <c r="AT79" s="1324"/>
      <c r="AU79" s="1324"/>
      <c r="AV79" s="1324"/>
      <c r="AW79" s="1324"/>
      <c r="AX79" s="1324"/>
      <c r="AY79" s="1324"/>
      <c r="AZ79" s="1324"/>
      <c r="BA79" s="1324"/>
      <c r="BB79" s="1328" t="s">
        <v>619</v>
      </c>
      <c r="BC79" s="1328"/>
      <c r="BD79" s="1328"/>
      <c r="BE79" s="1328"/>
      <c r="BF79" s="1328"/>
      <c r="BG79" s="1328"/>
      <c r="BH79" s="1328"/>
      <c r="BI79" s="1328"/>
      <c r="BJ79" s="1328"/>
      <c r="BK79" s="1328"/>
      <c r="BL79" s="1328"/>
      <c r="BM79" s="1328"/>
      <c r="BN79" s="1328"/>
      <c r="BO79" s="1328"/>
      <c r="BP79" s="1326">
        <v>7.1</v>
      </c>
      <c r="BQ79" s="1326"/>
      <c r="BR79" s="1326"/>
      <c r="BS79" s="1326"/>
      <c r="BT79" s="1326"/>
      <c r="BU79" s="1326"/>
      <c r="BV79" s="1326"/>
      <c r="BW79" s="1326"/>
      <c r="BX79" s="1326">
        <v>7.2</v>
      </c>
      <c r="BY79" s="1326"/>
      <c r="BZ79" s="1326"/>
      <c r="CA79" s="1326"/>
      <c r="CB79" s="1326"/>
      <c r="CC79" s="1326"/>
      <c r="CD79" s="1326"/>
      <c r="CE79" s="1326"/>
      <c r="CF79" s="1326">
        <v>5</v>
      </c>
      <c r="CG79" s="1326"/>
      <c r="CH79" s="1326"/>
      <c r="CI79" s="1326"/>
      <c r="CJ79" s="1326"/>
      <c r="CK79" s="1326"/>
      <c r="CL79" s="1326"/>
      <c r="CM79" s="1326"/>
      <c r="CN79" s="1326">
        <v>4.8</v>
      </c>
      <c r="CO79" s="1326"/>
      <c r="CP79" s="1326"/>
      <c r="CQ79" s="1326"/>
      <c r="CR79" s="1326"/>
      <c r="CS79" s="1326"/>
      <c r="CT79" s="1326"/>
      <c r="CU79" s="1326"/>
      <c r="CV79" s="1326">
        <v>4.5</v>
      </c>
      <c r="CW79" s="1326"/>
      <c r="CX79" s="1326"/>
      <c r="CY79" s="1326"/>
      <c r="CZ79" s="1326"/>
      <c r="DA79" s="1326"/>
      <c r="DB79" s="1326"/>
      <c r="DC79" s="1326"/>
    </row>
    <row r="80" spans="2:107" x14ac:dyDescent="0.15">
      <c r="B80" s="394"/>
      <c r="G80" s="1320"/>
      <c r="H80" s="1320"/>
      <c r="I80" s="1330"/>
      <c r="J80" s="1330"/>
      <c r="K80" s="1342"/>
      <c r="L80" s="1342"/>
      <c r="M80" s="1342"/>
      <c r="N80" s="1342"/>
      <c r="AN80" s="1324"/>
      <c r="AO80" s="1324"/>
      <c r="AP80" s="1324"/>
      <c r="AQ80" s="1324"/>
      <c r="AR80" s="1324"/>
      <c r="AS80" s="1324"/>
      <c r="AT80" s="1324"/>
      <c r="AU80" s="1324"/>
      <c r="AV80" s="1324"/>
      <c r="AW80" s="1324"/>
      <c r="AX80" s="1324"/>
      <c r="AY80" s="1324"/>
      <c r="AZ80" s="1324"/>
      <c r="BA80" s="1324"/>
      <c r="BB80" s="1328"/>
      <c r="BC80" s="1328"/>
      <c r="BD80" s="1328"/>
      <c r="BE80" s="1328"/>
      <c r="BF80" s="1328"/>
      <c r="BG80" s="1328"/>
      <c r="BH80" s="1328"/>
      <c r="BI80" s="1328"/>
      <c r="BJ80" s="1328"/>
      <c r="BK80" s="1328"/>
      <c r="BL80" s="1328"/>
      <c r="BM80" s="1328"/>
      <c r="BN80" s="1328"/>
      <c r="BO80" s="1328"/>
      <c r="BP80" s="1326"/>
      <c r="BQ80" s="1326"/>
      <c r="BR80" s="1326"/>
      <c r="BS80" s="1326"/>
      <c r="BT80" s="1326"/>
      <c r="BU80" s="1326"/>
      <c r="BV80" s="1326"/>
      <c r="BW80" s="1326"/>
      <c r="BX80" s="1326"/>
      <c r="BY80" s="1326"/>
      <c r="BZ80" s="1326"/>
      <c r="CA80" s="1326"/>
      <c r="CB80" s="1326"/>
      <c r="CC80" s="1326"/>
      <c r="CD80" s="1326"/>
      <c r="CE80" s="1326"/>
      <c r="CF80" s="1326"/>
      <c r="CG80" s="1326"/>
      <c r="CH80" s="1326"/>
      <c r="CI80" s="1326"/>
      <c r="CJ80" s="1326"/>
      <c r="CK80" s="1326"/>
      <c r="CL80" s="1326"/>
      <c r="CM80" s="1326"/>
      <c r="CN80" s="1326"/>
      <c r="CO80" s="1326"/>
      <c r="CP80" s="1326"/>
      <c r="CQ80" s="1326"/>
      <c r="CR80" s="1326"/>
      <c r="CS80" s="1326"/>
      <c r="CT80" s="1326"/>
      <c r="CU80" s="1326"/>
      <c r="CV80" s="1326"/>
      <c r="CW80" s="1326"/>
      <c r="CX80" s="1326"/>
      <c r="CY80" s="1326"/>
      <c r="CZ80" s="1326"/>
      <c r="DA80" s="1326"/>
      <c r="DB80" s="1326"/>
      <c r="DC80" s="1326"/>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VTPh90E5aaHZK/xWE0lMozeePN/GxKHCD4qYJz7ZgqB/TxlmD+Wu1VHpwrjAY0GVPM42DwrFethkdeM+1i+a+w==" saltValue="542RRghWozpVl0NT83tCk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 header="0.39370078740157483" footer="0"/>
  <pageSetup paperSize="8" scale="74"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DyG4ipVge/xCgkqEhzgoZA0t/rSNTuRbMkgSOoU9DeqAJxO6H3w8qR9or/AVCChre9rjURWGUdU0FORSuTx/Dg==" saltValue="FYCC2+P1r6pdjmE43XbWVw==" spinCount="100000" sheet="1" objects="1" scenarios="1"/>
  <dataConsolidate/>
  <phoneticPr fontId="2"/>
  <printOptions horizontalCentered="1" verticalCentered="1"/>
  <pageMargins left="0" right="0" top="0.19685039370078741" bottom="0" header="0.39370078740157483" footer="0"/>
  <pageSetup paperSize="8" scale="53" orientation="landscape" verticalDpi="30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qwpaFYjB8dzq8mPFGMDbzUT0cDg4PHx/nw7U7esG+coJIhNNkYqzdWeLozseEcU2C2Ej+G9S/PEo+nNAuI1/RQ==" saltValue="TJHBOwCxFQMN9eJEFhMA9Q==" spinCount="100000" sheet="1" objects="1" scenarios="1"/>
  <dataConsolidate/>
  <phoneticPr fontId="2"/>
  <printOptions horizontalCentered="1" verticalCentered="1"/>
  <pageMargins left="0" right="0" top="0.19685039370078741" bottom="0" header="0.39370078740157483" footer="0"/>
  <pageSetup paperSize="8" scale="53" orientation="landscape" verticalDpi="300"/>
  <headerFooter alignWithMargins="0">
    <oddFooter>&amp;C&amp;P/&amp;N</oddFooter>
  </headerFooter>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560</v>
      </c>
      <c r="G2" s="156"/>
      <c r="H2" s="157"/>
    </row>
    <row r="3" spans="1:8" x14ac:dyDescent="0.15">
      <c r="A3" s="153" t="s">
        <v>553</v>
      </c>
      <c r="B3" s="158"/>
      <c r="C3" s="159"/>
      <c r="D3" s="160">
        <v>80856</v>
      </c>
      <c r="E3" s="161"/>
      <c r="F3" s="162">
        <v>53605</v>
      </c>
      <c r="G3" s="163"/>
      <c r="H3" s="164"/>
    </row>
    <row r="4" spans="1:8" x14ac:dyDescent="0.15">
      <c r="A4" s="165"/>
      <c r="B4" s="166"/>
      <c r="C4" s="167"/>
      <c r="D4" s="168">
        <v>54986</v>
      </c>
      <c r="E4" s="169"/>
      <c r="F4" s="170">
        <v>28343</v>
      </c>
      <c r="G4" s="171"/>
      <c r="H4" s="172"/>
    </row>
    <row r="5" spans="1:8" x14ac:dyDescent="0.15">
      <c r="A5" s="153" t="s">
        <v>555</v>
      </c>
      <c r="B5" s="158"/>
      <c r="C5" s="159"/>
      <c r="D5" s="160">
        <v>48077</v>
      </c>
      <c r="E5" s="161"/>
      <c r="F5" s="162">
        <v>58051</v>
      </c>
      <c r="G5" s="163"/>
      <c r="H5" s="164"/>
    </row>
    <row r="6" spans="1:8" x14ac:dyDescent="0.15">
      <c r="A6" s="165"/>
      <c r="B6" s="166"/>
      <c r="C6" s="167"/>
      <c r="D6" s="168">
        <v>22174</v>
      </c>
      <c r="E6" s="169"/>
      <c r="F6" s="170">
        <v>32143</v>
      </c>
      <c r="G6" s="171"/>
      <c r="H6" s="172"/>
    </row>
    <row r="7" spans="1:8" x14ac:dyDescent="0.15">
      <c r="A7" s="153" t="s">
        <v>556</v>
      </c>
      <c r="B7" s="158"/>
      <c r="C7" s="159"/>
      <c r="D7" s="160">
        <v>37704</v>
      </c>
      <c r="E7" s="161"/>
      <c r="F7" s="162">
        <v>40879</v>
      </c>
      <c r="G7" s="163"/>
      <c r="H7" s="164"/>
    </row>
    <row r="8" spans="1:8" x14ac:dyDescent="0.15">
      <c r="A8" s="165"/>
      <c r="B8" s="166"/>
      <c r="C8" s="167"/>
      <c r="D8" s="168">
        <v>21302</v>
      </c>
      <c r="E8" s="169"/>
      <c r="F8" s="170">
        <v>24087</v>
      </c>
      <c r="G8" s="171"/>
      <c r="H8" s="172"/>
    </row>
    <row r="9" spans="1:8" x14ac:dyDescent="0.15">
      <c r="A9" s="153" t="s">
        <v>557</v>
      </c>
      <c r="B9" s="158"/>
      <c r="C9" s="159"/>
      <c r="D9" s="160">
        <v>68697</v>
      </c>
      <c r="E9" s="161"/>
      <c r="F9" s="162">
        <v>42651</v>
      </c>
      <c r="G9" s="163"/>
      <c r="H9" s="164"/>
    </row>
    <row r="10" spans="1:8" x14ac:dyDescent="0.15">
      <c r="A10" s="165"/>
      <c r="B10" s="166"/>
      <c r="C10" s="167"/>
      <c r="D10" s="168">
        <v>36341</v>
      </c>
      <c r="E10" s="169"/>
      <c r="F10" s="170">
        <v>22675</v>
      </c>
      <c r="G10" s="171"/>
      <c r="H10" s="172"/>
    </row>
    <row r="11" spans="1:8" x14ac:dyDescent="0.15">
      <c r="A11" s="153" t="s">
        <v>558</v>
      </c>
      <c r="B11" s="158"/>
      <c r="C11" s="159"/>
      <c r="D11" s="160">
        <v>27053</v>
      </c>
      <c r="E11" s="161"/>
      <c r="F11" s="162">
        <v>43226</v>
      </c>
      <c r="G11" s="163"/>
      <c r="H11" s="164"/>
    </row>
    <row r="12" spans="1:8" x14ac:dyDescent="0.15">
      <c r="A12" s="165"/>
      <c r="B12" s="166"/>
      <c r="C12" s="173"/>
      <c r="D12" s="168">
        <v>9461</v>
      </c>
      <c r="E12" s="169"/>
      <c r="F12" s="170">
        <v>22622</v>
      </c>
      <c r="G12" s="171"/>
      <c r="H12" s="172"/>
    </row>
    <row r="13" spans="1:8" x14ac:dyDescent="0.15">
      <c r="A13" s="153"/>
      <c r="B13" s="158"/>
      <c r="C13" s="174"/>
      <c r="D13" s="175">
        <v>52477</v>
      </c>
      <c r="E13" s="176"/>
      <c r="F13" s="177">
        <v>47682</v>
      </c>
      <c r="G13" s="178"/>
      <c r="H13" s="164"/>
    </row>
    <row r="14" spans="1:8" x14ac:dyDescent="0.15">
      <c r="A14" s="165"/>
      <c r="B14" s="166"/>
      <c r="C14" s="167"/>
      <c r="D14" s="168">
        <v>28853</v>
      </c>
      <c r="E14" s="169"/>
      <c r="F14" s="170">
        <v>25974</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3.38</v>
      </c>
      <c r="C19" s="179">
        <f>ROUND(VALUE(SUBSTITUTE(実質収支比率等に係る経年分析!G$48,"▲","-")),2)</f>
        <v>6.15</v>
      </c>
      <c r="D19" s="179">
        <f>ROUND(VALUE(SUBSTITUTE(実質収支比率等に係る経年分析!H$48,"▲","-")),2)</f>
        <v>1.24</v>
      </c>
      <c r="E19" s="179">
        <f>ROUND(VALUE(SUBSTITUTE(実質収支比率等に係る経年分析!I$48,"▲","-")),2)</f>
        <v>2.72</v>
      </c>
      <c r="F19" s="179">
        <f>ROUND(VALUE(SUBSTITUTE(実質収支比率等に係る経年分析!J$48,"▲","-")),2)</f>
        <v>2.95</v>
      </c>
    </row>
    <row r="20" spans="1:11" x14ac:dyDescent="0.15">
      <c r="A20" s="179" t="s">
        <v>55</v>
      </c>
      <c r="B20" s="179">
        <f>ROUND(VALUE(SUBSTITUTE(実質収支比率等に係る経年分析!F$47,"▲","-")),2)</f>
        <v>3.78</v>
      </c>
      <c r="C20" s="179">
        <f>ROUND(VALUE(SUBSTITUTE(実質収支比率等に係る経年分析!G$47,"▲","-")),2)</f>
        <v>5.63</v>
      </c>
      <c r="D20" s="179">
        <f>ROUND(VALUE(SUBSTITUTE(実質収支比率等に係る経年分析!H$47,"▲","-")),2)</f>
        <v>6.7</v>
      </c>
      <c r="E20" s="179">
        <f>ROUND(VALUE(SUBSTITUTE(実質収支比率等に係る経年分析!I$47,"▲","-")),2)</f>
        <v>6.66</v>
      </c>
      <c r="F20" s="179">
        <f>ROUND(VALUE(SUBSTITUTE(実質収支比率等に係る経年分析!J$47,"▲","-")),2)</f>
        <v>8.36</v>
      </c>
    </row>
    <row r="21" spans="1:11" x14ac:dyDescent="0.15">
      <c r="A21" s="179" t="s">
        <v>56</v>
      </c>
      <c r="B21" s="179">
        <f>IF(ISNUMBER(VALUE(SUBSTITUTE(実質収支比率等に係る経年分析!F$49,"▲","-"))),ROUND(VALUE(SUBSTITUTE(実質収支比率等に係る経年分析!F$49,"▲","-")),2),NA())</f>
        <v>-3.86</v>
      </c>
      <c r="C21" s="179">
        <f>IF(ISNUMBER(VALUE(SUBSTITUTE(実質収支比率等に係る経年分析!G$49,"▲","-"))),ROUND(VALUE(SUBSTITUTE(実質収支比率等に係る経年分析!G$49,"▲","-")),2),NA())</f>
        <v>2.83</v>
      </c>
      <c r="D21" s="179">
        <f>IF(ISNUMBER(VALUE(SUBSTITUTE(実質収支比率等に係る経年分析!H$49,"▲","-"))),ROUND(VALUE(SUBSTITUTE(実質収支比率等に係る経年分析!H$49,"▲","-")),2),NA())</f>
        <v>-3.1</v>
      </c>
      <c r="E21" s="179">
        <f>IF(ISNUMBER(VALUE(SUBSTITUTE(実質収支比率等に係る経年分析!I$49,"▲","-"))),ROUND(VALUE(SUBSTITUTE(実質収支比率等に係る経年分析!I$49,"▲","-")),2),NA())</f>
        <v>1.53</v>
      </c>
      <c r="F21" s="179">
        <f>IF(ISNUMBER(VALUE(SUBSTITUTE(実質収支比率等に係る経年分析!J$49,"▲","-"))),ROUND(VALUE(SUBSTITUTE(実質収支比率等に係る経年分析!J$49,"▲","-")),2),NA())</f>
        <v>1.71</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4.6500000000000004</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x14ac:dyDescent="0.15">
      <c r="A31" s="180" t="str">
        <f>IF(連結実質赤字比率に係る赤字・黒字の構成分析!C$39="",NA(),連結実質赤字比率に係る赤字・黒字の構成分析!C$39)</f>
        <v>特別会計公共用地先行取得事業</v>
      </c>
      <c r="B31" s="180" t="e">
        <f>IF(ROUND(VALUE(SUBSTITUTE(連結実質赤字比率に係る赤字・黒字の構成分析!F$39,"▲", "-")), 2) &lt; 0, ABS(ROUND(VALUE(SUBSTITUTE(連結実質赤字比率に係る赤字・黒字の構成分析!F$39,"▲", "-")), 2)), NA())</f>
        <v>#VALUE!</v>
      </c>
      <c r="C31" s="180" t="e">
        <f>IF(ROUND(VALUE(SUBSTITUTE(連結実質赤字比率に係る赤字・黒字の構成分析!F$39,"▲", "-")), 2) &gt;= 0, ABS(ROUND(VALUE(SUBSTITUTE(連結実質赤字比率に係る赤字・黒字の構成分析!F$39,"▲", "-")), 2)), NA())</f>
        <v>#VALUE!</v>
      </c>
      <c r="D31" s="180" t="e">
        <f>IF(ROUND(VALUE(SUBSTITUTE(連結実質赤字比率に係る赤字・黒字の構成分析!G$39,"▲", "-")), 2) &lt; 0, ABS(ROUND(VALUE(SUBSTITUTE(連結実質赤字比率に係る赤字・黒字の構成分析!G$39,"▲", "-")), 2)), NA())</f>
        <v>#VALUE!</v>
      </c>
      <c r="E31" s="180" t="e">
        <f>IF(ROUND(VALUE(SUBSTITUTE(連結実質赤字比率に係る赤字・黒字の構成分析!G$39,"▲", "-")), 2) &gt;= 0, ABS(ROUND(VALUE(SUBSTITUTE(連結実質赤字比率に係る赤字・黒字の構成分析!G$39,"▲", "-")), 2)), NA())</f>
        <v>#VALUE!</v>
      </c>
      <c r="F31" s="180" t="e">
        <f>IF(ROUND(VALUE(SUBSTITUTE(連結実質赤字比率に係る赤字・黒字の構成分析!H$39,"▲", "-")), 2) &lt; 0, ABS(ROUND(VALUE(SUBSTITUTE(連結実質赤字比率に係る赤字・黒字の構成分析!H$39,"▲", "-")), 2)), NA())</f>
        <v>#VALUE!</v>
      </c>
      <c r="G31" s="180" t="e">
        <f>IF(ROUND(VALUE(SUBSTITUTE(連結実質赤字比率に係る赤字・黒字の構成分析!H$39,"▲", "-")), 2) &gt;= 0, ABS(ROUND(VALUE(SUBSTITUTE(連結実質赤字比率に係る赤字・黒字の構成分析!H$39,"▲", "-")), 2)), NA())</f>
        <v>#VALUE!</v>
      </c>
      <c r="H31" s="180" t="e">
        <f>IF(ROUND(VALUE(SUBSTITUTE(連結実質赤字比率に係る赤字・黒字の構成分析!I$39,"▲", "-")), 2) &lt; 0, ABS(ROUND(VALUE(SUBSTITUTE(連結実質赤字比率に係る赤字・黒字の構成分析!I$39,"▲", "-")), 2)), NA())</f>
        <v>#VALUE!</v>
      </c>
      <c r="I31" s="180" t="e">
        <f>IF(ROUND(VALUE(SUBSTITUTE(連結実質赤字比率に係る赤字・黒字の構成分析!I$39,"▲", "-")), 2) &gt;= 0, ABS(ROUND(VALUE(SUBSTITUTE(連結実質赤字比率に係る赤字・黒字の構成分析!I$39,"▲", "-")), 2)), NA())</f>
        <v>#VALUE!</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x14ac:dyDescent="0.15">
      <c r="A32" s="180" t="str">
        <f>IF(連結実質赤字比率に係る赤字・黒字の構成分析!C$38="",NA(),連結実質赤字比率に係る赤字・黒字の構成分析!C$38)</f>
        <v>特別会計後期高齢者医療事業</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7.0000000000000007E-2</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0.08</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7.0000000000000007E-2</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0.09</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0.08</v>
      </c>
    </row>
    <row r="33" spans="1:16" x14ac:dyDescent="0.15">
      <c r="A33" s="180" t="str">
        <f>IF(連結実質赤字比率に係る赤字・黒字の構成分析!C$37="",NA(),連結実質赤字比率に係る赤字・黒字の構成分析!C$37)</f>
        <v>特別会計国民健康保険事業</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2.3199999999999998</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2.52</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3.87</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2.23</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2.38</v>
      </c>
    </row>
    <row r="34" spans="1:16" x14ac:dyDescent="0.15">
      <c r="A34" s="180" t="str">
        <f>IF(連結実質赤字比率に係る赤字・黒字の構成分析!C$36="",NA(),連結実質赤字比率に係る赤字・黒字の構成分析!C$36)</f>
        <v>一般会計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3.38</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6.14</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1.23</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2.72</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2.94</v>
      </c>
    </row>
    <row r="35" spans="1:16" x14ac:dyDescent="0.15">
      <c r="A35" s="180" t="str">
        <f>IF(連結実質赤字比率に係る赤字・黒字の構成分析!C$35="",NA(),連結実質赤字比率に係る赤字・黒字の構成分析!C$35)</f>
        <v>守口市水道事業会計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4.45</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4.8600000000000003</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5.34</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5.6</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5.9</v>
      </c>
    </row>
    <row r="36" spans="1:16" x14ac:dyDescent="0.15">
      <c r="A36" s="180" t="str">
        <f>IF(連結実質赤字比率に係る赤字・黒字の構成分析!C$34="",NA(),連結実質赤字比率に係る赤字・黒字の構成分析!C$34)</f>
        <v>守口市下水道事業会計</v>
      </c>
      <c r="B36" s="180" t="e">
        <f>IF(ROUND(VALUE(SUBSTITUTE(連結実質赤字比率に係る赤字・黒字の構成分析!F$34,"▲", "-")), 2) &lt; 0, ABS(ROUND(VALUE(SUBSTITUTE(連結実質赤字比率に係る赤字・黒字の構成分析!F$34,"▲", "-")), 2)), NA())</f>
        <v>#VALUE!</v>
      </c>
      <c r="C36" s="180" t="e">
        <f>IF(ROUND(VALUE(SUBSTITUTE(連結実質赤字比率に係る赤字・黒字の構成分析!F$34,"▲", "-")), 2) &gt;= 0, ABS(ROUND(VALUE(SUBSTITUTE(連結実質赤字比率に係る赤字・黒字の構成分析!F$34,"▲", "-")), 2)), NA())</f>
        <v>#VALUE!</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4.03</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5.75</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6.8</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7.59</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4711</v>
      </c>
      <c r="E42" s="181"/>
      <c r="F42" s="181"/>
      <c r="G42" s="181">
        <f>'実質公債費比率（分子）の構造'!L$52</f>
        <v>4331</v>
      </c>
      <c r="H42" s="181"/>
      <c r="I42" s="181"/>
      <c r="J42" s="181">
        <f>'実質公債費比率（分子）の構造'!M$52</f>
        <v>4379</v>
      </c>
      <c r="K42" s="181"/>
      <c r="L42" s="181"/>
      <c r="M42" s="181">
        <f>'実質公債費比率（分子）の構造'!N$52</f>
        <v>4565</v>
      </c>
      <c r="N42" s="181"/>
      <c r="O42" s="181"/>
      <c r="P42" s="181">
        <f>'実質公債費比率（分子）の構造'!O$52</f>
        <v>4505</v>
      </c>
    </row>
    <row r="43" spans="1:16" x14ac:dyDescent="0.15">
      <c r="A43" s="181" t="s">
        <v>64</v>
      </c>
      <c r="B43" s="181">
        <f>'実質公債費比率（分子）の構造'!K$51</f>
        <v>4</v>
      </c>
      <c r="C43" s="181"/>
      <c r="D43" s="181"/>
      <c r="E43" s="181" t="str">
        <f>'実質公債費比率（分子）の構造'!L$51</f>
        <v>-</v>
      </c>
      <c r="F43" s="181"/>
      <c r="G43" s="181"/>
      <c r="H43" s="181">
        <f>'実質公債費比率（分子）の構造'!M$51</f>
        <v>1</v>
      </c>
      <c r="I43" s="181"/>
      <c r="J43" s="181"/>
      <c r="K43" s="181" t="str">
        <f>'実質公債費比率（分子）の構造'!N$51</f>
        <v>-</v>
      </c>
      <c r="L43" s="181"/>
      <c r="M43" s="181"/>
      <c r="N43" s="181" t="str">
        <f>'実質公債費比率（分子）の構造'!O$51</f>
        <v>-</v>
      </c>
      <c r="O43" s="181"/>
      <c r="P43" s="181"/>
    </row>
    <row r="44" spans="1:16" x14ac:dyDescent="0.15">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66</v>
      </c>
      <c r="B45" s="181">
        <f>'実質公債費比率（分子）の構造'!K$49</f>
        <v>62</v>
      </c>
      <c r="C45" s="181"/>
      <c r="D45" s="181"/>
      <c r="E45" s="181">
        <f>'実質公債費比率（分子）の構造'!L$49</f>
        <v>117</v>
      </c>
      <c r="F45" s="181"/>
      <c r="G45" s="181"/>
      <c r="H45" s="181">
        <f>'実質公債費比率（分子）の構造'!M$49</f>
        <v>118</v>
      </c>
      <c r="I45" s="181"/>
      <c r="J45" s="181"/>
      <c r="K45" s="181">
        <f>'実質公債費比率（分子）の構造'!N$49</f>
        <v>111</v>
      </c>
      <c r="L45" s="181"/>
      <c r="M45" s="181"/>
      <c r="N45" s="181">
        <f>'実質公債費比率（分子）の構造'!O$49</f>
        <v>112</v>
      </c>
      <c r="O45" s="181"/>
      <c r="P45" s="181"/>
    </row>
    <row r="46" spans="1:16" x14ac:dyDescent="0.15">
      <c r="A46" s="181" t="s">
        <v>67</v>
      </c>
      <c r="B46" s="181">
        <f>'実質公債費比率（分子）の構造'!K$48</f>
        <v>1122</v>
      </c>
      <c r="C46" s="181"/>
      <c r="D46" s="181"/>
      <c r="E46" s="181">
        <f>'実質公債費比率（分子）の構造'!L$48</f>
        <v>765</v>
      </c>
      <c r="F46" s="181"/>
      <c r="G46" s="181"/>
      <c r="H46" s="181">
        <f>'実質公債費比率（分子）の構造'!M$48</f>
        <v>810</v>
      </c>
      <c r="I46" s="181"/>
      <c r="J46" s="181"/>
      <c r="K46" s="181">
        <f>'実質公債費比率（分子）の構造'!N$48</f>
        <v>941</v>
      </c>
      <c r="L46" s="181"/>
      <c r="M46" s="181"/>
      <c r="N46" s="181">
        <f>'実質公債費比率（分子）の構造'!O$48</f>
        <v>843</v>
      </c>
      <c r="O46" s="181"/>
      <c r="P46" s="181"/>
    </row>
    <row r="47" spans="1:16" x14ac:dyDescent="0.15">
      <c r="A47" s="181" t="s">
        <v>14</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5244</v>
      </c>
      <c r="C49" s="181"/>
      <c r="D49" s="181"/>
      <c r="E49" s="181">
        <f>'実質公債費比率（分子）の構造'!L$45</f>
        <v>5338</v>
      </c>
      <c r="F49" s="181"/>
      <c r="G49" s="181"/>
      <c r="H49" s="181">
        <f>'実質公債費比率（分子）の構造'!M$45</f>
        <v>5673</v>
      </c>
      <c r="I49" s="181"/>
      <c r="J49" s="181"/>
      <c r="K49" s="181">
        <f>'実質公債費比率（分子）の構造'!N$45</f>
        <v>5429</v>
      </c>
      <c r="L49" s="181"/>
      <c r="M49" s="181"/>
      <c r="N49" s="181">
        <f>'実質公債費比率（分子）の構造'!O$45</f>
        <v>5447</v>
      </c>
      <c r="O49" s="181"/>
      <c r="P49" s="181"/>
    </row>
    <row r="50" spans="1:16" x14ac:dyDescent="0.15">
      <c r="A50" s="181" t="s">
        <v>70</v>
      </c>
      <c r="B50" s="181" t="e">
        <f>NA()</f>
        <v>#N/A</v>
      </c>
      <c r="C50" s="181">
        <f>IF(ISNUMBER('実質公債費比率（分子）の構造'!K$53),'実質公債費比率（分子）の構造'!K$53,NA())</f>
        <v>1721</v>
      </c>
      <c r="D50" s="181" t="e">
        <f>NA()</f>
        <v>#N/A</v>
      </c>
      <c r="E50" s="181" t="e">
        <f>NA()</f>
        <v>#N/A</v>
      </c>
      <c r="F50" s="181">
        <f>IF(ISNUMBER('実質公債費比率（分子）の構造'!L$53),'実質公債費比率（分子）の構造'!L$53,NA())</f>
        <v>1889</v>
      </c>
      <c r="G50" s="181" t="e">
        <f>NA()</f>
        <v>#N/A</v>
      </c>
      <c r="H50" s="181" t="e">
        <f>NA()</f>
        <v>#N/A</v>
      </c>
      <c r="I50" s="181">
        <f>IF(ISNUMBER('実質公債費比率（分子）の構造'!M$53),'実質公債費比率（分子）の構造'!M$53,NA())</f>
        <v>2223</v>
      </c>
      <c r="J50" s="181" t="e">
        <f>NA()</f>
        <v>#N/A</v>
      </c>
      <c r="K50" s="181" t="e">
        <f>NA()</f>
        <v>#N/A</v>
      </c>
      <c r="L50" s="181">
        <f>IF(ISNUMBER('実質公債費比率（分子）の構造'!N$53),'実質公債費比率（分子）の構造'!N$53,NA())</f>
        <v>1916</v>
      </c>
      <c r="M50" s="181" t="e">
        <f>NA()</f>
        <v>#N/A</v>
      </c>
      <c r="N50" s="181" t="e">
        <f>NA()</f>
        <v>#N/A</v>
      </c>
      <c r="O50" s="181">
        <f>IF(ISNUMBER('実質公債費比率（分子）の構造'!O$53),'実質公債費比率（分子）の構造'!O$53,NA())</f>
        <v>1897</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43</v>
      </c>
      <c r="B56" s="180"/>
      <c r="C56" s="180"/>
      <c r="D56" s="180">
        <f>'将来負担比率（分子）の構造'!I$52</f>
        <v>39740</v>
      </c>
      <c r="E56" s="180"/>
      <c r="F56" s="180"/>
      <c r="G56" s="180">
        <f>'将来負担比率（分子）の構造'!J$52</f>
        <v>41559</v>
      </c>
      <c r="H56" s="180"/>
      <c r="I56" s="180"/>
      <c r="J56" s="180">
        <f>'将来負担比率（分子）の構造'!K$52</f>
        <v>42067</v>
      </c>
      <c r="K56" s="180"/>
      <c r="L56" s="180"/>
      <c r="M56" s="180">
        <f>'将来負担比率（分子）の構造'!L$52</f>
        <v>43854</v>
      </c>
      <c r="N56" s="180"/>
      <c r="O56" s="180"/>
      <c r="P56" s="180">
        <f>'将来負担比率（分子）の構造'!M$52</f>
        <v>43806</v>
      </c>
    </row>
    <row r="57" spans="1:16" x14ac:dyDescent="0.15">
      <c r="A57" s="180" t="s">
        <v>42</v>
      </c>
      <c r="B57" s="180"/>
      <c r="C57" s="180"/>
      <c r="D57" s="180">
        <f>'将来負担比率（分子）の構造'!I$51</f>
        <v>10416</v>
      </c>
      <c r="E57" s="180"/>
      <c r="F57" s="180"/>
      <c r="G57" s="180">
        <f>'将来負担比率（分子）の構造'!J$51</f>
        <v>9301</v>
      </c>
      <c r="H57" s="180"/>
      <c r="I57" s="180"/>
      <c r="J57" s="180">
        <f>'将来負担比率（分子）の構造'!K$51</f>
        <v>8757</v>
      </c>
      <c r="K57" s="180"/>
      <c r="L57" s="180"/>
      <c r="M57" s="180">
        <f>'将来負担比率（分子）の構造'!L$51</f>
        <v>8376</v>
      </c>
      <c r="N57" s="180"/>
      <c r="O57" s="180"/>
      <c r="P57" s="180">
        <f>'将来負担比率（分子）の構造'!M$51</f>
        <v>8176</v>
      </c>
    </row>
    <row r="58" spans="1:16" x14ac:dyDescent="0.15">
      <c r="A58" s="180" t="s">
        <v>41</v>
      </c>
      <c r="B58" s="180"/>
      <c r="C58" s="180"/>
      <c r="D58" s="180">
        <f>'将来負担比率（分子）の構造'!I$50</f>
        <v>4481</v>
      </c>
      <c r="E58" s="180"/>
      <c r="F58" s="180"/>
      <c r="G58" s="180">
        <f>'将来負担比率（分子）の構造'!J$50</f>
        <v>5349</v>
      </c>
      <c r="H58" s="180"/>
      <c r="I58" s="180"/>
      <c r="J58" s="180">
        <f>'将来負担比率（分子）の構造'!K$50</f>
        <v>6412</v>
      </c>
      <c r="K58" s="180"/>
      <c r="L58" s="180"/>
      <c r="M58" s="180">
        <f>'将来負担比率（分子）の構造'!L$50</f>
        <v>7309</v>
      </c>
      <c r="N58" s="180"/>
      <c r="O58" s="180"/>
      <c r="P58" s="180">
        <f>'将来負担比率（分子）の構造'!M$50</f>
        <v>8095</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7214</v>
      </c>
      <c r="C62" s="180"/>
      <c r="D62" s="180"/>
      <c r="E62" s="180">
        <f>'将来負担比率（分子）の構造'!J$45</f>
        <v>6496</v>
      </c>
      <c r="F62" s="180"/>
      <c r="G62" s="180"/>
      <c r="H62" s="180">
        <f>'将来負担比率（分子）の構造'!K$45</f>
        <v>6207</v>
      </c>
      <c r="I62" s="180"/>
      <c r="J62" s="180"/>
      <c r="K62" s="180">
        <f>'将来負担比率（分子）の構造'!L$45</f>
        <v>6006</v>
      </c>
      <c r="L62" s="180"/>
      <c r="M62" s="180"/>
      <c r="N62" s="180">
        <f>'将来負担比率（分子）の構造'!M$45</f>
        <v>4729</v>
      </c>
      <c r="O62" s="180"/>
      <c r="P62" s="180"/>
    </row>
    <row r="63" spans="1:16" x14ac:dyDescent="0.15">
      <c r="A63" s="180" t="s">
        <v>34</v>
      </c>
      <c r="B63" s="180">
        <f>'将来負担比率（分子）の構造'!I$44</f>
        <v>705</v>
      </c>
      <c r="C63" s="180"/>
      <c r="D63" s="180"/>
      <c r="E63" s="180">
        <f>'将来負担比率（分子）の構造'!J$44</f>
        <v>661</v>
      </c>
      <c r="F63" s="180"/>
      <c r="G63" s="180"/>
      <c r="H63" s="180">
        <f>'将来負担比率（分子）の構造'!K$44</f>
        <v>666</v>
      </c>
      <c r="I63" s="180"/>
      <c r="J63" s="180"/>
      <c r="K63" s="180">
        <f>'将来負担比率（分子）の構造'!L$44</f>
        <v>796</v>
      </c>
      <c r="L63" s="180"/>
      <c r="M63" s="180"/>
      <c r="N63" s="180">
        <f>'将来負担比率（分子）の構造'!M$44</f>
        <v>1111</v>
      </c>
      <c r="O63" s="180"/>
      <c r="P63" s="180"/>
    </row>
    <row r="64" spans="1:16" x14ac:dyDescent="0.15">
      <c r="A64" s="180" t="s">
        <v>33</v>
      </c>
      <c r="B64" s="180">
        <f>'将来負担比率（分子）の構造'!I$43</f>
        <v>8722</v>
      </c>
      <c r="C64" s="180"/>
      <c r="D64" s="180"/>
      <c r="E64" s="180">
        <f>'将来負担比率（分子）の構造'!J$43</f>
        <v>7898</v>
      </c>
      <c r="F64" s="180"/>
      <c r="G64" s="180"/>
      <c r="H64" s="180">
        <f>'将来負担比率（分子）の構造'!K$43</f>
        <v>7541</v>
      </c>
      <c r="I64" s="180"/>
      <c r="J64" s="180"/>
      <c r="K64" s="180">
        <f>'将来負担比率（分子）の構造'!L$43</f>
        <v>7366</v>
      </c>
      <c r="L64" s="180"/>
      <c r="M64" s="180"/>
      <c r="N64" s="180">
        <f>'将来負担比率（分子）の構造'!M$43</f>
        <v>7361</v>
      </c>
      <c r="O64" s="180"/>
      <c r="P64" s="180"/>
    </row>
    <row r="65" spans="1:16" x14ac:dyDescent="0.15">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58835</v>
      </c>
      <c r="C66" s="180"/>
      <c r="D66" s="180"/>
      <c r="E66" s="180">
        <f>'将来負担比率（分子）の構造'!J$41</f>
        <v>61343</v>
      </c>
      <c r="F66" s="180"/>
      <c r="G66" s="180"/>
      <c r="H66" s="180">
        <f>'将来負担比率（分子）の構造'!K$41</f>
        <v>60840</v>
      </c>
      <c r="I66" s="180"/>
      <c r="J66" s="180"/>
      <c r="K66" s="180">
        <f>'将来負担比率（分子）の構造'!L$41</f>
        <v>63803</v>
      </c>
      <c r="L66" s="180"/>
      <c r="M66" s="180"/>
      <c r="N66" s="180">
        <f>'将来負担比率（分子）の構造'!M$41</f>
        <v>62554</v>
      </c>
      <c r="O66" s="180"/>
      <c r="P66" s="180"/>
    </row>
    <row r="67" spans="1:16" x14ac:dyDescent="0.15">
      <c r="A67" s="180" t="s">
        <v>74</v>
      </c>
      <c r="B67" s="180" t="e">
        <f>NA()</f>
        <v>#N/A</v>
      </c>
      <c r="C67" s="180">
        <f>IF(ISNUMBER('将来負担比率（分子）の構造'!I$53), IF('将来負担比率（分子）の構造'!I$53 &lt; 0, 0, '将来負担比率（分子）の構造'!I$53), NA())</f>
        <v>20840</v>
      </c>
      <c r="D67" s="180" t="e">
        <f>NA()</f>
        <v>#N/A</v>
      </c>
      <c r="E67" s="180" t="e">
        <f>NA()</f>
        <v>#N/A</v>
      </c>
      <c r="F67" s="180">
        <f>IF(ISNUMBER('将来負担比率（分子）の構造'!J$53), IF('将来負担比率（分子）の構造'!J$53 &lt; 0, 0, '将来負担比率（分子）の構造'!J$53), NA())</f>
        <v>20189</v>
      </c>
      <c r="G67" s="180" t="e">
        <f>NA()</f>
        <v>#N/A</v>
      </c>
      <c r="H67" s="180" t="e">
        <f>NA()</f>
        <v>#N/A</v>
      </c>
      <c r="I67" s="180">
        <f>IF(ISNUMBER('将来負担比率（分子）の構造'!K$53), IF('将来負担比率（分子）の構造'!K$53 &lt; 0, 0, '将来負担比率（分子）の構造'!K$53), NA())</f>
        <v>18018</v>
      </c>
      <c r="J67" s="180" t="e">
        <f>NA()</f>
        <v>#N/A</v>
      </c>
      <c r="K67" s="180" t="e">
        <f>NA()</f>
        <v>#N/A</v>
      </c>
      <c r="L67" s="180">
        <f>IF(ISNUMBER('将来負担比率（分子）の構造'!L$53), IF('将来負担比率（分子）の構造'!L$53 &lt; 0, 0, '将来負担比率（分子）の構造'!L$53), NA())</f>
        <v>18432</v>
      </c>
      <c r="M67" s="180" t="e">
        <f>NA()</f>
        <v>#N/A</v>
      </c>
      <c r="N67" s="180" t="e">
        <f>NA()</f>
        <v>#N/A</v>
      </c>
      <c r="O67" s="180">
        <f>IF(ISNUMBER('将来負担比率（分子）の構造'!M$53), IF('将来負担比率（分子）の構造'!M$53 &lt; 0, 0, '将来負担比率（分子）の構造'!M$53), NA())</f>
        <v>15678</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2065</v>
      </c>
      <c r="C72" s="184">
        <f>基金残高に係る経年分析!G55</f>
        <v>2075</v>
      </c>
      <c r="D72" s="184">
        <f>基金残高に係る経年分析!H55</f>
        <v>2613</v>
      </c>
    </row>
    <row r="73" spans="1:16" x14ac:dyDescent="0.15">
      <c r="A73" s="183" t="s">
        <v>77</v>
      </c>
      <c r="B73" s="184">
        <f>基金残高に係る経年分析!F56</f>
        <v>2524</v>
      </c>
      <c r="C73" s="184">
        <f>基金残高に係る経年分析!G56</f>
        <v>2679</v>
      </c>
      <c r="D73" s="184">
        <f>基金残高に係る経年分析!H56</f>
        <v>2429</v>
      </c>
    </row>
    <row r="74" spans="1:16" x14ac:dyDescent="0.15">
      <c r="A74" s="183" t="s">
        <v>78</v>
      </c>
      <c r="B74" s="184">
        <f>基金残高に係る経年分析!F57</f>
        <v>1815</v>
      </c>
      <c r="C74" s="184">
        <f>基金残高に係る経年分析!G57</f>
        <v>2555</v>
      </c>
      <c r="D74" s="184">
        <f>基金残高に係る経年分析!H57</f>
        <v>3052</v>
      </c>
    </row>
  </sheetData>
  <sheetProtection algorithmName="SHA-512" hashValue="fRXFft+U7D7r8IOPQJOBMZgX+gQ5T3JvOt1j98u0TM1W2Dycm8r8HY9rDKcC+oFnb1lUZ5IL8mSoTk7Cy3sSXg==" saltValue="6Tvi00N8zjtHkbSHH1L5/w=="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zoomScaleNormal="10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218</v>
      </c>
      <c r="DI1" s="656"/>
      <c r="DJ1" s="656"/>
      <c r="DK1" s="656"/>
      <c r="DL1" s="656"/>
      <c r="DM1" s="656"/>
      <c r="DN1" s="657"/>
      <c r="DO1" s="225"/>
      <c r="DP1" s="655" t="s">
        <v>219</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220</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221</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222</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223</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224</v>
      </c>
      <c r="S4" s="659"/>
      <c r="T4" s="659"/>
      <c r="U4" s="659"/>
      <c r="V4" s="659"/>
      <c r="W4" s="659"/>
      <c r="X4" s="659"/>
      <c r="Y4" s="660"/>
      <c r="Z4" s="658" t="s">
        <v>225</v>
      </c>
      <c r="AA4" s="659"/>
      <c r="AB4" s="659"/>
      <c r="AC4" s="660"/>
      <c r="AD4" s="658" t="s">
        <v>226</v>
      </c>
      <c r="AE4" s="659"/>
      <c r="AF4" s="659"/>
      <c r="AG4" s="659"/>
      <c r="AH4" s="659"/>
      <c r="AI4" s="659"/>
      <c r="AJ4" s="659"/>
      <c r="AK4" s="660"/>
      <c r="AL4" s="658" t="s">
        <v>225</v>
      </c>
      <c r="AM4" s="659"/>
      <c r="AN4" s="659"/>
      <c r="AO4" s="660"/>
      <c r="AP4" s="664" t="s">
        <v>227</v>
      </c>
      <c r="AQ4" s="664"/>
      <c r="AR4" s="664"/>
      <c r="AS4" s="664"/>
      <c r="AT4" s="664"/>
      <c r="AU4" s="664"/>
      <c r="AV4" s="664"/>
      <c r="AW4" s="664"/>
      <c r="AX4" s="664"/>
      <c r="AY4" s="664"/>
      <c r="AZ4" s="664"/>
      <c r="BA4" s="664"/>
      <c r="BB4" s="664"/>
      <c r="BC4" s="664"/>
      <c r="BD4" s="664"/>
      <c r="BE4" s="664"/>
      <c r="BF4" s="664"/>
      <c r="BG4" s="664" t="s">
        <v>228</v>
      </c>
      <c r="BH4" s="664"/>
      <c r="BI4" s="664"/>
      <c r="BJ4" s="664"/>
      <c r="BK4" s="664"/>
      <c r="BL4" s="664"/>
      <c r="BM4" s="664"/>
      <c r="BN4" s="664"/>
      <c r="BO4" s="664" t="s">
        <v>225</v>
      </c>
      <c r="BP4" s="664"/>
      <c r="BQ4" s="664"/>
      <c r="BR4" s="664"/>
      <c r="BS4" s="664" t="s">
        <v>229</v>
      </c>
      <c r="BT4" s="664"/>
      <c r="BU4" s="664"/>
      <c r="BV4" s="664"/>
      <c r="BW4" s="664"/>
      <c r="BX4" s="664"/>
      <c r="BY4" s="664"/>
      <c r="BZ4" s="664"/>
      <c r="CA4" s="664"/>
      <c r="CB4" s="664"/>
      <c r="CD4" s="661" t="s">
        <v>230</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231</v>
      </c>
      <c r="C5" s="666"/>
      <c r="D5" s="666"/>
      <c r="E5" s="666"/>
      <c r="F5" s="666"/>
      <c r="G5" s="666"/>
      <c r="H5" s="666"/>
      <c r="I5" s="666"/>
      <c r="J5" s="666"/>
      <c r="K5" s="666"/>
      <c r="L5" s="666"/>
      <c r="M5" s="666"/>
      <c r="N5" s="666"/>
      <c r="O5" s="666"/>
      <c r="P5" s="666"/>
      <c r="Q5" s="667"/>
      <c r="R5" s="668">
        <v>21923453</v>
      </c>
      <c r="S5" s="669"/>
      <c r="T5" s="669"/>
      <c r="U5" s="669"/>
      <c r="V5" s="669"/>
      <c r="W5" s="669"/>
      <c r="X5" s="669"/>
      <c r="Y5" s="670"/>
      <c r="Z5" s="671">
        <v>35.9</v>
      </c>
      <c r="AA5" s="671"/>
      <c r="AB5" s="671"/>
      <c r="AC5" s="671"/>
      <c r="AD5" s="672">
        <v>20068293</v>
      </c>
      <c r="AE5" s="672"/>
      <c r="AF5" s="672"/>
      <c r="AG5" s="672"/>
      <c r="AH5" s="672"/>
      <c r="AI5" s="672"/>
      <c r="AJ5" s="672"/>
      <c r="AK5" s="672"/>
      <c r="AL5" s="673">
        <v>66.400000000000006</v>
      </c>
      <c r="AM5" s="674"/>
      <c r="AN5" s="674"/>
      <c r="AO5" s="675"/>
      <c r="AP5" s="665" t="s">
        <v>232</v>
      </c>
      <c r="AQ5" s="666"/>
      <c r="AR5" s="666"/>
      <c r="AS5" s="666"/>
      <c r="AT5" s="666"/>
      <c r="AU5" s="666"/>
      <c r="AV5" s="666"/>
      <c r="AW5" s="666"/>
      <c r="AX5" s="666"/>
      <c r="AY5" s="666"/>
      <c r="AZ5" s="666"/>
      <c r="BA5" s="666"/>
      <c r="BB5" s="666"/>
      <c r="BC5" s="666"/>
      <c r="BD5" s="666"/>
      <c r="BE5" s="666"/>
      <c r="BF5" s="667"/>
      <c r="BG5" s="679">
        <v>19343292</v>
      </c>
      <c r="BH5" s="680"/>
      <c r="BI5" s="680"/>
      <c r="BJ5" s="680"/>
      <c r="BK5" s="680"/>
      <c r="BL5" s="680"/>
      <c r="BM5" s="680"/>
      <c r="BN5" s="681"/>
      <c r="BO5" s="682">
        <v>88.2</v>
      </c>
      <c r="BP5" s="682"/>
      <c r="BQ5" s="682"/>
      <c r="BR5" s="682"/>
      <c r="BS5" s="683">
        <v>334688</v>
      </c>
      <c r="BT5" s="683"/>
      <c r="BU5" s="683"/>
      <c r="BV5" s="683"/>
      <c r="BW5" s="683"/>
      <c r="BX5" s="683"/>
      <c r="BY5" s="683"/>
      <c r="BZ5" s="683"/>
      <c r="CA5" s="683"/>
      <c r="CB5" s="687"/>
      <c r="CD5" s="661" t="s">
        <v>227</v>
      </c>
      <c r="CE5" s="662"/>
      <c r="CF5" s="662"/>
      <c r="CG5" s="662"/>
      <c r="CH5" s="662"/>
      <c r="CI5" s="662"/>
      <c r="CJ5" s="662"/>
      <c r="CK5" s="662"/>
      <c r="CL5" s="662"/>
      <c r="CM5" s="662"/>
      <c r="CN5" s="662"/>
      <c r="CO5" s="662"/>
      <c r="CP5" s="662"/>
      <c r="CQ5" s="663"/>
      <c r="CR5" s="661" t="s">
        <v>233</v>
      </c>
      <c r="CS5" s="662"/>
      <c r="CT5" s="662"/>
      <c r="CU5" s="662"/>
      <c r="CV5" s="662"/>
      <c r="CW5" s="662"/>
      <c r="CX5" s="662"/>
      <c r="CY5" s="663"/>
      <c r="CZ5" s="661" t="s">
        <v>225</v>
      </c>
      <c r="DA5" s="662"/>
      <c r="DB5" s="662"/>
      <c r="DC5" s="663"/>
      <c r="DD5" s="661" t="s">
        <v>234</v>
      </c>
      <c r="DE5" s="662"/>
      <c r="DF5" s="662"/>
      <c r="DG5" s="662"/>
      <c r="DH5" s="662"/>
      <c r="DI5" s="662"/>
      <c r="DJ5" s="662"/>
      <c r="DK5" s="662"/>
      <c r="DL5" s="662"/>
      <c r="DM5" s="662"/>
      <c r="DN5" s="662"/>
      <c r="DO5" s="662"/>
      <c r="DP5" s="663"/>
      <c r="DQ5" s="661" t="s">
        <v>235</v>
      </c>
      <c r="DR5" s="662"/>
      <c r="DS5" s="662"/>
      <c r="DT5" s="662"/>
      <c r="DU5" s="662"/>
      <c r="DV5" s="662"/>
      <c r="DW5" s="662"/>
      <c r="DX5" s="662"/>
      <c r="DY5" s="662"/>
      <c r="DZ5" s="662"/>
      <c r="EA5" s="662"/>
      <c r="EB5" s="662"/>
      <c r="EC5" s="663"/>
    </row>
    <row r="6" spans="2:143" ht="11.25" customHeight="1" x14ac:dyDescent="0.15">
      <c r="B6" s="676" t="s">
        <v>236</v>
      </c>
      <c r="C6" s="677"/>
      <c r="D6" s="677"/>
      <c r="E6" s="677"/>
      <c r="F6" s="677"/>
      <c r="G6" s="677"/>
      <c r="H6" s="677"/>
      <c r="I6" s="677"/>
      <c r="J6" s="677"/>
      <c r="K6" s="677"/>
      <c r="L6" s="677"/>
      <c r="M6" s="677"/>
      <c r="N6" s="677"/>
      <c r="O6" s="677"/>
      <c r="P6" s="677"/>
      <c r="Q6" s="678"/>
      <c r="R6" s="679">
        <v>209244</v>
      </c>
      <c r="S6" s="680"/>
      <c r="T6" s="680"/>
      <c r="U6" s="680"/>
      <c r="V6" s="680"/>
      <c r="W6" s="680"/>
      <c r="X6" s="680"/>
      <c r="Y6" s="681"/>
      <c r="Z6" s="682">
        <v>0.3</v>
      </c>
      <c r="AA6" s="682"/>
      <c r="AB6" s="682"/>
      <c r="AC6" s="682"/>
      <c r="AD6" s="683">
        <v>209244</v>
      </c>
      <c r="AE6" s="683"/>
      <c r="AF6" s="683"/>
      <c r="AG6" s="683"/>
      <c r="AH6" s="683"/>
      <c r="AI6" s="683"/>
      <c r="AJ6" s="683"/>
      <c r="AK6" s="683"/>
      <c r="AL6" s="684">
        <v>0.7</v>
      </c>
      <c r="AM6" s="685"/>
      <c r="AN6" s="685"/>
      <c r="AO6" s="686"/>
      <c r="AP6" s="676" t="s">
        <v>237</v>
      </c>
      <c r="AQ6" s="677"/>
      <c r="AR6" s="677"/>
      <c r="AS6" s="677"/>
      <c r="AT6" s="677"/>
      <c r="AU6" s="677"/>
      <c r="AV6" s="677"/>
      <c r="AW6" s="677"/>
      <c r="AX6" s="677"/>
      <c r="AY6" s="677"/>
      <c r="AZ6" s="677"/>
      <c r="BA6" s="677"/>
      <c r="BB6" s="677"/>
      <c r="BC6" s="677"/>
      <c r="BD6" s="677"/>
      <c r="BE6" s="677"/>
      <c r="BF6" s="678"/>
      <c r="BG6" s="679">
        <v>19343292</v>
      </c>
      <c r="BH6" s="680"/>
      <c r="BI6" s="680"/>
      <c r="BJ6" s="680"/>
      <c r="BK6" s="680"/>
      <c r="BL6" s="680"/>
      <c r="BM6" s="680"/>
      <c r="BN6" s="681"/>
      <c r="BO6" s="682">
        <v>88.2</v>
      </c>
      <c r="BP6" s="682"/>
      <c r="BQ6" s="682"/>
      <c r="BR6" s="682"/>
      <c r="BS6" s="683">
        <v>334688</v>
      </c>
      <c r="BT6" s="683"/>
      <c r="BU6" s="683"/>
      <c r="BV6" s="683"/>
      <c r="BW6" s="683"/>
      <c r="BX6" s="683"/>
      <c r="BY6" s="683"/>
      <c r="BZ6" s="683"/>
      <c r="CA6" s="683"/>
      <c r="CB6" s="687"/>
      <c r="CD6" s="690" t="s">
        <v>238</v>
      </c>
      <c r="CE6" s="691"/>
      <c r="CF6" s="691"/>
      <c r="CG6" s="691"/>
      <c r="CH6" s="691"/>
      <c r="CI6" s="691"/>
      <c r="CJ6" s="691"/>
      <c r="CK6" s="691"/>
      <c r="CL6" s="691"/>
      <c r="CM6" s="691"/>
      <c r="CN6" s="691"/>
      <c r="CO6" s="691"/>
      <c r="CP6" s="691"/>
      <c r="CQ6" s="692"/>
      <c r="CR6" s="679">
        <v>400074</v>
      </c>
      <c r="CS6" s="680"/>
      <c r="CT6" s="680"/>
      <c r="CU6" s="680"/>
      <c r="CV6" s="680"/>
      <c r="CW6" s="680"/>
      <c r="CX6" s="680"/>
      <c r="CY6" s="681"/>
      <c r="CZ6" s="673">
        <v>0.7</v>
      </c>
      <c r="DA6" s="674"/>
      <c r="DB6" s="674"/>
      <c r="DC6" s="693"/>
      <c r="DD6" s="688" t="s">
        <v>239</v>
      </c>
      <c r="DE6" s="680"/>
      <c r="DF6" s="680"/>
      <c r="DG6" s="680"/>
      <c r="DH6" s="680"/>
      <c r="DI6" s="680"/>
      <c r="DJ6" s="680"/>
      <c r="DK6" s="680"/>
      <c r="DL6" s="680"/>
      <c r="DM6" s="680"/>
      <c r="DN6" s="680"/>
      <c r="DO6" s="680"/>
      <c r="DP6" s="681"/>
      <c r="DQ6" s="688">
        <v>400074</v>
      </c>
      <c r="DR6" s="680"/>
      <c r="DS6" s="680"/>
      <c r="DT6" s="680"/>
      <c r="DU6" s="680"/>
      <c r="DV6" s="680"/>
      <c r="DW6" s="680"/>
      <c r="DX6" s="680"/>
      <c r="DY6" s="680"/>
      <c r="DZ6" s="680"/>
      <c r="EA6" s="680"/>
      <c r="EB6" s="680"/>
      <c r="EC6" s="689"/>
    </row>
    <row r="7" spans="2:143" ht="11.25" customHeight="1" x14ac:dyDescent="0.15">
      <c r="B7" s="676" t="s">
        <v>240</v>
      </c>
      <c r="C7" s="677"/>
      <c r="D7" s="677"/>
      <c r="E7" s="677"/>
      <c r="F7" s="677"/>
      <c r="G7" s="677"/>
      <c r="H7" s="677"/>
      <c r="I7" s="677"/>
      <c r="J7" s="677"/>
      <c r="K7" s="677"/>
      <c r="L7" s="677"/>
      <c r="M7" s="677"/>
      <c r="N7" s="677"/>
      <c r="O7" s="677"/>
      <c r="P7" s="677"/>
      <c r="Q7" s="678"/>
      <c r="R7" s="679">
        <v>42277</v>
      </c>
      <c r="S7" s="680"/>
      <c r="T7" s="680"/>
      <c r="U7" s="680"/>
      <c r="V7" s="680"/>
      <c r="W7" s="680"/>
      <c r="X7" s="680"/>
      <c r="Y7" s="681"/>
      <c r="Z7" s="682">
        <v>0.1</v>
      </c>
      <c r="AA7" s="682"/>
      <c r="AB7" s="682"/>
      <c r="AC7" s="682"/>
      <c r="AD7" s="683">
        <v>42277</v>
      </c>
      <c r="AE7" s="683"/>
      <c r="AF7" s="683"/>
      <c r="AG7" s="683"/>
      <c r="AH7" s="683"/>
      <c r="AI7" s="683"/>
      <c r="AJ7" s="683"/>
      <c r="AK7" s="683"/>
      <c r="AL7" s="684">
        <v>0.1</v>
      </c>
      <c r="AM7" s="685"/>
      <c r="AN7" s="685"/>
      <c r="AO7" s="686"/>
      <c r="AP7" s="676" t="s">
        <v>241</v>
      </c>
      <c r="AQ7" s="677"/>
      <c r="AR7" s="677"/>
      <c r="AS7" s="677"/>
      <c r="AT7" s="677"/>
      <c r="AU7" s="677"/>
      <c r="AV7" s="677"/>
      <c r="AW7" s="677"/>
      <c r="AX7" s="677"/>
      <c r="AY7" s="677"/>
      <c r="AZ7" s="677"/>
      <c r="BA7" s="677"/>
      <c r="BB7" s="677"/>
      <c r="BC7" s="677"/>
      <c r="BD7" s="677"/>
      <c r="BE7" s="677"/>
      <c r="BF7" s="678"/>
      <c r="BG7" s="679">
        <v>9144381</v>
      </c>
      <c r="BH7" s="680"/>
      <c r="BI7" s="680"/>
      <c r="BJ7" s="680"/>
      <c r="BK7" s="680"/>
      <c r="BL7" s="680"/>
      <c r="BM7" s="680"/>
      <c r="BN7" s="681"/>
      <c r="BO7" s="682">
        <v>41.7</v>
      </c>
      <c r="BP7" s="682"/>
      <c r="BQ7" s="682"/>
      <c r="BR7" s="682"/>
      <c r="BS7" s="683">
        <v>334688</v>
      </c>
      <c r="BT7" s="683"/>
      <c r="BU7" s="683"/>
      <c r="BV7" s="683"/>
      <c r="BW7" s="683"/>
      <c r="BX7" s="683"/>
      <c r="BY7" s="683"/>
      <c r="BZ7" s="683"/>
      <c r="CA7" s="683"/>
      <c r="CB7" s="687"/>
      <c r="CD7" s="694" t="s">
        <v>242</v>
      </c>
      <c r="CE7" s="695"/>
      <c r="CF7" s="695"/>
      <c r="CG7" s="695"/>
      <c r="CH7" s="695"/>
      <c r="CI7" s="695"/>
      <c r="CJ7" s="695"/>
      <c r="CK7" s="695"/>
      <c r="CL7" s="695"/>
      <c r="CM7" s="695"/>
      <c r="CN7" s="695"/>
      <c r="CO7" s="695"/>
      <c r="CP7" s="695"/>
      <c r="CQ7" s="696"/>
      <c r="CR7" s="679">
        <v>5452621</v>
      </c>
      <c r="CS7" s="680"/>
      <c r="CT7" s="680"/>
      <c r="CU7" s="680"/>
      <c r="CV7" s="680"/>
      <c r="CW7" s="680"/>
      <c r="CX7" s="680"/>
      <c r="CY7" s="681"/>
      <c r="CZ7" s="682">
        <v>9.1</v>
      </c>
      <c r="DA7" s="682"/>
      <c r="DB7" s="682"/>
      <c r="DC7" s="682"/>
      <c r="DD7" s="688">
        <v>404031</v>
      </c>
      <c r="DE7" s="680"/>
      <c r="DF7" s="680"/>
      <c r="DG7" s="680"/>
      <c r="DH7" s="680"/>
      <c r="DI7" s="680"/>
      <c r="DJ7" s="680"/>
      <c r="DK7" s="680"/>
      <c r="DL7" s="680"/>
      <c r="DM7" s="680"/>
      <c r="DN7" s="680"/>
      <c r="DO7" s="680"/>
      <c r="DP7" s="681"/>
      <c r="DQ7" s="688">
        <v>3720183</v>
      </c>
      <c r="DR7" s="680"/>
      <c r="DS7" s="680"/>
      <c r="DT7" s="680"/>
      <c r="DU7" s="680"/>
      <c r="DV7" s="680"/>
      <c r="DW7" s="680"/>
      <c r="DX7" s="680"/>
      <c r="DY7" s="680"/>
      <c r="DZ7" s="680"/>
      <c r="EA7" s="680"/>
      <c r="EB7" s="680"/>
      <c r="EC7" s="689"/>
    </row>
    <row r="8" spans="2:143" ht="11.25" customHeight="1" x14ac:dyDescent="0.15">
      <c r="B8" s="676" t="s">
        <v>243</v>
      </c>
      <c r="C8" s="677"/>
      <c r="D8" s="677"/>
      <c r="E8" s="677"/>
      <c r="F8" s="677"/>
      <c r="G8" s="677"/>
      <c r="H8" s="677"/>
      <c r="I8" s="677"/>
      <c r="J8" s="677"/>
      <c r="K8" s="677"/>
      <c r="L8" s="677"/>
      <c r="M8" s="677"/>
      <c r="N8" s="677"/>
      <c r="O8" s="677"/>
      <c r="P8" s="677"/>
      <c r="Q8" s="678"/>
      <c r="R8" s="679">
        <v>100714</v>
      </c>
      <c r="S8" s="680"/>
      <c r="T8" s="680"/>
      <c r="U8" s="680"/>
      <c r="V8" s="680"/>
      <c r="W8" s="680"/>
      <c r="X8" s="680"/>
      <c r="Y8" s="681"/>
      <c r="Z8" s="682">
        <v>0.2</v>
      </c>
      <c r="AA8" s="682"/>
      <c r="AB8" s="682"/>
      <c r="AC8" s="682"/>
      <c r="AD8" s="683">
        <v>100714</v>
      </c>
      <c r="AE8" s="683"/>
      <c r="AF8" s="683"/>
      <c r="AG8" s="683"/>
      <c r="AH8" s="683"/>
      <c r="AI8" s="683"/>
      <c r="AJ8" s="683"/>
      <c r="AK8" s="683"/>
      <c r="AL8" s="684">
        <v>0.3</v>
      </c>
      <c r="AM8" s="685"/>
      <c r="AN8" s="685"/>
      <c r="AO8" s="686"/>
      <c r="AP8" s="676" t="s">
        <v>244</v>
      </c>
      <c r="AQ8" s="677"/>
      <c r="AR8" s="677"/>
      <c r="AS8" s="677"/>
      <c r="AT8" s="677"/>
      <c r="AU8" s="677"/>
      <c r="AV8" s="677"/>
      <c r="AW8" s="677"/>
      <c r="AX8" s="677"/>
      <c r="AY8" s="677"/>
      <c r="AZ8" s="677"/>
      <c r="BA8" s="677"/>
      <c r="BB8" s="677"/>
      <c r="BC8" s="677"/>
      <c r="BD8" s="677"/>
      <c r="BE8" s="677"/>
      <c r="BF8" s="678"/>
      <c r="BG8" s="679">
        <v>227798</v>
      </c>
      <c r="BH8" s="680"/>
      <c r="BI8" s="680"/>
      <c r="BJ8" s="680"/>
      <c r="BK8" s="680"/>
      <c r="BL8" s="680"/>
      <c r="BM8" s="680"/>
      <c r="BN8" s="681"/>
      <c r="BO8" s="682">
        <v>1</v>
      </c>
      <c r="BP8" s="682"/>
      <c r="BQ8" s="682"/>
      <c r="BR8" s="682"/>
      <c r="BS8" s="688" t="s">
        <v>239</v>
      </c>
      <c r="BT8" s="680"/>
      <c r="BU8" s="680"/>
      <c r="BV8" s="680"/>
      <c r="BW8" s="680"/>
      <c r="BX8" s="680"/>
      <c r="BY8" s="680"/>
      <c r="BZ8" s="680"/>
      <c r="CA8" s="680"/>
      <c r="CB8" s="689"/>
      <c r="CD8" s="694" t="s">
        <v>245</v>
      </c>
      <c r="CE8" s="695"/>
      <c r="CF8" s="695"/>
      <c r="CG8" s="695"/>
      <c r="CH8" s="695"/>
      <c r="CI8" s="695"/>
      <c r="CJ8" s="695"/>
      <c r="CK8" s="695"/>
      <c r="CL8" s="695"/>
      <c r="CM8" s="695"/>
      <c r="CN8" s="695"/>
      <c r="CO8" s="695"/>
      <c r="CP8" s="695"/>
      <c r="CQ8" s="696"/>
      <c r="CR8" s="679">
        <v>33943277</v>
      </c>
      <c r="CS8" s="680"/>
      <c r="CT8" s="680"/>
      <c r="CU8" s="680"/>
      <c r="CV8" s="680"/>
      <c r="CW8" s="680"/>
      <c r="CX8" s="680"/>
      <c r="CY8" s="681"/>
      <c r="CZ8" s="682">
        <v>56.6</v>
      </c>
      <c r="DA8" s="682"/>
      <c r="DB8" s="682"/>
      <c r="DC8" s="682"/>
      <c r="DD8" s="688">
        <v>960248</v>
      </c>
      <c r="DE8" s="680"/>
      <c r="DF8" s="680"/>
      <c r="DG8" s="680"/>
      <c r="DH8" s="680"/>
      <c r="DI8" s="680"/>
      <c r="DJ8" s="680"/>
      <c r="DK8" s="680"/>
      <c r="DL8" s="680"/>
      <c r="DM8" s="680"/>
      <c r="DN8" s="680"/>
      <c r="DO8" s="680"/>
      <c r="DP8" s="681"/>
      <c r="DQ8" s="688">
        <v>15217383</v>
      </c>
      <c r="DR8" s="680"/>
      <c r="DS8" s="680"/>
      <c r="DT8" s="680"/>
      <c r="DU8" s="680"/>
      <c r="DV8" s="680"/>
      <c r="DW8" s="680"/>
      <c r="DX8" s="680"/>
      <c r="DY8" s="680"/>
      <c r="DZ8" s="680"/>
      <c r="EA8" s="680"/>
      <c r="EB8" s="680"/>
      <c r="EC8" s="689"/>
    </row>
    <row r="9" spans="2:143" ht="11.25" customHeight="1" x14ac:dyDescent="0.15">
      <c r="B9" s="676" t="s">
        <v>246</v>
      </c>
      <c r="C9" s="677"/>
      <c r="D9" s="677"/>
      <c r="E9" s="677"/>
      <c r="F9" s="677"/>
      <c r="G9" s="677"/>
      <c r="H9" s="677"/>
      <c r="I9" s="677"/>
      <c r="J9" s="677"/>
      <c r="K9" s="677"/>
      <c r="L9" s="677"/>
      <c r="M9" s="677"/>
      <c r="N9" s="677"/>
      <c r="O9" s="677"/>
      <c r="P9" s="677"/>
      <c r="Q9" s="678"/>
      <c r="R9" s="679">
        <v>85563</v>
      </c>
      <c r="S9" s="680"/>
      <c r="T9" s="680"/>
      <c r="U9" s="680"/>
      <c r="V9" s="680"/>
      <c r="W9" s="680"/>
      <c r="X9" s="680"/>
      <c r="Y9" s="681"/>
      <c r="Z9" s="682">
        <v>0.1</v>
      </c>
      <c r="AA9" s="682"/>
      <c r="AB9" s="682"/>
      <c r="AC9" s="682"/>
      <c r="AD9" s="683">
        <v>85563</v>
      </c>
      <c r="AE9" s="683"/>
      <c r="AF9" s="683"/>
      <c r="AG9" s="683"/>
      <c r="AH9" s="683"/>
      <c r="AI9" s="683"/>
      <c r="AJ9" s="683"/>
      <c r="AK9" s="683"/>
      <c r="AL9" s="684">
        <v>0.3</v>
      </c>
      <c r="AM9" s="685"/>
      <c r="AN9" s="685"/>
      <c r="AO9" s="686"/>
      <c r="AP9" s="676" t="s">
        <v>247</v>
      </c>
      <c r="AQ9" s="677"/>
      <c r="AR9" s="677"/>
      <c r="AS9" s="677"/>
      <c r="AT9" s="677"/>
      <c r="AU9" s="677"/>
      <c r="AV9" s="677"/>
      <c r="AW9" s="677"/>
      <c r="AX9" s="677"/>
      <c r="AY9" s="677"/>
      <c r="AZ9" s="677"/>
      <c r="BA9" s="677"/>
      <c r="BB9" s="677"/>
      <c r="BC9" s="677"/>
      <c r="BD9" s="677"/>
      <c r="BE9" s="677"/>
      <c r="BF9" s="678"/>
      <c r="BG9" s="679">
        <v>7150199</v>
      </c>
      <c r="BH9" s="680"/>
      <c r="BI9" s="680"/>
      <c r="BJ9" s="680"/>
      <c r="BK9" s="680"/>
      <c r="BL9" s="680"/>
      <c r="BM9" s="680"/>
      <c r="BN9" s="681"/>
      <c r="BO9" s="682">
        <v>32.6</v>
      </c>
      <c r="BP9" s="682"/>
      <c r="BQ9" s="682"/>
      <c r="BR9" s="682"/>
      <c r="BS9" s="688" t="s">
        <v>239</v>
      </c>
      <c r="BT9" s="680"/>
      <c r="BU9" s="680"/>
      <c r="BV9" s="680"/>
      <c r="BW9" s="680"/>
      <c r="BX9" s="680"/>
      <c r="BY9" s="680"/>
      <c r="BZ9" s="680"/>
      <c r="CA9" s="680"/>
      <c r="CB9" s="689"/>
      <c r="CD9" s="694" t="s">
        <v>248</v>
      </c>
      <c r="CE9" s="695"/>
      <c r="CF9" s="695"/>
      <c r="CG9" s="695"/>
      <c r="CH9" s="695"/>
      <c r="CI9" s="695"/>
      <c r="CJ9" s="695"/>
      <c r="CK9" s="695"/>
      <c r="CL9" s="695"/>
      <c r="CM9" s="695"/>
      <c r="CN9" s="695"/>
      <c r="CO9" s="695"/>
      <c r="CP9" s="695"/>
      <c r="CQ9" s="696"/>
      <c r="CR9" s="679">
        <v>3737665</v>
      </c>
      <c r="CS9" s="680"/>
      <c r="CT9" s="680"/>
      <c r="CU9" s="680"/>
      <c r="CV9" s="680"/>
      <c r="CW9" s="680"/>
      <c r="CX9" s="680"/>
      <c r="CY9" s="681"/>
      <c r="CZ9" s="682">
        <v>6.2</v>
      </c>
      <c r="DA9" s="682"/>
      <c r="DB9" s="682"/>
      <c r="DC9" s="682"/>
      <c r="DD9" s="688">
        <v>6254</v>
      </c>
      <c r="DE9" s="680"/>
      <c r="DF9" s="680"/>
      <c r="DG9" s="680"/>
      <c r="DH9" s="680"/>
      <c r="DI9" s="680"/>
      <c r="DJ9" s="680"/>
      <c r="DK9" s="680"/>
      <c r="DL9" s="680"/>
      <c r="DM9" s="680"/>
      <c r="DN9" s="680"/>
      <c r="DO9" s="680"/>
      <c r="DP9" s="681"/>
      <c r="DQ9" s="688">
        <v>2373454</v>
      </c>
      <c r="DR9" s="680"/>
      <c r="DS9" s="680"/>
      <c r="DT9" s="680"/>
      <c r="DU9" s="680"/>
      <c r="DV9" s="680"/>
      <c r="DW9" s="680"/>
      <c r="DX9" s="680"/>
      <c r="DY9" s="680"/>
      <c r="DZ9" s="680"/>
      <c r="EA9" s="680"/>
      <c r="EB9" s="680"/>
      <c r="EC9" s="689"/>
    </row>
    <row r="10" spans="2:143" ht="11.25" customHeight="1" x14ac:dyDescent="0.15">
      <c r="B10" s="676" t="s">
        <v>249</v>
      </c>
      <c r="C10" s="677"/>
      <c r="D10" s="677"/>
      <c r="E10" s="677"/>
      <c r="F10" s="677"/>
      <c r="G10" s="677"/>
      <c r="H10" s="677"/>
      <c r="I10" s="677"/>
      <c r="J10" s="677"/>
      <c r="K10" s="677"/>
      <c r="L10" s="677"/>
      <c r="M10" s="677"/>
      <c r="N10" s="677"/>
      <c r="O10" s="677"/>
      <c r="P10" s="677"/>
      <c r="Q10" s="678"/>
      <c r="R10" s="679" t="s">
        <v>239</v>
      </c>
      <c r="S10" s="680"/>
      <c r="T10" s="680"/>
      <c r="U10" s="680"/>
      <c r="V10" s="680"/>
      <c r="W10" s="680"/>
      <c r="X10" s="680"/>
      <c r="Y10" s="681"/>
      <c r="Z10" s="682" t="s">
        <v>129</v>
      </c>
      <c r="AA10" s="682"/>
      <c r="AB10" s="682"/>
      <c r="AC10" s="682"/>
      <c r="AD10" s="683" t="s">
        <v>129</v>
      </c>
      <c r="AE10" s="683"/>
      <c r="AF10" s="683"/>
      <c r="AG10" s="683"/>
      <c r="AH10" s="683"/>
      <c r="AI10" s="683"/>
      <c r="AJ10" s="683"/>
      <c r="AK10" s="683"/>
      <c r="AL10" s="684" t="s">
        <v>239</v>
      </c>
      <c r="AM10" s="685"/>
      <c r="AN10" s="685"/>
      <c r="AO10" s="686"/>
      <c r="AP10" s="676" t="s">
        <v>250</v>
      </c>
      <c r="AQ10" s="677"/>
      <c r="AR10" s="677"/>
      <c r="AS10" s="677"/>
      <c r="AT10" s="677"/>
      <c r="AU10" s="677"/>
      <c r="AV10" s="677"/>
      <c r="AW10" s="677"/>
      <c r="AX10" s="677"/>
      <c r="AY10" s="677"/>
      <c r="AZ10" s="677"/>
      <c r="BA10" s="677"/>
      <c r="BB10" s="677"/>
      <c r="BC10" s="677"/>
      <c r="BD10" s="677"/>
      <c r="BE10" s="677"/>
      <c r="BF10" s="678"/>
      <c r="BG10" s="679">
        <v>491456</v>
      </c>
      <c r="BH10" s="680"/>
      <c r="BI10" s="680"/>
      <c r="BJ10" s="680"/>
      <c r="BK10" s="680"/>
      <c r="BL10" s="680"/>
      <c r="BM10" s="680"/>
      <c r="BN10" s="681"/>
      <c r="BO10" s="682">
        <v>2.2000000000000002</v>
      </c>
      <c r="BP10" s="682"/>
      <c r="BQ10" s="682"/>
      <c r="BR10" s="682"/>
      <c r="BS10" s="688">
        <v>81772</v>
      </c>
      <c r="BT10" s="680"/>
      <c r="BU10" s="680"/>
      <c r="BV10" s="680"/>
      <c r="BW10" s="680"/>
      <c r="BX10" s="680"/>
      <c r="BY10" s="680"/>
      <c r="BZ10" s="680"/>
      <c r="CA10" s="680"/>
      <c r="CB10" s="689"/>
      <c r="CD10" s="694" t="s">
        <v>251</v>
      </c>
      <c r="CE10" s="695"/>
      <c r="CF10" s="695"/>
      <c r="CG10" s="695"/>
      <c r="CH10" s="695"/>
      <c r="CI10" s="695"/>
      <c r="CJ10" s="695"/>
      <c r="CK10" s="695"/>
      <c r="CL10" s="695"/>
      <c r="CM10" s="695"/>
      <c r="CN10" s="695"/>
      <c r="CO10" s="695"/>
      <c r="CP10" s="695"/>
      <c r="CQ10" s="696"/>
      <c r="CR10" s="679">
        <v>19299</v>
      </c>
      <c r="CS10" s="680"/>
      <c r="CT10" s="680"/>
      <c r="CU10" s="680"/>
      <c r="CV10" s="680"/>
      <c r="CW10" s="680"/>
      <c r="CX10" s="680"/>
      <c r="CY10" s="681"/>
      <c r="CZ10" s="682">
        <v>0</v>
      </c>
      <c r="DA10" s="682"/>
      <c r="DB10" s="682"/>
      <c r="DC10" s="682"/>
      <c r="DD10" s="688" t="s">
        <v>129</v>
      </c>
      <c r="DE10" s="680"/>
      <c r="DF10" s="680"/>
      <c r="DG10" s="680"/>
      <c r="DH10" s="680"/>
      <c r="DI10" s="680"/>
      <c r="DJ10" s="680"/>
      <c r="DK10" s="680"/>
      <c r="DL10" s="680"/>
      <c r="DM10" s="680"/>
      <c r="DN10" s="680"/>
      <c r="DO10" s="680"/>
      <c r="DP10" s="681"/>
      <c r="DQ10" s="688">
        <v>19299</v>
      </c>
      <c r="DR10" s="680"/>
      <c r="DS10" s="680"/>
      <c r="DT10" s="680"/>
      <c r="DU10" s="680"/>
      <c r="DV10" s="680"/>
      <c r="DW10" s="680"/>
      <c r="DX10" s="680"/>
      <c r="DY10" s="680"/>
      <c r="DZ10" s="680"/>
      <c r="EA10" s="680"/>
      <c r="EB10" s="680"/>
      <c r="EC10" s="689"/>
    </row>
    <row r="11" spans="2:143" ht="11.25" customHeight="1" x14ac:dyDescent="0.15">
      <c r="B11" s="676" t="s">
        <v>252</v>
      </c>
      <c r="C11" s="677"/>
      <c r="D11" s="677"/>
      <c r="E11" s="677"/>
      <c r="F11" s="677"/>
      <c r="G11" s="677"/>
      <c r="H11" s="677"/>
      <c r="I11" s="677"/>
      <c r="J11" s="677"/>
      <c r="K11" s="677"/>
      <c r="L11" s="677"/>
      <c r="M11" s="677"/>
      <c r="N11" s="677"/>
      <c r="O11" s="677"/>
      <c r="P11" s="677"/>
      <c r="Q11" s="678"/>
      <c r="R11" s="679" t="s">
        <v>239</v>
      </c>
      <c r="S11" s="680"/>
      <c r="T11" s="680"/>
      <c r="U11" s="680"/>
      <c r="V11" s="680"/>
      <c r="W11" s="680"/>
      <c r="X11" s="680"/>
      <c r="Y11" s="681"/>
      <c r="Z11" s="682" t="s">
        <v>129</v>
      </c>
      <c r="AA11" s="682"/>
      <c r="AB11" s="682"/>
      <c r="AC11" s="682"/>
      <c r="AD11" s="683" t="s">
        <v>129</v>
      </c>
      <c r="AE11" s="683"/>
      <c r="AF11" s="683"/>
      <c r="AG11" s="683"/>
      <c r="AH11" s="683"/>
      <c r="AI11" s="683"/>
      <c r="AJ11" s="683"/>
      <c r="AK11" s="683"/>
      <c r="AL11" s="684" t="s">
        <v>239</v>
      </c>
      <c r="AM11" s="685"/>
      <c r="AN11" s="685"/>
      <c r="AO11" s="686"/>
      <c r="AP11" s="676" t="s">
        <v>253</v>
      </c>
      <c r="AQ11" s="677"/>
      <c r="AR11" s="677"/>
      <c r="AS11" s="677"/>
      <c r="AT11" s="677"/>
      <c r="AU11" s="677"/>
      <c r="AV11" s="677"/>
      <c r="AW11" s="677"/>
      <c r="AX11" s="677"/>
      <c r="AY11" s="677"/>
      <c r="AZ11" s="677"/>
      <c r="BA11" s="677"/>
      <c r="BB11" s="677"/>
      <c r="BC11" s="677"/>
      <c r="BD11" s="677"/>
      <c r="BE11" s="677"/>
      <c r="BF11" s="678"/>
      <c r="BG11" s="679">
        <v>1274928</v>
      </c>
      <c r="BH11" s="680"/>
      <c r="BI11" s="680"/>
      <c r="BJ11" s="680"/>
      <c r="BK11" s="680"/>
      <c r="BL11" s="680"/>
      <c r="BM11" s="680"/>
      <c r="BN11" s="681"/>
      <c r="BO11" s="682">
        <v>5.8</v>
      </c>
      <c r="BP11" s="682"/>
      <c r="BQ11" s="682"/>
      <c r="BR11" s="682"/>
      <c r="BS11" s="688">
        <v>252916</v>
      </c>
      <c r="BT11" s="680"/>
      <c r="BU11" s="680"/>
      <c r="BV11" s="680"/>
      <c r="BW11" s="680"/>
      <c r="BX11" s="680"/>
      <c r="BY11" s="680"/>
      <c r="BZ11" s="680"/>
      <c r="CA11" s="680"/>
      <c r="CB11" s="689"/>
      <c r="CD11" s="694" t="s">
        <v>254</v>
      </c>
      <c r="CE11" s="695"/>
      <c r="CF11" s="695"/>
      <c r="CG11" s="695"/>
      <c r="CH11" s="695"/>
      <c r="CI11" s="695"/>
      <c r="CJ11" s="695"/>
      <c r="CK11" s="695"/>
      <c r="CL11" s="695"/>
      <c r="CM11" s="695"/>
      <c r="CN11" s="695"/>
      <c r="CO11" s="695"/>
      <c r="CP11" s="695"/>
      <c r="CQ11" s="696"/>
      <c r="CR11" s="679">
        <v>25497</v>
      </c>
      <c r="CS11" s="680"/>
      <c r="CT11" s="680"/>
      <c r="CU11" s="680"/>
      <c r="CV11" s="680"/>
      <c r="CW11" s="680"/>
      <c r="CX11" s="680"/>
      <c r="CY11" s="681"/>
      <c r="CZ11" s="682">
        <v>0</v>
      </c>
      <c r="DA11" s="682"/>
      <c r="DB11" s="682"/>
      <c r="DC11" s="682"/>
      <c r="DD11" s="688" t="s">
        <v>129</v>
      </c>
      <c r="DE11" s="680"/>
      <c r="DF11" s="680"/>
      <c r="DG11" s="680"/>
      <c r="DH11" s="680"/>
      <c r="DI11" s="680"/>
      <c r="DJ11" s="680"/>
      <c r="DK11" s="680"/>
      <c r="DL11" s="680"/>
      <c r="DM11" s="680"/>
      <c r="DN11" s="680"/>
      <c r="DO11" s="680"/>
      <c r="DP11" s="681"/>
      <c r="DQ11" s="688">
        <v>24430</v>
      </c>
      <c r="DR11" s="680"/>
      <c r="DS11" s="680"/>
      <c r="DT11" s="680"/>
      <c r="DU11" s="680"/>
      <c r="DV11" s="680"/>
      <c r="DW11" s="680"/>
      <c r="DX11" s="680"/>
      <c r="DY11" s="680"/>
      <c r="DZ11" s="680"/>
      <c r="EA11" s="680"/>
      <c r="EB11" s="680"/>
      <c r="EC11" s="689"/>
    </row>
    <row r="12" spans="2:143" ht="11.25" customHeight="1" x14ac:dyDescent="0.15">
      <c r="B12" s="676" t="s">
        <v>255</v>
      </c>
      <c r="C12" s="677"/>
      <c r="D12" s="677"/>
      <c r="E12" s="677"/>
      <c r="F12" s="677"/>
      <c r="G12" s="677"/>
      <c r="H12" s="677"/>
      <c r="I12" s="677"/>
      <c r="J12" s="677"/>
      <c r="K12" s="677"/>
      <c r="L12" s="677"/>
      <c r="M12" s="677"/>
      <c r="N12" s="677"/>
      <c r="O12" s="677"/>
      <c r="P12" s="677"/>
      <c r="Q12" s="678"/>
      <c r="R12" s="679">
        <v>2491643</v>
      </c>
      <c r="S12" s="680"/>
      <c r="T12" s="680"/>
      <c r="U12" s="680"/>
      <c r="V12" s="680"/>
      <c r="W12" s="680"/>
      <c r="X12" s="680"/>
      <c r="Y12" s="681"/>
      <c r="Z12" s="682">
        <v>4.0999999999999996</v>
      </c>
      <c r="AA12" s="682"/>
      <c r="AB12" s="682"/>
      <c r="AC12" s="682"/>
      <c r="AD12" s="683">
        <v>2491643</v>
      </c>
      <c r="AE12" s="683"/>
      <c r="AF12" s="683"/>
      <c r="AG12" s="683"/>
      <c r="AH12" s="683"/>
      <c r="AI12" s="683"/>
      <c r="AJ12" s="683"/>
      <c r="AK12" s="683"/>
      <c r="AL12" s="684">
        <v>8.1999999999999993</v>
      </c>
      <c r="AM12" s="685"/>
      <c r="AN12" s="685"/>
      <c r="AO12" s="686"/>
      <c r="AP12" s="676" t="s">
        <v>256</v>
      </c>
      <c r="AQ12" s="677"/>
      <c r="AR12" s="677"/>
      <c r="AS12" s="677"/>
      <c r="AT12" s="677"/>
      <c r="AU12" s="677"/>
      <c r="AV12" s="677"/>
      <c r="AW12" s="677"/>
      <c r="AX12" s="677"/>
      <c r="AY12" s="677"/>
      <c r="AZ12" s="677"/>
      <c r="BA12" s="677"/>
      <c r="BB12" s="677"/>
      <c r="BC12" s="677"/>
      <c r="BD12" s="677"/>
      <c r="BE12" s="677"/>
      <c r="BF12" s="678"/>
      <c r="BG12" s="679">
        <v>9056408</v>
      </c>
      <c r="BH12" s="680"/>
      <c r="BI12" s="680"/>
      <c r="BJ12" s="680"/>
      <c r="BK12" s="680"/>
      <c r="BL12" s="680"/>
      <c r="BM12" s="680"/>
      <c r="BN12" s="681"/>
      <c r="BO12" s="682">
        <v>41.3</v>
      </c>
      <c r="BP12" s="682"/>
      <c r="BQ12" s="682"/>
      <c r="BR12" s="682"/>
      <c r="BS12" s="688" t="s">
        <v>257</v>
      </c>
      <c r="BT12" s="680"/>
      <c r="BU12" s="680"/>
      <c r="BV12" s="680"/>
      <c r="BW12" s="680"/>
      <c r="BX12" s="680"/>
      <c r="BY12" s="680"/>
      <c r="BZ12" s="680"/>
      <c r="CA12" s="680"/>
      <c r="CB12" s="689"/>
      <c r="CD12" s="694" t="s">
        <v>258</v>
      </c>
      <c r="CE12" s="695"/>
      <c r="CF12" s="695"/>
      <c r="CG12" s="695"/>
      <c r="CH12" s="695"/>
      <c r="CI12" s="695"/>
      <c r="CJ12" s="695"/>
      <c r="CK12" s="695"/>
      <c r="CL12" s="695"/>
      <c r="CM12" s="695"/>
      <c r="CN12" s="695"/>
      <c r="CO12" s="695"/>
      <c r="CP12" s="695"/>
      <c r="CQ12" s="696"/>
      <c r="CR12" s="679">
        <v>79948</v>
      </c>
      <c r="CS12" s="680"/>
      <c r="CT12" s="680"/>
      <c r="CU12" s="680"/>
      <c r="CV12" s="680"/>
      <c r="CW12" s="680"/>
      <c r="CX12" s="680"/>
      <c r="CY12" s="681"/>
      <c r="CZ12" s="682">
        <v>0.1</v>
      </c>
      <c r="DA12" s="682"/>
      <c r="DB12" s="682"/>
      <c r="DC12" s="682"/>
      <c r="DD12" s="688" t="s">
        <v>129</v>
      </c>
      <c r="DE12" s="680"/>
      <c r="DF12" s="680"/>
      <c r="DG12" s="680"/>
      <c r="DH12" s="680"/>
      <c r="DI12" s="680"/>
      <c r="DJ12" s="680"/>
      <c r="DK12" s="680"/>
      <c r="DL12" s="680"/>
      <c r="DM12" s="680"/>
      <c r="DN12" s="680"/>
      <c r="DO12" s="680"/>
      <c r="DP12" s="681"/>
      <c r="DQ12" s="688">
        <v>78045</v>
      </c>
      <c r="DR12" s="680"/>
      <c r="DS12" s="680"/>
      <c r="DT12" s="680"/>
      <c r="DU12" s="680"/>
      <c r="DV12" s="680"/>
      <c r="DW12" s="680"/>
      <c r="DX12" s="680"/>
      <c r="DY12" s="680"/>
      <c r="DZ12" s="680"/>
      <c r="EA12" s="680"/>
      <c r="EB12" s="680"/>
      <c r="EC12" s="689"/>
    </row>
    <row r="13" spans="2:143" ht="11.25" customHeight="1" x14ac:dyDescent="0.15">
      <c r="B13" s="676" t="s">
        <v>259</v>
      </c>
      <c r="C13" s="677"/>
      <c r="D13" s="677"/>
      <c r="E13" s="677"/>
      <c r="F13" s="677"/>
      <c r="G13" s="677"/>
      <c r="H13" s="677"/>
      <c r="I13" s="677"/>
      <c r="J13" s="677"/>
      <c r="K13" s="677"/>
      <c r="L13" s="677"/>
      <c r="M13" s="677"/>
      <c r="N13" s="677"/>
      <c r="O13" s="677"/>
      <c r="P13" s="677"/>
      <c r="Q13" s="678"/>
      <c r="R13" s="679" t="s">
        <v>239</v>
      </c>
      <c r="S13" s="680"/>
      <c r="T13" s="680"/>
      <c r="U13" s="680"/>
      <c r="V13" s="680"/>
      <c r="W13" s="680"/>
      <c r="X13" s="680"/>
      <c r="Y13" s="681"/>
      <c r="Z13" s="682" t="s">
        <v>239</v>
      </c>
      <c r="AA13" s="682"/>
      <c r="AB13" s="682"/>
      <c r="AC13" s="682"/>
      <c r="AD13" s="683" t="s">
        <v>129</v>
      </c>
      <c r="AE13" s="683"/>
      <c r="AF13" s="683"/>
      <c r="AG13" s="683"/>
      <c r="AH13" s="683"/>
      <c r="AI13" s="683"/>
      <c r="AJ13" s="683"/>
      <c r="AK13" s="683"/>
      <c r="AL13" s="684" t="s">
        <v>129</v>
      </c>
      <c r="AM13" s="685"/>
      <c r="AN13" s="685"/>
      <c r="AO13" s="686"/>
      <c r="AP13" s="676" t="s">
        <v>260</v>
      </c>
      <c r="AQ13" s="677"/>
      <c r="AR13" s="677"/>
      <c r="AS13" s="677"/>
      <c r="AT13" s="677"/>
      <c r="AU13" s="677"/>
      <c r="AV13" s="677"/>
      <c r="AW13" s="677"/>
      <c r="AX13" s="677"/>
      <c r="AY13" s="677"/>
      <c r="AZ13" s="677"/>
      <c r="BA13" s="677"/>
      <c r="BB13" s="677"/>
      <c r="BC13" s="677"/>
      <c r="BD13" s="677"/>
      <c r="BE13" s="677"/>
      <c r="BF13" s="678"/>
      <c r="BG13" s="679">
        <v>8856160</v>
      </c>
      <c r="BH13" s="680"/>
      <c r="BI13" s="680"/>
      <c r="BJ13" s="680"/>
      <c r="BK13" s="680"/>
      <c r="BL13" s="680"/>
      <c r="BM13" s="680"/>
      <c r="BN13" s="681"/>
      <c r="BO13" s="682">
        <v>40.4</v>
      </c>
      <c r="BP13" s="682"/>
      <c r="BQ13" s="682"/>
      <c r="BR13" s="682"/>
      <c r="BS13" s="688" t="s">
        <v>129</v>
      </c>
      <c r="BT13" s="680"/>
      <c r="BU13" s="680"/>
      <c r="BV13" s="680"/>
      <c r="BW13" s="680"/>
      <c r="BX13" s="680"/>
      <c r="BY13" s="680"/>
      <c r="BZ13" s="680"/>
      <c r="CA13" s="680"/>
      <c r="CB13" s="689"/>
      <c r="CD13" s="694" t="s">
        <v>261</v>
      </c>
      <c r="CE13" s="695"/>
      <c r="CF13" s="695"/>
      <c r="CG13" s="695"/>
      <c r="CH13" s="695"/>
      <c r="CI13" s="695"/>
      <c r="CJ13" s="695"/>
      <c r="CK13" s="695"/>
      <c r="CL13" s="695"/>
      <c r="CM13" s="695"/>
      <c r="CN13" s="695"/>
      <c r="CO13" s="695"/>
      <c r="CP13" s="695"/>
      <c r="CQ13" s="696"/>
      <c r="CR13" s="679">
        <v>4363230</v>
      </c>
      <c r="CS13" s="680"/>
      <c r="CT13" s="680"/>
      <c r="CU13" s="680"/>
      <c r="CV13" s="680"/>
      <c r="CW13" s="680"/>
      <c r="CX13" s="680"/>
      <c r="CY13" s="681"/>
      <c r="CZ13" s="682">
        <v>7.3</v>
      </c>
      <c r="DA13" s="682"/>
      <c r="DB13" s="682"/>
      <c r="DC13" s="682"/>
      <c r="DD13" s="688">
        <v>1814636</v>
      </c>
      <c r="DE13" s="680"/>
      <c r="DF13" s="680"/>
      <c r="DG13" s="680"/>
      <c r="DH13" s="680"/>
      <c r="DI13" s="680"/>
      <c r="DJ13" s="680"/>
      <c r="DK13" s="680"/>
      <c r="DL13" s="680"/>
      <c r="DM13" s="680"/>
      <c r="DN13" s="680"/>
      <c r="DO13" s="680"/>
      <c r="DP13" s="681"/>
      <c r="DQ13" s="688">
        <v>2468912</v>
      </c>
      <c r="DR13" s="680"/>
      <c r="DS13" s="680"/>
      <c r="DT13" s="680"/>
      <c r="DU13" s="680"/>
      <c r="DV13" s="680"/>
      <c r="DW13" s="680"/>
      <c r="DX13" s="680"/>
      <c r="DY13" s="680"/>
      <c r="DZ13" s="680"/>
      <c r="EA13" s="680"/>
      <c r="EB13" s="680"/>
      <c r="EC13" s="689"/>
    </row>
    <row r="14" spans="2:143" ht="11.25" customHeight="1" x14ac:dyDescent="0.15">
      <c r="B14" s="676" t="s">
        <v>262</v>
      </c>
      <c r="C14" s="677"/>
      <c r="D14" s="677"/>
      <c r="E14" s="677"/>
      <c r="F14" s="677"/>
      <c r="G14" s="677"/>
      <c r="H14" s="677"/>
      <c r="I14" s="677"/>
      <c r="J14" s="677"/>
      <c r="K14" s="677"/>
      <c r="L14" s="677"/>
      <c r="M14" s="677"/>
      <c r="N14" s="677"/>
      <c r="O14" s="677"/>
      <c r="P14" s="677"/>
      <c r="Q14" s="678"/>
      <c r="R14" s="679" t="s">
        <v>129</v>
      </c>
      <c r="S14" s="680"/>
      <c r="T14" s="680"/>
      <c r="U14" s="680"/>
      <c r="V14" s="680"/>
      <c r="W14" s="680"/>
      <c r="X14" s="680"/>
      <c r="Y14" s="681"/>
      <c r="Z14" s="682" t="s">
        <v>129</v>
      </c>
      <c r="AA14" s="682"/>
      <c r="AB14" s="682"/>
      <c r="AC14" s="682"/>
      <c r="AD14" s="683" t="s">
        <v>129</v>
      </c>
      <c r="AE14" s="683"/>
      <c r="AF14" s="683"/>
      <c r="AG14" s="683"/>
      <c r="AH14" s="683"/>
      <c r="AI14" s="683"/>
      <c r="AJ14" s="683"/>
      <c r="AK14" s="683"/>
      <c r="AL14" s="684" t="s">
        <v>129</v>
      </c>
      <c r="AM14" s="685"/>
      <c r="AN14" s="685"/>
      <c r="AO14" s="686"/>
      <c r="AP14" s="676" t="s">
        <v>263</v>
      </c>
      <c r="AQ14" s="677"/>
      <c r="AR14" s="677"/>
      <c r="AS14" s="677"/>
      <c r="AT14" s="677"/>
      <c r="AU14" s="677"/>
      <c r="AV14" s="677"/>
      <c r="AW14" s="677"/>
      <c r="AX14" s="677"/>
      <c r="AY14" s="677"/>
      <c r="AZ14" s="677"/>
      <c r="BA14" s="677"/>
      <c r="BB14" s="677"/>
      <c r="BC14" s="677"/>
      <c r="BD14" s="677"/>
      <c r="BE14" s="677"/>
      <c r="BF14" s="678"/>
      <c r="BG14" s="679">
        <v>144693</v>
      </c>
      <c r="BH14" s="680"/>
      <c r="BI14" s="680"/>
      <c r="BJ14" s="680"/>
      <c r="BK14" s="680"/>
      <c r="BL14" s="680"/>
      <c r="BM14" s="680"/>
      <c r="BN14" s="681"/>
      <c r="BO14" s="682">
        <v>0.7</v>
      </c>
      <c r="BP14" s="682"/>
      <c r="BQ14" s="682"/>
      <c r="BR14" s="682"/>
      <c r="BS14" s="688" t="s">
        <v>239</v>
      </c>
      <c r="BT14" s="680"/>
      <c r="BU14" s="680"/>
      <c r="BV14" s="680"/>
      <c r="BW14" s="680"/>
      <c r="BX14" s="680"/>
      <c r="BY14" s="680"/>
      <c r="BZ14" s="680"/>
      <c r="CA14" s="680"/>
      <c r="CB14" s="689"/>
      <c r="CD14" s="694" t="s">
        <v>264</v>
      </c>
      <c r="CE14" s="695"/>
      <c r="CF14" s="695"/>
      <c r="CG14" s="695"/>
      <c r="CH14" s="695"/>
      <c r="CI14" s="695"/>
      <c r="CJ14" s="695"/>
      <c r="CK14" s="695"/>
      <c r="CL14" s="695"/>
      <c r="CM14" s="695"/>
      <c r="CN14" s="695"/>
      <c r="CO14" s="695"/>
      <c r="CP14" s="695"/>
      <c r="CQ14" s="696"/>
      <c r="CR14" s="679">
        <v>2094981</v>
      </c>
      <c r="CS14" s="680"/>
      <c r="CT14" s="680"/>
      <c r="CU14" s="680"/>
      <c r="CV14" s="680"/>
      <c r="CW14" s="680"/>
      <c r="CX14" s="680"/>
      <c r="CY14" s="681"/>
      <c r="CZ14" s="682">
        <v>3.5</v>
      </c>
      <c r="DA14" s="682"/>
      <c r="DB14" s="682"/>
      <c r="DC14" s="682"/>
      <c r="DD14" s="688">
        <v>63264</v>
      </c>
      <c r="DE14" s="680"/>
      <c r="DF14" s="680"/>
      <c r="DG14" s="680"/>
      <c r="DH14" s="680"/>
      <c r="DI14" s="680"/>
      <c r="DJ14" s="680"/>
      <c r="DK14" s="680"/>
      <c r="DL14" s="680"/>
      <c r="DM14" s="680"/>
      <c r="DN14" s="680"/>
      <c r="DO14" s="680"/>
      <c r="DP14" s="681"/>
      <c r="DQ14" s="688">
        <v>2033897</v>
      </c>
      <c r="DR14" s="680"/>
      <c r="DS14" s="680"/>
      <c r="DT14" s="680"/>
      <c r="DU14" s="680"/>
      <c r="DV14" s="680"/>
      <c r="DW14" s="680"/>
      <c r="DX14" s="680"/>
      <c r="DY14" s="680"/>
      <c r="DZ14" s="680"/>
      <c r="EA14" s="680"/>
      <c r="EB14" s="680"/>
      <c r="EC14" s="689"/>
    </row>
    <row r="15" spans="2:143" ht="11.25" customHeight="1" x14ac:dyDescent="0.15">
      <c r="B15" s="676" t="s">
        <v>265</v>
      </c>
      <c r="C15" s="677"/>
      <c r="D15" s="677"/>
      <c r="E15" s="677"/>
      <c r="F15" s="677"/>
      <c r="G15" s="677"/>
      <c r="H15" s="677"/>
      <c r="I15" s="677"/>
      <c r="J15" s="677"/>
      <c r="K15" s="677"/>
      <c r="L15" s="677"/>
      <c r="M15" s="677"/>
      <c r="N15" s="677"/>
      <c r="O15" s="677"/>
      <c r="P15" s="677"/>
      <c r="Q15" s="678"/>
      <c r="R15" s="679">
        <v>113369</v>
      </c>
      <c r="S15" s="680"/>
      <c r="T15" s="680"/>
      <c r="U15" s="680"/>
      <c r="V15" s="680"/>
      <c r="W15" s="680"/>
      <c r="X15" s="680"/>
      <c r="Y15" s="681"/>
      <c r="Z15" s="682">
        <v>0.2</v>
      </c>
      <c r="AA15" s="682"/>
      <c r="AB15" s="682"/>
      <c r="AC15" s="682"/>
      <c r="AD15" s="683">
        <v>113369</v>
      </c>
      <c r="AE15" s="683"/>
      <c r="AF15" s="683"/>
      <c r="AG15" s="683"/>
      <c r="AH15" s="683"/>
      <c r="AI15" s="683"/>
      <c r="AJ15" s="683"/>
      <c r="AK15" s="683"/>
      <c r="AL15" s="684">
        <v>0.4</v>
      </c>
      <c r="AM15" s="685"/>
      <c r="AN15" s="685"/>
      <c r="AO15" s="686"/>
      <c r="AP15" s="676" t="s">
        <v>266</v>
      </c>
      <c r="AQ15" s="677"/>
      <c r="AR15" s="677"/>
      <c r="AS15" s="677"/>
      <c r="AT15" s="677"/>
      <c r="AU15" s="677"/>
      <c r="AV15" s="677"/>
      <c r="AW15" s="677"/>
      <c r="AX15" s="677"/>
      <c r="AY15" s="677"/>
      <c r="AZ15" s="677"/>
      <c r="BA15" s="677"/>
      <c r="BB15" s="677"/>
      <c r="BC15" s="677"/>
      <c r="BD15" s="677"/>
      <c r="BE15" s="677"/>
      <c r="BF15" s="678"/>
      <c r="BG15" s="679">
        <v>997810</v>
      </c>
      <c r="BH15" s="680"/>
      <c r="BI15" s="680"/>
      <c r="BJ15" s="680"/>
      <c r="BK15" s="680"/>
      <c r="BL15" s="680"/>
      <c r="BM15" s="680"/>
      <c r="BN15" s="681"/>
      <c r="BO15" s="682">
        <v>4.5999999999999996</v>
      </c>
      <c r="BP15" s="682"/>
      <c r="BQ15" s="682"/>
      <c r="BR15" s="682"/>
      <c r="BS15" s="688" t="s">
        <v>129</v>
      </c>
      <c r="BT15" s="680"/>
      <c r="BU15" s="680"/>
      <c r="BV15" s="680"/>
      <c r="BW15" s="680"/>
      <c r="BX15" s="680"/>
      <c r="BY15" s="680"/>
      <c r="BZ15" s="680"/>
      <c r="CA15" s="680"/>
      <c r="CB15" s="689"/>
      <c r="CD15" s="694" t="s">
        <v>267</v>
      </c>
      <c r="CE15" s="695"/>
      <c r="CF15" s="695"/>
      <c r="CG15" s="695"/>
      <c r="CH15" s="695"/>
      <c r="CI15" s="695"/>
      <c r="CJ15" s="695"/>
      <c r="CK15" s="695"/>
      <c r="CL15" s="695"/>
      <c r="CM15" s="695"/>
      <c r="CN15" s="695"/>
      <c r="CO15" s="695"/>
      <c r="CP15" s="695"/>
      <c r="CQ15" s="696"/>
      <c r="CR15" s="679">
        <v>3833975</v>
      </c>
      <c r="CS15" s="680"/>
      <c r="CT15" s="680"/>
      <c r="CU15" s="680"/>
      <c r="CV15" s="680"/>
      <c r="CW15" s="680"/>
      <c r="CX15" s="680"/>
      <c r="CY15" s="681"/>
      <c r="CZ15" s="682">
        <v>6.4</v>
      </c>
      <c r="DA15" s="682"/>
      <c r="DB15" s="682"/>
      <c r="DC15" s="682"/>
      <c r="DD15" s="688">
        <v>632574</v>
      </c>
      <c r="DE15" s="680"/>
      <c r="DF15" s="680"/>
      <c r="DG15" s="680"/>
      <c r="DH15" s="680"/>
      <c r="DI15" s="680"/>
      <c r="DJ15" s="680"/>
      <c r="DK15" s="680"/>
      <c r="DL15" s="680"/>
      <c r="DM15" s="680"/>
      <c r="DN15" s="680"/>
      <c r="DO15" s="680"/>
      <c r="DP15" s="681"/>
      <c r="DQ15" s="688">
        <v>2780988</v>
      </c>
      <c r="DR15" s="680"/>
      <c r="DS15" s="680"/>
      <c r="DT15" s="680"/>
      <c r="DU15" s="680"/>
      <c r="DV15" s="680"/>
      <c r="DW15" s="680"/>
      <c r="DX15" s="680"/>
      <c r="DY15" s="680"/>
      <c r="DZ15" s="680"/>
      <c r="EA15" s="680"/>
      <c r="EB15" s="680"/>
      <c r="EC15" s="689"/>
    </row>
    <row r="16" spans="2:143" ht="11.25" customHeight="1" x14ac:dyDescent="0.15">
      <c r="B16" s="676" t="s">
        <v>268</v>
      </c>
      <c r="C16" s="677"/>
      <c r="D16" s="677"/>
      <c r="E16" s="677"/>
      <c r="F16" s="677"/>
      <c r="G16" s="677"/>
      <c r="H16" s="677"/>
      <c r="I16" s="677"/>
      <c r="J16" s="677"/>
      <c r="K16" s="677"/>
      <c r="L16" s="677"/>
      <c r="M16" s="677"/>
      <c r="N16" s="677"/>
      <c r="O16" s="677"/>
      <c r="P16" s="677"/>
      <c r="Q16" s="678"/>
      <c r="R16" s="679" t="s">
        <v>129</v>
      </c>
      <c r="S16" s="680"/>
      <c r="T16" s="680"/>
      <c r="U16" s="680"/>
      <c r="V16" s="680"/>
      <c r="W16" s="680"/>
      <c r="X16" s="680"/>
      <c r="Y16" s="681"/>
      <c r="Z16" s="682" t="s">
        <v>239</v>
      </c>
      <c r="AA16" s="682"/>
      <c r="AB16" s="682"/>
      <c r="AC16" s="682"/>
      <c r="AD16" s="683" t="s">
        <v>257</v>
      </c>
      <c r="AE16" s="683"/>
      <c r="AF16" s="683"/>
      <c r="AG16" s="683"/>
      <c r="AH16" s="683"/>
      <c r="AI16" s="683"/>
      <c r="AJ16" s="683"/>
      <c r="AK16" s="683"/>
      <c r="AL16" s="684" t="s">
        <v>239</v>
      </c>
      <c r="AM16" s="685"/>
      <c r="AN16" s="685"/>
      <c r="AO16" s="686"/>
      <c r="AP16" s="676" t="s">
        <v>269</v>
      </c>
      <c r="AQ16" s="677"/>
      <c r="AR16" s="677"/>
      <c r="AS16" s="677"/>
      <c r="AT16" s="677"/>
      <c r="AU16" s="677"/>
      <c r="AV16" s="677"/>
      <c r="AW16" s="677"/>
      <c r="AX16" s="677"/>
      <c r="AY16" s="677"/>
      <c r="AZ16" s="677"/>
      <c r="BA16" s="677"/>
      <c r="BB16" s="677"/>
      <c r="BC16" s="677"/>
      <c r="BD16" s="677"/>
      <c r="BE16" s="677"/>
      <c r="BF16" s="678"/>
      <c r="BG16" s="679" t="s">
        <v>129</v>
      </c>
      <c r="BH16" s="680"/>
      <c r="BI16" s="680"/>
      <c r="BJ16" s="680"/>
      <c r="BK16" s="680"/>
      <c r="BL16" s="680"/>
      <c r="BM16" s="680"/>
      <c r="BN16" s="681"/>
      <c r="BO16" s="682" t="s">
        <v>257</v>
      </c>
      <c r="BP16" s="682"/>
      <c r="BQ16" s="682"/>
      <c r="BR16" s="682"/>
      <c r="BS16" s="688" t="s">
        <v>129</v>
      </c>
      <c r="BT16" s="680"/>
      <c r="BU16" s="680"/>
      <c r="BV16" s="680"/>
      <c r="BW16" s="680"/>
      <c r="BX16" s="680"/>
      <c r="BY16" s="680"/>
      <c r="BZ16" s="680"/>
      <c r="CA16" s="680"/>
      <c r="CB16" s="689"/>
      <c r="CD16" s="694" t="s">
        <v>270</v>
      </c>
      <c r="CE16" s="695"/>
      <c r="CF16" s="695"/>
      <c r="CG16" s="695"/>
      <c r="CH16" s="695"/>
      <c r="CI16" s="695"/>
      <c r="CJ16" s="695"/>
      <c r="CK16" s="695"/>
      <c r="CL16" s="695"/>
      <c r="CM16" s="695"/>
      <c r="CN16" s="695"/>
      <c r="CO16" s="695"/>
      <c r="CP16" s="695"/>
      <c r="CQ16" s="696"/>
      <c r="CR16" s="679">
        <v>165326</v>
      </c>
      <c r="CS16" s="680"/>
      <c r="CT16" s="680"/>
      <c r="CU16" s="680"/>
      <c r="CV16" s="680"/>
      <c r="CW16" s="680"/>
      <c r="CX16" s="680"/>
      <c r="CY16" s="681"/>
      <c r="CZ16" s="682">
        <v>0.3</v>
      </c>
      <c r="DA16" s="682"/>
      <c r="DB16" s="682"/>
      <c r="DC16" s="682"/>
      <c r="DD16" s="688" t="s">
        <v>239</v>
      </c>
      <c r="DE16" s="680"/>
      <c r="DF16" s="680"/>
      <c r="DG16" s="680"/>
      <c r="DH16" s="680"/>
      <c r="DI16" s="680"/>
      <c r="DJ16" s="680"/>
      <c r="DK16" s="680"/>
      <c r="DL16" s="680"/>
      <c r="DM16" s="680"/>
      <c r="DN16" s="680"/>
      <c r="DO16" s="680"/>
      <c r="DP16" s="681"/>
      <c r="DQ16" s="688">
        <v>82094</v>
      </c>
      <c r="DR16" s="680"/>
      <c r="DS16" s="680"/>
      <c r="DT16" s="680"/>
      <c r="DU16" s="680"/>
      <c r="DV16" s="680"/>
      <c r="DW16" s="680"/>
      <c r="DX16" s="680"/>
      <c r="DY16" s="680"/>
      <c r="DZ16" s="680"/>
      <c r="EA16" s="680"/>
      <c r="EB16" s="680"/>
      <c r="EC16" s="689"/>
    </row>
    <row r="17" spans="2:133" ht="11.25" customHeight="1" x14ac:dyDescent="0.15">
      <c r="B17" s="676" t="s">
        <v>271</v>
      </c>
      <c r="C17" s="677"/>
      <c r="D17" s="677"/>
      <c r="E17" s="677"/>
      <c r="F17" s="677"/>
      <c r="G17" s="677"/>
      <c r="H17" s="677"/>
      <c r="I17" s="677"/>
      <c r="J17" s="677"/>
      <c r="K17" s="677"/>
      <c r="L17" s="677"/>
      <c r="M17" s="677"/>
      <c r="N17" s="677"/>
      <c r="O17" s="677"/>
      <c r="P17" s="677"/>
      <c r="Q17" s="678"/>
      <c r="R17" s="679">
        <v>110132</v>
      </c>
      <c r="S17" s="680"/>
      <c r="T17" s="680"/>
      <c r="U17" s="680"/>
      <c r="V17" s="680"/>
      <c r="W17" s="680"/>
      <c r="X17" s="680"/>
      <c r="Y17" s="681"/>
      <c r="Z17" s="682">
        <v>0.2</v>
      </c>
      <c r="AA17" s="682"/>
      <c r="AB17" s="682"/>
      <c r="AC17" s="682"/>
      <c r="AD17" s="683">
        <v>110132</v>
      </c>
      <c r="AE17" s="683"/>
      <c r="AF17" s="683"/>
      <c r="AG17" s="683"/>
      <c r="AH17" s="683"/>
      <c r="AI17" s="683"/>
      <c r="AJ17" s="683"/>
      <c r="AK17" s="683"/>
      <c r="AL17" s="684">
        <v>0.4</v>
      </c>
      <c r="AM17" s="685"/>
      <c r="AN17" s="685"/>
      <c r="AO17" s="686"/>
      <c r="AP17" s="676" t="s">
        <v>272</v>
      </c>
      <c r="AQ17" s="677"/>
      <c r="AR17" s="677"/>
      <c r="AS17" s="677"/>
      <c r="AT17" s="677"/>
      <c r="AU17" s="677"/>
      <c r="AV17" s="677"/>
      <c r="AW17" s="677"/>
      <c r="AX17" s="677"/>
      <c r="AY17" s="677"/>
      <c r="AZ17" s="677"/>
      <c r="BA17" s="677"/>
      <c r="BB17" s="677"/>
      <c r="BC17" s="677"/>
      <c r="BD17" s="677"/>
      <c r="BE17" s="677"/>
      <c r="BF17" s="678"/>
      <c r="BG17" s="679" t="s">
        <v>239</v>
      </c>
      <c r="BH17" s="680"/>
      <c r="BI17" s="680"/>
      <c r="BJ17" s="680"/>
      <c r="BK17" s="680"/>
      <c r="BL17" s="680"/>
      <c r="BM17" s="680"/>
      <c r="BN17" s="681"/>
      <c r="BO17" s="682" t="s">
        <v>129</v>
      </c>
      <c r="BP17" s="682"/>
      <c r="BQ17" s="682"/>
      <c r="BR17" s="682"/>
      <c r="BS17" s="688" t="s">
        <v>129</v>
      </c>
      <c r="BT17" s="680"/>
      <c r="BU17" s="680"/>
      <c r="BV17" s="680"/>
      <c r="BW17" s="680"/>
      <c r="BX17" s="680"/>
      <c r="BY17" s="680"/>
      <c r="BZ17" s="680"/>
      <c r="CA17" s="680"/>
      <c r="CB17" s="689"/>
      <c r="CD17" s="694" t="s">
        <v>273</v>
      </c>
      <c r="CE17" s="695"/>
      <c r="CF17" s="695"/>
      <c r="CG17" s="695"/>
      <c r="CH17" s="695"/>
      <c r="CI17" s="695"/>
      <c r="CJ17" s="695"/>
      <c r="CK17" s="695"/>
      <c r="CL17" s="695"/>
      <c r="CM17" s="695"/>
      <c r="CN17" s="695"/>
      <c r="CO17" s="695"/>
      <c r="CP17" s="695"/>
      <c r="CQ17" s="696"/>
      <c r="CR17" s="679">
        <v>5899897</v>
      </c>
      <c r="CS17" s="680"/>
      <c r="CT17" s="680"/>
      <c r="CU17" s="680"/>
      <c r="CV17" s="680"/>
      <c r="CW17" s="680"/>
      <c r="CX17" s="680"/>
      <c r="CY17" s="681"/>
      <c r="CZ17" s="682">
        <v>9.8000000000000007</v>
      </c>
      <c r="DA17" s="682"/>
      <c r="DB17" s="682"/>
      <c r="DC17" s="682"/>
      <c r="DD17" s="688" t="s">
        <v>239</v>
      </c>
      <c r="DE17" s="680"/>
      <c r="DF17" s="680"/>
      <c r="DG17" s="680"/>
      <c r="DH17" s="680"/>
      <c r="DI17" s="680"/>
      <c r="DJ17" s="680"/>
      <c r="DK17" s="680"/>
      <c r="DL17" s="680"/>
      <c r="DM17" s="680"/>
      <c r="DN17" s="680"/>
      <c r="DO17" s="680"/>
      <c r="DP17" s="681"/>
      <c r="DQ17" s="688">
        <v>5866478</v>
      </c>
      <c r="DR17" s="680"/>
      <c r="DS17" s="680"/>
      <c r="DT17" s="680"/>
      <c r="DU17" s="680"/>
      <c r="DV17" s="680"/>
      <c r="DW17" s="680"/>
      <c r="DX17" s="680"/>
      <c r="DY17" s="680"/>
      <c r="DZ17" s="680"/>
      <c r="EA17" s="680"/>
      <c r="EB17" s="680"/>
      <c r="EC17" s="689"/>
    </row>
    <row r="18" spans="2:133" ht="11.25" customHeight="1" x14ac:dyDescent="0.15">
      <c r="B18" s="676" t="s">
        <v>274</v>
      </c>
      <c r="C18" s="677"/>
      <c r="D18" s="677"/>
      <c r="E18" s="677"/>
      <c r="F18" s="677"/>
      <c r="G18" s="677"/>
      <c r="H18" s="677"/>
      <c r="I18" s="677"/>
      <c r="J18" s="677"/>
      <c r="K18" s="677"/>
      <c r="L18" s="677"/>
      <c r="M18" s="677"/>
      <c r="N18" s="677"/>
      <c r="O18" s="677"/>
      <c r="P18" s="677"/>
      <c r="Q18" s="678"/>
      <c r="R18" s="679">
        <v>7290494</v>
      </c>
      <c r="S18" s="680"/>
      <c r="T18" s="680"/>
      <c r="U18" s="680"/>
      <c r="V18" s="680"/>
      <c r="W18" s="680"/>
      <c r="X18" s="680"/>
      <c r="Y18" s="681"/>
      <c r="Z18" s="682">
        <v>12</v>
      </c>
      <c r="AA18" s="682"/>
      <c r="AB18" s="682"/>
      <c r="AC18" s="682"/>
      <c r="AD18" s="683">
        <v>6642338</v>
      </c>
      <c r="AE18" s="683"/>
      <c r="AF18" s="683"/>
      <c r="AG18" s="683"/>
      <c r="AH18" s="683"/>
      <c r="AI18" s="683"/>
      <c r="AJ18" s="683"/>
      <c r="AK18" s="683"/>
      <c r="AL18" s="684">
        <v>22</v>
      </c>
      <c r="AM18" s="685"/>
      <c r="AN18" s="685"/>
      <c r="AO18" s="686"/>
      <c r="AP18" s="676" t="s">
        <v>275</v>
      </c>
      <c r="AQ18" s="677"/>
      <c r="AR18" s="677"/>
      <c r="AS18" s="677"/>
      <c r="AT18" s="677"/>
      <c r="AU18" s="677"/>
      <c r="AV18" s="677"/>
      <c r="AW18" s="677"/>
      <c r="AX18" s="677"/>
      <c r="AY18" s="677"/>
      <c r="AZ18" s="677"/>
      <c r="BA18" s="677"/>
      <c r="BB18" s="677"/>
      <c r="BC18" s="677"/>
      <c r="BD18" s="677"/>
      <c r="BE18" s="677"/>
      <c r="BF18" s="678"/>
      <c r="BG18" s="679" t="s">
        <v>239</v>
      </c>
      <c r="BH18" s="680"/>
      <c r="BI18" s="680"/>
      <c r="BJ18" s="680"/>
      <c r="BK18" s="680"/>
      <c r="BL18" s="680"/>
      <c r="BM18" s="680"/>
      <c r="BN18" s="681"/>
      <c r="BO18" s="682" t="s">
        <v>239</v>
      </c>
      <c r="BP18" s="682"/>
      <c r="BQ18" s="682"/>
      <c r="BR18" s="682"/>
      <c r="BS18" s="688" t="s">
        <v>257</v>
      </c>
      <c r="BT18" s="680"/>
      <c r="BU18" s="680"/>
      <c r="BV18" s="680"/>
      <c r="BW18" s="680"/>
      <c r="BX18" s="680"/>
      <c r="BY18" s="680"/>
      <c r="BZ18" s="680"/>
      <c r="CA18" s="680"/>
      <c r="CB18" s="689"/>
      <c r="CD18" s="694" t="s">
        <v>276</v>
      </c>
      <c r="CE18" s="695"/>
      <c r="CF18" s="695"/>
      <c r="CG18" s="695"/>
      <c r="CH18" s="695"/>
      <c r="CI18" s="695"/>
      <c r="CJ18" s="695"/>
      <c r="CK18" s="695"/>
      <c r="CL18" s="695"/>
      <c r="CM18" s="695"/>
      <c r="CN18" s="695"/>
      <c r="CO18" s="695"/>
      <c r="CP18" s="695"/>
      <c r="CQ18" s="696"/>
      <c r="CR18" s="679" t="s">
        <v>129</v>
      </c>
      <c r="CS18" s="680"/>
      <c r="CT18" s="680"/>
      <c r="CU18" s="680"/>
      <c r="CV18" s="680"/>
      <c r="CW18" s="680"/>
      <c r="CX18" s="680"/>
      <c r="CY18" s="681"/>
      <c r="CZ18" s="682" t="s">
        <v>239</v>
      </c>
      <c r="DA18" s="682"/>
      <c r="DB18" s="682"/>
      <c r="DC18" s="682"/>
      <c r="DD18" s="688" t="s">
        <v>129</v>
      </c>
      <c r="DE18" s="680"/>
      <c r="DF18" s="680"/>
      <c r="DG18" s="680"/>
      <c r="DH18" s="680"/>
      <c r="DI18" s="680"/>
      <c r="DJ18" s="680"/>
      <c r="DK18" s="680"/>
      <c r="DL18" s="680"/>
      <c r="DM18" s="680"/>
      <c r="DN18" s="680"/>
      <c r="DO18" s="680"/>
      <c r="DP18" s="681"/>
      <c r="DQ18" s="688" t="s">
        <v>129</v>
      </c>
      <c r="DR18" s="680"/>
      <c r="DS18" s="680"/>
      <c r="DT18" s="680"/>
      <c r="DU18" s="680"/>
      <c r="DV18" s="680"/>
      <c r="DW18" s="680"/>
      <c r="DX18" s="680"/>
      <c r="DY18" s="680"/>
      <c r="DZ18" s="680"/>
      <c r="EA18" s="680"/>
      <c r="EB18" s="680"/>
      <c r="EC18" s="689"/>
    </row>
    <row r="19" spans="2:133" ht="11.25" customHeight="1" x14ac:dyDescent="0.15">
      <c r="B19" s="676" t="s">
        <v>277</v>
      </c>
      <c r="C19" s="677"/>
      <c r="D19" s="677"/>
      <c r="E19" s="677"/>
      <c r="F19" s="677"/>
      <c r="G19" s="677"/>
      <c r="H19" s="677"/>
      <c r="I19" s="677"/>
      <c r="J19" s="677"/>
      <c r="K19" s="677"/>
      <c r="L19" s="677"/>
      <c r="M19" s="677"/>
      <c r="N19" s="677"/>
      <c r="O19" s="677"/>
      <c r="P19" s="677"/>
      <c r="Q19" s="678"/>
      <c r="R19" s="679">
        <v>6642338</v>
      </c>
      <c r="S19" s="680"/>
      <c r="T19" s="680"/>
      <c r="U19" s="680"/>
      <c r="V19" s="680"/>
      <c r="W19" s="680"/>
      <c r="X19" s="680"/>
      <c r="Y19" s="681"/>
      <c r="Z19" s="682">
        <v>10.9</v>
      </c>
      <c r="AA19" s="682"/>
      <c r="AB19" s="682"/>
      <c r="AC19" s="682"/>
      <c r="AD19" s="683">
        <v>6642338</v>
      </c>
      <c r="AE19" s="683"/>
      <c r="AF19" s="683"/>
      <c r="AG19" s="683"/>
      <c r="AH19" s="683"/>
      <c r="AI19" s="683"/>
      <c r="AJ19" s="683"/>
      <c r="AK19" s="683"/>
      <c r="AL19" s="684">
        <v>22</v>
      </c>
      <c r="AM19" s="685"/>
      <c r="AN19" s="685"/>
      <c r="AO19" s="686"/>
      <c r="AP19" s="676" t="s">
        <v>278</v>
      </c>
      <c r="AQ19" s="677"/>
      <c r="AR19" s="677"/>
      <c r="AS19" s="677"/>
      <c r="AT19" s="677"/>
      <c r="AU19" s="677"/>
      <c r="AV19" s="677"/>
      <c r="AW19" s="677"/>
      <c r="AX19" s="677"/>
      <c r="AY19" s="677"/>
      <c r="AZ19" s="677"/>
      <c r="BA19" s="677"/>
      <c r="BB19" s="677"/>
      <c r="BC19" s="677"/>
      <c r="BD19" s="677"/>
      <c r="BE19" s="677"/>
      <c r="BF19" s="678"/>
      <c r="BG19" s="679">
        <v>2580161</v>
      </c>
      <c r="BH19" s="680"/>
      <c r="BI19" s="680"/>
      <c r="BJ19" s="680"/>
      <c r="BK19" s="680"/>
      <c r="BL19" s="680"/>
      <c r="BM19" s="680"/>
      <c r="BN19" s="681"/>
      <c r="BO19" s="682">
        <v>11.8</v>
      </c>
      <c r="BP19" s="682"/>
      <c r="BQ19" s="682"/>
      <c r="BR19" s="682"/>
      <c r="BS19" s="688" t="s">
        <v>239</v>
      </c>
      <c r="BT19" s="680"/>
      <c r="BU19" s="680"/>
      <c r="BV19" s="680"/>
      <c r="BW19" s="680"/>
      <c r="BX19" s="680"/>
      <c r="BY19" s="680"/>
      <c r="BZ19" s="680"/>
      <c r="CA19" s="680"/>
      <c r="CB19" s="689"/>
      <c r="CD19" s="694" t="s">
        <v>279</v>
      </c>
      <c r="CE19" s="695"/>
      <c r="CF19" s="695"/>
      <c r="CG19" s="695"/>
      <c r="CH19" s="695"/>
      <c r="CI19" s="695"/>
      <c r="CJ19" s="695"/>
      <c r="CK19" s="695"/>
      <c r="CL19" s="695"/>
      <c r="CM19" s="695"/>
      <c r="CN19" s="695"/>
      <c r="CO19" s="695"/>
      <c r="CP19" s="695"/>
      <c r="CQ19" s="696"/>
      <c r="CR19" s="679" t="s">
        <v>129</v>
      </c>
      <c r="CS19" s="680"/>
      <c r="CT19" s="680"/>
      <c r="CU19" s="680"/>
      <c r="CV19" s="680"/>
      <c r="CW19" s="680"/>
      <c r="CX19" s="680"/>
      <c r="CY19" s="681"/>
      <c r="CZ19" s="682" t="s">
        <v>239</v>
      </c>
      <c r="DA19" s="682"/>
      <c r="DB19" s="682"/>
      <c r="DC19" s="682"/>
      <c r="DD19" s="688" t="s">
        <v>239</v>
      </c>
      <c r="DE19" s="680"/>
      <c r="DF19" s="680"/>
      <c r="DG19" s="680"/>
      <c r="DH19" s="680"/>
      <c r="DI19" s="680"/>
      <c r="DJ19" s="680"/>
      <c r="DK19" s="680"/>
      <c r="DL19" s="680"/>
      <c r="DM19" s="680"/>
      <c r="DN19" s="680"/>
      <c r="DO19" s="680"/>
      <c r="DP19" s="681"/>
      <c r="DQ19" s="688" t="s">
        <v>239</v>
      </c>
      <c r="DR19" s="680"/>
      <c r="DS19" s="680"/>
      <c r="DT19" s="680"/>
      <c r="DU19" s="680"/>
      <c r="DV19" s="680"/>
      <c r="DW19" s="680"/>
      <c r="DX19" s="680"/>
      <c r="DY19" s="680"/>
      <c r="DZ19" s="680"/>
      <c r="EA19" s="680"/>
      <c r="EB19" s="680"/>
      <c r="EC19" s="689"/>
    </row>
    <row r="20" spans="2:133" ht="11.25" customHeight="1" x14ac:dyDescent="0.15">
      <c r="B20" s="676" t="s">
        <v>280</v>
      </c>
      <c r="C20" s="677"/>
      <c r="D20" s="677"/>
      <c r="E20" s="677"/>
      <c r="F20" s="677"/>
      <c r="G20" s="677"/>
      <c r="H20" s="677"/>
      <c r="I20" s="677"/>
      <c r="J20" s="677"/>
      <c r="K20" s="677"/>
      <c r="L20" s="677"/>
      <c r="M20" s="677"/>
      <c r="N20" s="677"/>
      <c r="O20" s="677"/>
      <c r="P20" s="677"/>
      <c r="Q20" s="678"/>
      <c r="R20" s="679">
        <v>648156</v>
      </c>
      <c r="S20" s="680"/>
      <c r="T20" s="680"/>
      <c r="U20" s="680"/>
      <c r="V20" s="680"/>
      <c r="W20" s="680"/>
      <c r="X20" s="680"/>
      <c r="Y20" s="681"/>
      <c r="Z20" s="682">
        <v>1.1000000000000001</v>
      </c>
      <c r="AA20" s="682"/>
      <c r="AB20" s="682"/>
      <c r="AC20" s="682"/>
      <c r="AD20" s="683" t="s">
        <v>239</v>
      </c>
      <c r="AE20" s="683"/>
      <c r="AF20" s="683"/>
      <c r="AG20" s="683"/>
      <c r="AH20" s="683"/>
      <c r="AI20" s="683"/>
      <c r="AJ20" s="683"/>
      <c r="AK20" s="683"/>
      <c r="AL20" s="684" t="s">
        <v>239</v>
      </c>
      <c r="AM20" s="685"/>
      <c r="AN20" s="685"/>
      <c r="AO20" s="686"/>
      <c r="AP20" s="676" t="s">
        <v>281</v>
      </c>
      <c r="AQ20" s="677"/>
      <c r="AR20" s="677"/>
      <c r="AS20" s="677"/>
      <c r="AT20" s="677"/>
      <c r="AU20" s="677"/>
      <c r="AV20" s="677"/>
      <c r="AW20" s="677"/>
      <c r="AX20" s="677"/>
      <c r="AY20" s="677"/>
      <c r="AZ20" s="677"/>
      <c r="BA20" s="677"/>
      <c r="BB20" s="677"/>
      <c r="BC20" s="677"/>
      <c r="BD20" s="677"/>
      <c r="BE20" s="677"/>
      <c r="BF20" s="678"/>
      <c r="BG20" s="679">
        <v>2580161</v>
      </c>
      <c r="BH20" s="680"/>
      <c r="BI20" s="680"/>
      <c r="BJ20" s="680"/>
      <c r="BK20" s="680"/>
      <c r="BL20" s="680"/>
      <c r="BM20" s="680"/>
      <c r="BN20" s="681"/>
      <c r="BO20" s="682">
        <v>11.8</v>
      </c>
      <c r="BP20" s="682"/>
      <c r="BQ20" s="682"/>
      <c r="BR20" s="682"/>
      <c r="BS20" s="688" t="s">
        <v>239</v>
      </c>
      <c r="BT20" s="680"/>
      <c r="BU20" s="680"/>
      <c r="BV20" s="680"/>
      <c r="BW20" s="680"/>
      <c r="BX20" s="680"/>
      <c r="BY20" s="680"/>
      <c r="BZ20" s="680"/>
      <c r="CA20" s="680"/>
      <c r="CB20" s="689"/>
      <c r="CD20" s="694" t="s">
        <v>282</v>
      </c>
      <c r="CE20" s="695"/>
      <c r="CF20" s="695"/>
      <c r="CG20" s="695"/>
      <c r="CH20" s="695"/>
      <c r="CI20" s="695"/>
      <c r="CJ20" s="695"/>
      <c r="CK20" s="695"/>
      <c r="CL20" s="695"/>
      <c r="CM20" s="695"/>
      <c r="CN20" s="695"/>
      <c r="CO20" s="695"/>
      <c r="CP20" s="695"/>
      <c r="CQ20" s="696"/>
      <c r="CR20" s="679">
        <v>60015790</v>
      </c>
      <c r="CS20" s="680"/>
      <c r="CT20" s="680"/>
      <c r="CU20" s="680"/>
      <c r="CV20" s="680"/>
      <c r="CW20" s="680"/>
      <c r="CX20" s="680"/>
      <c r="CY20" s="681"/>
      <c r="CZ20" s="682">
        <v>100</v>
      </c>
      <c r="DA20" s="682"/>
      <c r="DB20" s="682"/>
      <c r="DC20" s="682"/>
      <c r="DD20" s="688">
        <v>3881007</v>
      </c>
      <c r="DE20" s="680"/>
      <c r="DF20" s="680"/>
      <c r="DG20" s="680"/>
      <c r="DH20" s="680"/>
      <c r="DI20" s="680"/>
      <c r="DJ20" s="680"/>
      <c r="DK20" s="680"/>
      <c r="DL20" s="680"/>
      <c r="DM20" s="680"/>
      <c r="DN20" s="680"/>
      <c r="DO20" s="680"/>
      <c r="DP20" s="681"/>
      <c r="DQ20" s="688">
        <v>35065237</v>
      </c>
      <c r="DR20" s="680"/>
      <c r="DS20" s="680"/>
      <c r="DT20" s="680"/>
      <c r="DU20" s="680"/>
      <c r="DV20" s="680"/>
      <c r="DW20" s="680"/>
      <c r="DX20" s="680"/>
      <c r="DY20" s="680"/>
      <c r="DZ20" s="680"/>
      <c r="EA20" s="680"/>
      <c r="EB20" s="680"/>
      <c r="EC20" s="689"/>
    </row>
    <row r="21" spans="2:133" ht="11.25" customHeight="1" x14ac:dyDescent="0.15">
      <c r="B21" s="676" t="s">
        <v>283</v>
      </c>
      <c r="C21" s="677"/>
      <c r="D21" s="677"/>
      <c r="E21" s="677"/>
      <c r="F21" s="677"/>
      <c r="G21" s="677"/>
      <c r="H21" s="677"/>
      <c r="I21" s="677"/>
      <c r="J21" s="677"/>
      <c r="K21" s="677"/>
      <c r="L21" s="677"/>
      <c r="M21" s="677"/>
      <c r="N21" s="677"/>
      <c r="O21" s="677"/>
      <c r="P21" s="677"/>
      <c r="Q21" s="678"/>
      <c r="R21" s="679" t="s">
        <v>239</v>
      </c>
      <c r="S21" s="680"/>
      <c r="T21" s="680"/>
      <c r="U21" s="680"/>
      <c r="V21" s="680"/>
      <c r="W21" s="680"/>
      <c r="X21" s="680"/>
      <c r="Y21" s="681"/>
      <c r="Z21" s="682" t="s">
        <v>239</v>
      </c>
      <c r="AA21" s="682"/>
      <c r="AB21" s="682"/>
      <c r="AC21" s="682"/>
      <c r="AD21" s="683" t="s">
        <v>129</v>
      </c>
      <c r="AE21" s="683"/>
      <c r="AF21" s="683"/>
      <c r="AG21" s="683"/>
      <c r="AH21" s="683"/>
      <c r="AI21" s="683"/>
      <c r="AJ21" s="683"/>
      <c r="AK21" s="683"/>
      <c r="AL21" s="684" t="s">
        <v>129</v>
      </c>
      <c r="AM21" s="685"/>
      <c r="AN21" s="685"/>
      <c r="AO21" s="686"/>
      <c r="AP21" s="697" t="s">
        <v>284</v>
      </c>
      <c r="AQ21" s="698"/>
      <c r="AR21" s="698"/>
      <c r="AS21" s="698"/>
      <c r="AT21" s="698"/>
      <c r="AU21" s="698"/>
      <c r="AV21" s="698"/>
      <c r="AW21" s="698"/>
      <c r="AX21" s="698"/>
      <c r="AY21" s="698"/>
      <c r="AZ21" s="698"/>
      <c r="BA21" s="698"/>
      <c r="BB21" s="698"/>
      <c r="BC21" s="698"/>
      <c r="BD21" s="698"/>
      <c r="BE21" s="698"/>
      <c r="BF21" s="699"/>
      <c r="BG21" s="679" t="s">
        <v>129</v>
      </c>
      <c r="BH21" s="680"/>
      <c r="BI21" s="680"/>
      <c r="BJ21" s="680"/>
      <c r="BK21" s="680"/>
      <c r="BL21" s="680"/>
      <c r="BM21" s="680"/>
      <c r="BN21" s="681"/>
      <c r="BO21" s="682" t="s">
        <v>239</v>
      </c>
      <c r="BP21" s="682"/>
      <c r="BQ21" s="682"/>
      <c r="BR21" s="682"/>
      <c r="BS21" s="688" t="s">
        <v>129</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285</v>
      </c>
      <c r="C22" s="677"/>
      <c r="D22" s="677"/>
      <c r="E22" s="677"/>
      <c r="F22" s="677"/>
      <c r="G22" s="677"/>
      <c r="H22" s="677"/>
      <c r="I22" s="677"/>
      <c r="J22" s="677"/>
      <c r="K22" s="677"/>
      <c r="L22" s="677"/>
      <c r="M22" s="677"/>
      <c r="N22" s="677"/>
      <c r="O22" s="677"/>
      <c r="P22" s="677"/>
      <c r="Q22" s="678"/>
      <c r="R22" s="679">
        <v>32366889</v>
      </c>
      <c r="S22" s="680"/>
      <c r="T22" s="680"/>
      <c r="U22" s="680"/>
      <c r="V22" s="680"/>
      <c r="W22" s="680"/>
      <c r="X22" s="680"/>
      <c r="Y22" s="681"/>
      <c r="Z22" s="682">
        <v>53.1</v>
      </c>
      <c r="AA22" s="682"/>
      <c r="AB22" s="682"/>
      <c r="AC22" s="682"/>
      <c r="AD22" s="683">
        <v>29863573</v>
      </c>
      <c r="AE22" s="683"/>
      <c r="AF22" s="683"/>
      <c r="AG22" s="683"/>
      <c r="AH22" s="683"/>
      <c r="AI22" s="683"/>
      <c r="AJ22" s="683"/>
      <c r="AK22" s="683"/>
      <c r="AL22" s="684">
        <v>98.8</v>
      </c>
      <c r="AM22" s="685"/>
      <c r="AN22" s="685"/>
      <c r="AO22" s="686"/>
      <c r="AP22" s="697" t="s">
        <v>286</v>
      </c>
      <c r="AQ22" s="698"/>
      <c r="AR22" s="698"/>
      <c r="AS22" s="698"/>
      <c r="AT22" s="698"/>
      <c r="AU22" s="698"/>
      <c r="AV22" s="698"/>
      <c r="AW22" s="698"/>
      <c r="AX22" s="698"/>
      <c r="AY22" s="698"/>
      <c r="AZ22" s="698"/>
      <c r="BA22" s="698"/>
      <c r="BB22" s="698"/>
      <c r="BC22" s="698"/>
      <c r="BD22" s="698"/>
      <c r="BE22" s="698"/>
      <c r="BF22" s="699"/>
      <c r="BG22" s="679">
        <v>725001</v>
      </c>
      <c r="BH22" s="680"/>
      <c r="BI22" s="680"/>
      <c r="BJ22" s="680"/>
      <c r="BK22" s="680"/>
      <c r="BL22" s="680"/>
      <c r="BM22" s="680"/>
      <c r="BN22" s="681"/>
      <c r="BO22" s="682">
        <v>3.3</v>
      </c>
      <c r="BP22" s="682"/>
      <c r="BQ22" s="682"/>
      <c r="BR22" s="682"/>
      <c r="BS22" s="688" t="s">
        <v>239</v>
      </c>
      <c r="BT22" s="680"/>
      <c r="BU22" s="680"/>
      <c r="BV22" s="680"/>
      <c r="BW22" s="680"/>
      <c r="BX22" s="680"/>
      <c r="BY22" s="680"/>
      <c r="BZ22" s="680"/>
      <c r="CA22" s="680"/>
      <c r="CB22" s="689"/>
      <c r="CD22" s="661" t="s">
        <v>287</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288</v>
      </c>
      <c r="C23" s="677"/>
      <c r="D23" s="677"/>
      <c r="E23" s="677"/>
      <c r="F23" s="677"/>
      <c r="G23" s="677"/>
      <c r="H23" s="677"/>
      <c r="I23" s="677"/>
      <c r="J23" s="677"/>
      <c r="K23" s="677"/>
      <c r="L23" s="677"/>
      <c r="M23" s="677"/>
      <c r="N23" s="677"/>
      <c r="O23" s="677"/>
      <c r="P23" s="677"/>
      <c r="Q23" s="678"/>
      <c r="R23" s="679">
        <v>19517</v>
      </c>
      <c r="S23" s="680"/>
      <c r="T23" s="680"/>
      <c r="U23" s="680"/>
      <c r="V23" s="680"/>
      <c r="W23" s="680"/>
      <c r="X23" s="680"/>
      <c r="Y23" s="681"/>
      <c r="Z23" s="682">
        <v>0</v>
      </c>
      <c r="AA23" s="682"/>
      <c r="AB23" s="682"/>
      <c r="AC23" s="682"/>
      <c r="AD23" s="683">
        <v>19517</v>
      </c>
      <c r="AE23" s="683"/>
      <c r="AF23" s="683"/>
      <c r="AG23" s="683"/>
      <c r="AH23" s="683"/>
      <c r="AI23" s="683"/>
      <c r="AJ23" s="683"/>
      <c r="AK23" s="683"/>
      <c r="AL23" s="684">
        <v>0.1</v>
      </c>
      <c r="AM23" s="685"/>
      <c r="AN23" s="685"/>
      <c r="AO23" s="686"/>
      <c r="AP23" s="697" t="s">
        <v>289</v>
      </c>
      <c r="AQ23" s="698"/>
      <c r="AR23" s="698"/>
      <c r="AS23" s="698"/>
      <c r="AT23" s="698"/>
      <c r="AU23" s="698"/>
      <c r="AV23" s="698"/>
      <c r="AW23" s="698"/>
      <c r="AX23" s="698"/>
      <c r="AY23" s="698"/>
      <c r="AZ23" s="698"/>
      <c r="BA23" s="698"/>
      <c r="BB23" s="698"/>
      <c r="BC23" s="698"/>
      <c r="BD23" s="698"/>
      <c r="BE23" s="698"/>
      <c r="BF23" s="699"/>
      <c r="BG23" s="679">
        <v>1855160</v>
      </c>
      <c r="BH23" s="680"/>
      <c r="BI23" s="680"/>
      <c r="BJ23" s="680"/>
      <c r="BK23" s="680"/>
      <c r="BL23" s="680"/>
      <c r="BM23" s="680"/>
      <c r="BN23" s="681"/>
      <c r="BO23" s="682">
        <v>8.5</v>
      </c>
      <c r="BP23" s="682"/>
      <c r="BQ23" s="682"/>
      <c r="BR23" s="682"/>
      <c r="BS23" s="688" t="s">
        <v>239</v>
      </c>
      <c r="BT23" s="680"/>
      <c r="BU23" s="680"/>
      <c r="BV23" s="680"/>
      <c r="BW23" s="680"/>
      <c r="BX23" s="680"/>
      <c r="BY23" s="680"/>
      <c r="BZ23" s="680"/>
      <c r="CA23" s="680"/>
      <c r="CB23" s="689"/>
      <c r="CD23" s="661" t="s">
        <v>227</v>
      </c>
      <c r="CE23" s="662"/>
      <c r="CF23" s="662"/>
      <c r="CG23" s="662"/>
      <c r="CH23" s="662"/>
      <c r="CI23" s="662"/>
      <c r="CJ23" s="662"/>
      <c r="CK23" s="662"/>
      <c r="CL23" s="662"/>
      <c r="CM23" s="662"/>
      <c r="CN23" s="662"/>
      <c r="CO23" s="662"/>
      <c r="CP23" s="662"/>
      <c r="CQ23" s="663"/>
      <c r="CR23" s="661" t="s">
        <v>290</v>
      </c>
      <c r="CS23" s="662"/>
      <c r="CT23" s="662"/>
      <c r="CU23" s="662"/>
      <c r="CV23" s="662"/>
      <c r="CW23" s="662"/>
      <c r="CX23" s="662"/>
      <c r="CY23" s="663"/>
      <c r="CZ23" s="661" t="s">
        <v>291</v>
      </c>
      <c r="DA23" s="662"/>
      <c r="DB23" s="662"/>
      <c r="DC23" s="663"/>
      <c r="DD23" s="661" t="s">
        <v>292</v>
      </c>
      <c r="DE23" s="662"/>
      <c r="DF23" s="662"/>
      <c r="DG23" s="662"/>
      <c r="DH23" s="662"/>
      <c r="DI23" s="662"/>
      <c r="DJ23" s="662"/>
      <c r="DK23" s="663"/>
      <c r="DL23" s="709" t="s">
        <v>293</v>
      </c>
      <c r="DM23" s="710"/>
      <c r="DN23" s="710"/>
      <c r="DO23" s="710"/>
      <c r="DP23" s="710"/>
      <c r="DQ23" s="710"/>
      <c r="DR23" s="710"/>
      <c r="DS23" s="710"/>
      <c r="DT23" s="710"/>
      <c r="DU23" s="710"/>
      <c r="DV23" s="711"/>
      <c r="DW23" s="661" t="s">
        <v>294</v>
      </c>
      <c r="DX23" s="662"/>
      <c r="DY23" s="662"/>
      <c r="DZ23" s="662"/>
      <c r="EA23" s="662"/>
      <c r="EB23" s="662"/>
      <c r="EC23" s="663"/>
    </row>
    <row r="24" spans="2:133" ht="11.25" customHeight="1" x14ac:dyDescent="0.15">
      <c r="B24" s="676" t="s">
        <v>295</v>
      </c>
      <c r="C24" s="677"/>
      <c r="D24" s="677"/>
      <c r="E24" s="677"/>
      <c r="F24" s="677"/>
      <c r="G24" s="677"/>
      <c r="H24" s="677"/>
      <c r="I24" s="677"/>
      <c r="J24" s="677"/>
      <c r="K24" s="677"/>
      <c r="L24" s="677"/>
      <c r="M24" s="677"/>
      <c r="N24" s="677"/>
      <c r="O24" s="677"/>
      <c r="P24" s="677"/>
      <c r="Q24" s="678"/>
      <c r="R24" s="679">
        <v>999318</v>
      </c>
      <c r="S24" s="680"/>
      <c r="T24" s="680"/>
      <c r="U24" s="680"/>
      <c r="V24" s="680"/>
      <c r="W24" s="680"/>
      <c r="X24" s="680"/>
      <c r="Y24" s="681"/>
      <c r="Z24" s="682">
        <v>1.6</v>
      </c>
      <c r="AA24" s="682"/>
      <c r="AB24" s="682"/>
      <c r="AC24" s="682"/>
      <c r="AD24" s="683">
        <v>248</v>
      </c>
      <c r="AE24" s="683"/>
      <c r="AF24" s="683"/>
      <c r="AG24" s="683"/>
      <c r="AH24" s="683"/>
      <c r="AI24" s="683"/>
      <c r="AJ24" s="683"/>
      <c r="AK24" s="683"/>
      <c r="AL24" s="684">
        <v>0</v>
      </c>
      <c r="AM24" s="685"/>
      <c r="AN24" s="685"/>
      <c r="AO24" s="686"/>
      <c r="AP24" s="697" t="s">
        <v>296</v>
      </c>
      <c r="AQ24" s="698"/>
      <c r="AR24" s="698"/>
      <c r="AS24" s="698"/>
      <c r="AT24" s="698"/>
      <c r="AU24" s="698"/>
      <c r="AV24" s="698"/>
      <c r="AW24" s="698"/>
      <c r="AX24" s="698"/>
      <c r="AY24" s="698"/>
      <c r="AZ24" s="698"/>
      <c r="BA24" s="698"/>
      <c r="BB24" s="698"/>
      <c r="BC24" s="698"/>
      <c r="BD24" s="698"/>
      <c r="BE24" s="698"/>
      <c r="BF24" s="699"/>
      <c r="BG24" s="679" t="s">
        <v>129</v>
      </c>
      <c r="BH24" s="680"/>
      <c r="BI24" s="680"/>
      <c r="BJ24" s="680"/>
      <c r="BK24" s="680"/>
      <c r="BL24" s="680"/>
      <c r="BM24" s="680"/>
      <c r="BN24" s="681"/>
      <c r="BO24" s="682" t="s">
        <v>129</v>
      </c>
      <c r="BP24" s="682"/>
      <c r="BQ24" s="682"/>
      <c r="BR24" s="682"/>
      <c r="BS24" s="688" t="s">
        <v>239</v>
      </c>
      <c r="BT24" s="680"/>
      <c r="BU24" s="680"/>
      <c r="BV24" s="680"/>
      <c r="BW24" s="680"/>
      <c r="BX24" s="680"/>
      <c r="BY24" s="680"/>
      <c r="BZ24" s="680"/>
      <c r="CA24" s="680"/>
      <c r="CB24" s="689"/>
      <c r="CD24" s="690" t="s">
        <v>297</v>
      </c>
      <c r="CE24" s="691"/>
      <c r="CF24" s="691"/>
      <c r="CG24" s="691"/>
      <c r="CH24" s="691"/>
      <c r="CI24" s="691"/>
      <c r="CJ24" s="691"/>
      <c r="CK24" s="691"/>
      <c r="CL24" s="691"/>
      <c r="CM24" s="691"/>
      <c r="CN24" s="691"/>
      <c r="CO24" s="691"/>
      <c r="CP24" s="691"/>
      <c r="CQ24" s="692"/>
      <c r="CR24" s="668">
        <v>37928560</v>
      </c>
      <c r="CS24" s="669"/>
      <c r="CT24" s="669"/>
      <c r="CU24" s="669"/>
      <c r="CV24" s="669"/>
      <c r="CW24" s="669"/>
      <c r="CX24" s="669"/>
      <c r="CY24" s="670"/>
      <c r="CZ24" s="673">
        <v>63.2</v>
      </c>
      <c r="DA24" s="674"/>
      <c r="DB24" s="674"/>
      <c r="DC24" s="693"/>
      <c r="DD24" s="712">
        <v>20116010</v>
      </c>
      <c r="DE24" s="669"/>
      <c r="DF24" s="669"/>
      <c r="DG24" s="669"/>
      <c r="DH24" s="669"/>
      <c r="DI24" s="669"/>
      <c r="DJ24" s="669"/>
      <c r="DK24" s="670"/>
      <c r="DL24" s="712">
        <v>19474754</v>
      </c>
      <c r="DM24" s="669"/>
      <c r="DN24" s="669"/>
      <c r="DO24" s="669"/>
      <c r="DP24" s="669"/>
      <c r="DQ24" s="669"/>
      <c r="DR24" s="669"/>
      <c r="DS24" s="669"/>
      <c r="DT24" s="669"/>
      <c r="DU24" s="669"/>
      <c r="DV24" s="670"/>
      <c r="DW24" s="673">
        <v>60.4</v>
      </c>
      <c r="DX24" s="674"/>
      <c r="DY24" s="674"/>
      <c r="DZ24" s="674"/>
      <c r="EA24" s="674"/>
      <c r="EB24" s="674"/>
      <c r="EC24" s="675"/>
    </row>
    <row r="25" spans="2:133" ht="11.25" customHeight="1" x14ac:dyDescent="0.15">
      <c r="B25" s="676" t="s">
        <v>298</v>
      </c>
      <c r="C25" s="677"/>
      <c r="D25" s="677"/>
      <c r="E25" s="677"/>
      <c r="F25" s="677"/>
      <c r="G25" s="677"/>
      <c r="H25" s="677"/>
      <c r="I25" s="677"/>
      <c r="J25" s="677"/>
      <c r="K25" s="677"/>
      <c r="L25" s="677"/>
      <c r="M25" s="677"/>
      <c r="N25" s="677"/>
      <c r="O25" s="677"/>
      <c r="P25" s="677"/>
      <c r="Q25" s="678"/>
      <c r="R25" s="679">
        <v>565707</v>
      </c>
      <c r="S25" s="680"/>
      <c r="T25" s="680"/>
      <c r="U25" s="680"/>
      <c r="V25" s="680"/>
      <c r="W25" s="680"/>
      <c r="X25" s="680"/>
      <c r="Y25" s="681"/>
      <c r="Z25" s="682">
        <v>0.9</v>
      </c>
      <c r="AA25" s="682"/>
      <c r="AB25" s="682"/>
      <c r="AC25" s="682"/>
      <c r="AD25" s="683">
        <v>179951</v>
      </c>
      <c r="AE25" s="683"/>
      <c r="AF25" s="683"/>
      <c r="AG25" s="683"/>
      <c r="AH25" s="683"/>
      <c r="AI25" s="683"/>
      <c r="AJ25" s="683"/>
      <c r="AK25" s="683"/>
      <c r="AL25" s="684">
        <v>0.6</v>
      </c>
      <c r="AM25" s="685"/>
      <c r="AN25" s="685"/>
      <c r="AO25" s="686"/>
      <c r="AP25" s="697" t="s">
        <v>299</v>
      </c>
      <c r="AQ25" s="698"/>
      <c r="AR25" s="698"/>
      <c r="AS25" s="698"/>
      <c r="AT25" s="698"/>
      <c r="AU25" s="698"/>
      <c r="AV25" s="698"/>
      <c r="AW25" s="698"/>
      <c r="AX25" s="698"/>
      <c r="AY25" s="698"/>
      <c r="AZ25" s="698"/>
      <c r="BA25" s="698"/>
      <c r="BB25" s="698"/>
      <c r="BC25" s="698"/>
      <c r="BD25" s="698"/>
      <c r="BE25" s="698"/>
      <c r="BF25" s="699"/>
      <c r="BG25" s="679" t="s">
        <v>129</v>
      </c>
      <c r="BH25" s="680"/>
      <c r="BI25" s="680"/>
      <c r="BJ25" s="680"/>
      <c r="BK25" s="680"/>
      <c r="BL25" s="680"/>
      <c r="BM25" s="680"/>
      <c r="BN25" s="681"/>
      <c r="BO25" s="682" t="s">
        <v>239</v>
      </c>
      <c r="BP25" s="682"/>
      <c r="BQ25" s="682"/>
      <c r="BR25" s="682"/>
      <c r="BS25" s="688" t="s">
        <v>129</v>
      </c>
      <c r="BT25" s="680"/>
      <c r="BU25" s="680"/>
      <c r="BV25" s="680"/>
      <c r="BW25" s="680"/>
      <c r="BX25" s="680"/>
      <c r="BY25" s="680"/>
      <c r="BZ25" s="680"/>
      <c r="CA25" s="680"/>
      <c r="CB25" s="689"/>
      <c r="CD25" s="694" t="s">
        <v>300</v>
      </c>
      <c r="CE25" s="695"/>
      <c r="CF25" s="695"/>
      <c r="CG25" s="695"/>
      <c r="CH25" s="695"/>
      <c r="CI25" s="695"/>
      <c r="CJ25" s="695"/>
      <c r="CK25" s="695"/>
      <c r="CL25" s="695"/>
      <c r="CM25" s="695"/>
      <c r="CN25" s="695"/>
      <c r="CO25" s="695"/>
      <c r="CP25" s="695"/>
      <c r="CQ25" s="696"/>
      <c r="CR25" s="679">
        <v>7159411</v>
      </c>
      <c r="CS25" s="715"/>
      <c r="CT25" s="715"/>
      <c r="CU25" s="715"/>
      <c r="CV25" s="715"/>
      <c r="CW25" s="715"/>
      <c r="CX25" s="715"/>
      <c r="CY25" s="716"/>
      <c r="CZ25" s="684">
        <v>11.9</v>
      </c>
      <c r="DA25" s="713"/>
      <c r="DB25" s="713"/>
      <c r="DC25" s="717"/>
      <c r="DD25" s="688">
        <v>6677880</v>
      </c>
      <c r="DE25" s="715"/>
      <c r="DF25" s="715"/>
      <c r="DG25" s="715"/>
      <c r="DH25" s="715"/>
      <c r="DI25" s="715"/>
      <c r="DJ25" s="715"/>
      <c r="DK25" s="716"/>
      <c r="DL25" s="688">
        <v>6578809</v>
      </c>
      <c r="DM25" s="715"/>
      <c r="DN25" s="715"/>
      <c r="DO25" s="715"/>
      <c r="DP25" s="715"/>
      <c r="DQ25" s="715"/>
      <c r="DR25" s="715"/>
      <c r="DS25" s="715"/>
      <c r="DT25" s="715"/>
      <c r="DU25" s="715"/>
      <c r="DV25" s="716"/>
      <c r="DW25" s="684">
        <v>20.399999999999999</v>
      </c>
      <c r="DX25" s="713"/>
      <c r="DY25" s="713"/>
      <c r="DZ25" s="713"/>
      <c r="EA25" s="713"/>
      <c r="EB25" s="713"/>
      <c r="EC25" s="714"/>
    </row>
    <row r="26" spans="2:133" ht="11.25" customHeight="1" x14ac:dyDescent="0.15">
      <c r="B26" s="676" t="s">
        <v>301</v>
      </c>
      <c r="C26" s="677"/>
      <c r="D26" s="677"/>
      <c r="E26" s="677"/>
      <c r="F26" s="677"/>
      <c r="G26" s="677"/>
      <c r="H26" s="677"/>
      <c r="I26" s="677"/>
      <c r="J26" s="677"/>
      <c r="K26" s="677"/>
      <c r="L26" s="677"/>
      <c r="M26" s="677"/>
      <c r="N26" s="677"/>
      <c r="O26" s="677"/>
      <c r="P26" s="677"/>
      <c r="Q26" s="678"/>
      <c r="R26" s="679">
        <v>289626</v>
      </c>
      <c r="S26" s="680"/>
      <c r="T26" s="680"/>
      <c r="U26" s="680"/>
      <c r="V26" s="680"/>
      <c r="W26" s="680"/>
      <c r="X26" s="680"/>
      <c r="Y26" s="681"/>
      <c r="Z26" s="682">
        <v>0.5</v>
      </c>
      <c r="AA26" s="682"/>
      <c r="AB26" s="682"/>
      <c r="AC26" s="682"/>
      <c r="AD26" s="683" t="s">
        <v>239</v>
      </c>
      <c r="AE26" s="683"/>
      <c r="AF26" s="683"/>
      <c r="AG26" s="683"/>
      <c r="AH26" s="683"/>
      <c r="AI26" s="683"/>
      <c r="AJ26" s="683"/>
      <c r="AK26" s="683"/>
      <c r="AL26" s="684" t="s">
        <v>239</v>
      </c>
      <c r="AM26" s="685"/>
      <c r="AN26" s="685"/>
      <c r="AO26" s="686"/>
      <c r="AP26" s="697" t="s">
        <v>302</v>
      </c>
      <c r="AQ26" s="718"/>
      <c r="AR26" s="718"/>
      <c r="AS26" s="718"/>
      <c r="AT26" s="718"/>
      <c r="AU26" s="718"/>
      <c r="AV26" s="718"/>
      <c r="AW26" s="718"/>
      <c r="AX26" s="718"/>
      <c r="AY26" s="718"/>
      <c r="AZ26" s="718"/>
      <c r="BA26" s="718"/>
      <c r="BB26" s="718"/>
      <c r="BC26" s="718"/>
      <c r="BD26" s="718"/>
      <c r="BE26" s="718"/>
      <c r="BF26" s="699"/>
      <c r="BG26" s="679" t="s">
        <v>239</v>
      </c>
      <c r="BH26" s="680"/>
      <c r="BI26" s="680"/>
      <c r="BJ26" s="680"/>
      <c r="BK26" s="680"/>
      <c r="BL26" s="680"/>
      <c r="BM26" s="680"/>
      <c r="BN26" s="681"/>
      <c r="BO26" s="682" t="s">
        <v>129</v>
      </c>
      <c r="BP26" s="682"/>
      <c r="BQ26" s="682"/>
      <c r="BR26" s="682"/>
      <c r="BS26" s="688" t="s">
        <v>129</v>
      </c>
      <c r="BT26" s="680"/>
      <c r="BU26" s="680"/>
      <c r="BV26" s="680"/>
      <c r="BW26" s="680"/>
      <c r="BX26" s="680"/>
      <c r="BY26" s="680"/>
      <c r="BZ26" s="680"/>
      <c r="CA26" s="680"/>
      <c r="CB26" s="689"/>
      <c r="CD26" s="694" t="s">
        <v>303</v>
      </c>
      <c r="CE26" s="695"/>
      <c r="CF26" s="695"/>
      <c r="CG26" s="695"/>
      <c r="CH26" s="695"/>
      <c r="CI26" s="695"/>
      <c r="CJ26" s="695"/>
      <c r="CK26" s="695"/>
      <c r="CL26" s="695"/>
      <c r="CM26" s="695"/>
      <c r="CN26" s="695"/>
      <c r="CO26" s="695"/>
      <c r="CP26" s="695"/>
      <c r="CQ26" s="696"/>
      <c r="CR26" s="679">
        <v>4674253</v>
      </c>
      <c r="CS26" s="680"/>
      <c r="CT26" s="680"/>
      <c r="CU26" s="680"/>
      <c r="CV26" s="680"/>
      <c r="CW26" s="680"/>
      <c r="CX26" s="680"/>
      <c r="CY26" s="681"/>
      <c r="CZ26" s="684">
        <v>7.8</v>
      </c>
      <c r="DA26" s="713"/>
      <c r="DB26" s="713"/>
      <c r="DC26" s="717"/>
      <c r="DD26" s="688">
        <v>4281895</v>
      </c>
      <c r="DE26" s="680"/>
      <c r="DF26" s="680"/>
      <c r="DG26" s="680"/>
      <c r="DH26" s="680"/>
      <c r="DI26" s="680"/>
      <c r="DJ26" s="680"/>
      <c r="DK26" s="681"/>
      <c r="DL26" s="688" t="s">
        <v>239</v>
      </c>
      <c r="DM26" s="680"/>
      <c r="DN26" s="680"/>
      <c r="DO26" s="680"/>
      <c r="DP26" s="680"/>
      <c r="DQ26" s="680"/>
      <c r="DR26" s="680"/>
      <c r="DS26" s="680"/>
      <c r="DT26" s="680"/>
      <c r="DU26" s="680"/>
      <c r="DV26" s="681"/>
      <c r="DW26" s="684" t="s">
        <v>239</v>
      </c>
      <c r="DX26" s="713"/>
      <c r="DY26" s="713"/>
      <c r="DZ26" s="713"/>
      <c r="EA26" s="713"/>
      <c r="EB26" s="713"/>
      <c r="EC26" s="714"/>
    </row>
    <row r="27" spans="2:133" ht="11.25" customHeight="1" x14ac:dyDescent="0.15">
      <c r="B27" s="676" t="s">
        <v>304</v>
      </c>
      <c r="C27" s="677"/>
      <c r="D27" s="677"/>
      <c r="E27" s="677"/>
      <c r="F27" s="677"/>
      <c r="G27" s="677"/>
      <c r="H27" s="677"/>
      <c r="I27" s="677"/>
      <c r="J27" s="677"/>
      <c r="K27" s="677"/>
      <c r="L27" s="677"/>
      <c r="M27" s="677"/>
      <c r="N27" s="677"/>
      <c r="O27" s="677"/>
      <c r="P27" s="677"/>
      <c r="Q27" s="678"/>
      <c r="R27" s="679">
        <v>15789809</v>
      </c>
      <c r="S27" s="680"/>
      <c r="T27" s="680"/>
      <c r="U27" s="680"/>
      <c r="V27" s="680"/>
      <c r="W27" s="680"/>
      <c r="X27" s="680"/>
      <c r="Y27" s="681"/>
      <c r="Z27" s="682">
        <v>25.9</v>
      </c>
      <c r="AA27" s="682"/>
      <c r="AB27" s="682"/>
      <c r="AC27" s="682"/>
      <c r="AD27" s="683" t="s">
        <v>129</v>
      </c>
      <c r="AE27" s="683"/>
      <c r="AF27" s="683"/>
      <c r="AG27" s="683"/>
      <c r="AH27" s="683"/>
      <c r="AI27" s="683"/>
      <c r="AJ27" s="683"/>
      <c r="AK27" s="683"/>
      <c r="AL27" s="684" t="s">
        <v>257</v>
      </c>
      <c r="AM27" s="685"/>
      <c r="AN27" s="685"/>
      <c r="AO27" s="686"/>
      <c r="AP27" s="676" t="s">
        <v>305</v>
      </c>
      <c r="AQ27" s="677"/>
      <c r="AR27" s="677"/>
      <c r="AS27" s="677"/>
      <c r="AT27" s="677"/>
      <c r="AU27" s="677"/>
      <c r="AV27" s="677"/>
      <c r="AW27" s="677"/>
      <c r="AX27" s="677"/>
      <c r="AY27" s="677"/>
      <c r="AZ27" s="677"/>
      <c r="BA27" s="677"/>
      <c r="BB27" s="677"/>
      <c r="BC27" s="677"/>
      <c r="BD27" s="677"/>
      <c r="BE27" s="677"/>
      <c r="BF27" s="678"/>
      <c r="BG27" s="679">
        <v>21923453</v>
      </c>
      <c r="BH27" s="680"/>
      <c r="BI27" s="680"/>
      <c r="BJ27" s="680"/>
      <c r="BK27" s="680"/>
      <c r="BL27" s="680"/>
      <c r="BM27" s="680"/>
      <c r="BN27" s="681"/>
      <c r="BO27" s="682">
        <v>100</v>
      </c>
      <c r="BP27" s="682"/>
      <c r="BQ27" s="682"/>
      <c r="BR27" s="682"/>
      <c r="BS27" s="688">
        <v>334688</v>
      </c>
      <c r="BT27" s="680"/>
      <c r="BU27" s="680"/>
      <c r="BV27" s="680"/>
      <c r="BW27" s="680"/>
      <c r="BX27" s="680"/>
      <c r="BY27" s="680"/>
      <c r="BZ27" s="680"/>
      <c r="CA27" s="680"/>
      <c r="CB27" s="689"/>
      <c r="CD27" s="694" t="s">
        <v>306</v>
      </c>
      <c r="CE27" s="695"/>
      <c r="CF27" s="695"/>
      <c r="CG27" s="695"/>
      <c r="CH27" s="695"/>
      <c r="CI27" s="695"/>
      <c r="CJ27" s="695"/>
      <c r="CK27" s="695"/>
      <c r="CL27" s="695"/>
      <c r="CM27" s="695"/>
      <c r="CN27" s="695"/>
      <c r="CO27" s="695"/>
      <c r="CP27" s="695"/>
      <c r="CQ27" s="696"/>
      <c r="CR27" s="679">
        <v>24869252</v>
      </c>
      <c r="CS27" s="715"/>
      <c r="CT27" s="715"/>
      <c r="CU27" s="715"/>
      <c r="CV27" s="715"/>
      <c r="CW27" s="715"/>
      <c r="CX27" s="715"/>
      <c r="CY27" s="716"/>
      <c r="CZ27" s="684">
        <v>41.4</v>
      </c>
      <c r="DA27" s="713"/>
      <c r="DB27" s="713"/>
      <c r="DC27" s="717"/>
      <c r="DD27" s="688">
        <v>7571652</v>
      </c>
      <c r="DE27" s="715"/>
      <c r="DF27" s="715"/>
      <c r="DG27" s="715"/>
      <c r="DH27" s="715"/>
      <c r="DI27" s="715"/>
      <c r="DJ27" s="715"/>
      <c r="DK27" s="716"/>
      <c r="DL27" s="688">
        <v>7571267</v>
      </c>
      <c r="DM27" s="715"/>
      <c r="DN27" s="715"/>
      <c r="DO27" s="715"/>
      <c r="DP27" s="715"/>
      <c r="DQ27" s="715"/>
      <c r="DR27" s="715"/>
      <c r="DS27" s="715"/>
      <c r="DT27" s="715"/>
      <c r="DU27" s="715"/>
      <c r="DV27" s="716"/>
      <c r="DW27" s="684">
        <v>23.5</v>
      </c>
      <c r="DX27" s="713"/>
      <c r="DY27" s="713"/>
      <c r="DZ27" s="713"/>
      <c r="EA27" s="713"/>
      <c r="EB27" s="713"/>
      <c r="EC27" s="714"/>
    </row>
    <row r="28" spans="2:133" ht="11.25" customHeight="1" x14ac:dyDescent="0.15">
      <c r="B28" s="721" t="s">
        <v>307</v>
      </c>
      <c r="C28" s="722"/>
      <c r="D28" s="722"/>
      <c r="E28" s="722"/>
      <c r="F28" s="722"/>
      <c r="G28" s="722"/>
      <c r="H28" s="722"/>
      <c r="I28" s="722"/>
      <c r="J28" s="722"/>
      <c r="K28" s="722"/>
      <c r="L28" s="722"/>
      <c r="M28" s="722"/>
      <c r="N28" s="722"/>
      <c r="O28" s="722"/>
      <c r="P28" s="722"/>
      <c r="Q28" s="723"/>
      <c r="R28" s="679" t="s">
        <v>239</v>
      </c>
      <c r="S28" s="680"/>
      <c r="T28" s="680"/>
      <c r="U28" s="680"/>
      <c r="V28" s="680"/>
      <c r="W28" s="680"/>
      <c r="X28" s="680"/>
      <c r="Y28" s="681"/>
      <c r="Z28" s="682" t="s">
        <v>129</v>
      </c>
      <c r="AA28" s="682"/>
      <c r="AB28" s="682"/>
      <c r="AC28" s="682"/>
      <c r="AD28" s="683" t="s">
        <v>129</v>
      </c>
      <c r="AE28" s="683"/>
      <c r="AF28" s="683"/>
      <c r="AG28" s="683"/>
      <c r="AH28" s="683"/>
      <c r="AI28" s="683"/>
      <c r="AJ28" s="683"/>
      <c r="AK28" s="683"/>
      <c r="AL28" s="684" t="s">
        <v>239</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308</v>
      </c>
      <c r="CE28" s="695"/>
      <c r="CF28" s="695"/>
      <c r="CG28" s="695"/>
      <c r="CH28" s="695"/>
      <c r="CI28" s="695"/>
      <c r="CJ28" s="695"/>
      <c r="CK28" s="695"/>
      <c r="CL28" s="695"/>
      <c r="CM28" s="695"/>
      <c r="CN28" s="695"/>
      <c r="CO28" s="695"/>
      <c r="CP28" s="695"/>
      <c r="CQ28" s="696"/>
      <c r="CR28" s="679">
        <v>5899897</v>
      </c>
      <c r="CS28" s="680"/>
      <c r="CT28" s="680"/>
      <c r="CU28" s="680"/>
      <c r="CV28" s="680"/>
      <c r="CW28" s="680"/>
      <c r="CX28" s="680"/>
      <c r="CY28" s="681"/>
      <c r="CZ28" s="684">
        <v>9.8000000000000007</v>
      </c>
      <c r="DA28" s="713"/>
      <c r="DB28" s="713"/>
      <c r="DC28" s="717"/>
      <c r="DD28" s="688">
        <v>5866478</v>
      </c>
      <c r="DE28" s="680"/>
      <c r="DF28" s="680"/>
      <c r="DG28" s="680"/>
      <c r="DH28" s="680"/>
      <c r="DI28" s="680"/>
      <c r="DJ28" s="680"/>
      <c r="DK28" s="681"/>
      <c r="DL28" s="688">
        <v>5324678</v>
      </c>
      <c r="DM28" s="680"/>
      <c r="DN28" s="680"/>
      <c r="DO28" s="680"/>
      <c r="DP28" s="680"/>
      <c r="DQ28" s="680"/>
      <c r="DR28" s="680"/>
      <c r="DS28" s="680"/>
      <c r="DT28" s="680"/>
      <c r="DU28" s="680"/>
      <c r="DV28" s="681"/>
      <c r="DW28" s="684">
        <v>16.5</v>
      </c>
      <c r="DX28" s="713"/>
      <c r="DY28" s="713"/>
      <c r="DZ28" s="713"/>
      <c r="EA28" s="713"/>
      <c r="EB28" s="713"/>
      <c r="EC28" s="714"/>
    </row>
    <row r="29" spans="2:133" ht="11.25" customHeight="1" x14ac:dyDescent="0.15">
      <c r="B29" s="676" t="s">
        <v>309</v>
      </c>
      <c r="C29" s="677"/>
      <c r="D29" s="677"/>
      <c r="E29" s="677"/>
      <c r="F29" s="677"/>
      <c r="G29" s="677"/>
      <c r="H29" s="677"/>
      <c r="I29" s="677"/>
      <c r="J29" s="677"/>
      <c r="K29" s="677"/>
      <c r="L29" s="677"/>
      <c r="M29" s="677"/>
      <c r="N29" s="677"/>
      <c r="O29" s="677"/>
      <c r="P29" s="677"/>
      <c r="Q29" s="678"/>
      <c r="R29" s="679">
        <v>4589087</v>
      </c>
      <c r="S29" s="680"/>
      <c r="T29" s="680"/>
      <c r="U29" s="680"/>
      <c r="V29" s="680"/>
      <c r="W29" s="680"/>
      <c r="X29" s="680"/>
      <c r="Y29" s="681"/>
      <c r="Z29" s="682">
        <v>7.5</v>
      </c>
      <c r="AA29" s="682"/>
      <c r="AB29" s="682"/>
      <c r="AC29" s="682"/>
      <c r="AD29" s="683" t="s">
        <v>129</v>
      </c>
      <c r="AE29" s="683"/>
      <c r="AF29" s="683"/>
      <c r="AG29" s="683"/>
      <c r="AH29" s="683"/>
      <c r="AI29" s="683"/>
      <c r="AJ29" s="683"/>
      <c r="AK29" s="683"/>
      <c r="AL29" s="684" t="s">
        <v>239</v>
      </c>
      <c r="AM29" s="685"/>
      <c r="AN29" s="685"/>
      <c r="AO29" s="686"/>
      <c r="AP29" s="658" t="s">
        <v>227</v>
      </c>
      <c r="AQ29" s="659"/>
      <c r="AR29" s="659"/>
      <c r="AS29" s="659"/>
      <c r="AT29" s="659"/>
      <c r="AU29" s="659"/>
      <c r="AV29" s="659"/>
      <c r="AW29" s="659"/>
      <c r="AX29" s="659"/>
      <c r="AY29" s="659"/>
      <c r="AZ29" s="659"/>
      <c r="BA29" s="659"/>
      <c r="BB29" s="659"/>
      <c r="BC29" s="659"/>
      <c r="BD29" s="659"/>
      <c r="BE29" s="659"/>
      <c r="BF29" s="660"/>
      <c r="BG29" s="658" t="s">
        <v>310</v>
      </c>
      <c r="BH29" s="719"/>
      <c r="BI29" s="719"/>
      <c r="BJ29" s="719"/>
      <c r="BK29" s="719"/>
      <c r="BL29" s="719"/>
      <c r="BM29" s="719"/>
      <c r="BN29" s="719"/>
      <c r="BO29" s="719"/>
      <c r="BP29" s="719"/>
      <c r="BQ29" s="720"/>
      <c r="BR29" s="658" t="s">
        <v>311</v>
      </c>
      <c r="BS29" s="719"/>
      <c r="BT29" s="719"/>
      <c r="BU29" s="719"/>
      <c r="BV29" s="719"/>
      <c r="BW29" s="719"/>
      <c r="BX29" s="719"/>
      <c r="BY29" s="719"/>
      <c r="BZ29" s="719"/>
      <c r="CA29" s="719"/>
      <c r="CB29" s="720"/>
      <c r="CD29" s="742" t="s">
        <v>312</v>
      </c>
      <c r="CE29" s="743"/>
      <c r="CF29" s="694" t="s">
        <v>313</v>
      </c>
      <c r="CG29" s="695"/>
      <c r="CH29" s="695"/>
      <c r="CI29" s="695"/>
      <c r="CJ29" s="695"/>
      <c r="CK29" s="695"/>
      <c r="CL29" s="695"/>
      <c r="CM29" s="695"/>
      <c r="CN29" s="695"/>
      <c r="CO29" s="695"/>
      <c r="CP29" s="695"/>
      <c r="CQ29" s="696"/>
      <c r="CR29" s="679">
        <v>5898844</v>
      </c>
      <c r="CS29" s="715"/>
      <c r="CT29" s="715"/>
      <c r="CU29" s="715"/>
      <c r="CV29" s="715"/>
      <c r="CW29" s="715"/>
      <c r="CX29" s="715"/>
      <c r="CY29" s="716"/>
      <c r="CZ29" s="684">
        <v>9.8000000000000007</v>
      </c>
      <c r="DA29" s="713"/>
      <c r="DB29" s="713"/>
      <c r="DC29" s="717"/>
      <c r="DD29" s="688">
        <v>5865425</v>
      </c>
      <c r="DE29" s="715"/>
      <c r="DF29" s="715"/>
      <c r="DG29" s="715"/>
      <c r="DH29" s="715"/>
      <c r="DI29" s="715"/>
      <c r="DJ29" s="715"/>
      <c r="DK29" s="716"/>
      <c r="DL29" s="688">
        <v>5323625</v>
      </c>
      <c r="DM29" s="715"/>
      <c r="DN29" s="715"/>
      <c r="DO29" s="715"/>
      <c r="DP29" s="715"/>
      <c r="DQ29" s="715"/>
      <c r="DR29" s="715"/>
      <c r="DS29" s="715"/>
      <c r="DT29" s="715"/>
      <c r="DU29" s="715"/>
      <c r="DV29" s="716"/>
      <c r="DW29" s="684">
        <v>16.5</v>
      </c>
      <c r="DX29" s="713"/>
      <c r="DY29" s="713"/>
      <c r="DZ29" s="713"/>
      <c r="EA29" s="713"/>
      <c r="EB29" s="713"/>
      <c r="EC29" s="714"/>
    </row>
    <row r="30" spans="2:133" ht="11.25" customHeight="1" x14ac:dyDescent="0.15">
      <c r="B30" s="676" t="s">
        <v>314</v>
      </c>
      <c r="C30" s="677"/>
      <c r="D30" s="677"/>
      <c r="E30" s="677"/>
      <c r="F30" s="677"/>
      <c r="G30" s="677"/>
      <c r="H30" s="677"/>
      <c r="I30" s="677"/>
      <c r="J30" s="677"/>
      <c r="K30" s="677"/>
      <c r="L30" s="677"/>
      <c r="M30" s="677"/>
      <c r="N30" s="677"/>
      <c r="O30" s="677"/>
      <c r="P30" s="677"/>
      <c r="Q30" s="678"/>
      <c r="R30" s="679">
        <v>574257</v>
      </c>
      <c r="S30" s="680"/>
      <c r="T30" s="680"/>
      <c r="U30" s="680"/>
      <c r="V30" s="680"/>
      <c r="W30" s="680"/>
      <c r="X30" s="680"/>
      <c r="Y30" s="681"/>
      <c r="Z30" s="682">
        <v>0.9</v>
      </c>
      <c r="AA30" s="682"/>
      <c r="AB30" s="682"/>
      <c r="AC30" s="682"/>
      <c r="AD30" s="683">
        <v>78257</v>
      </c>
      <c r="AE30" s="683"/>
      <c r="AF30" s="683"/>
      <c r="AG30" s="683"/>
      <c r="AH30" s="683"/>
      <c r="AI30" s="683"/>
      <c r="AJ30" s="683"/>
      <c r="AK30" s="683"/>
      <c r="AL30" s="684">
        <v>0.3</v>
      </c>
      <c r="AM30" s="685"/>
      <c r="AN30" s="685"/>
      <c r="AO30" s="686"/>
      <c r="AP30" s="727" t="s">
        <v>315</v>
      </c>
      <c r="AQ30" s="728"/>
      <c r="AR30" s="728"/>
      <c r="AS30" s="728"/>
      <c r="AT30" s="733" t="s">
        <v>316</v>
      </c>
      <c r="AU30" s="230"/>
      <c r="AV30" s="230"/>
      <c r="AW30" s="230"/>
      <c r="AX30" s="665" t="s">
        <v>191</v>
      </c>
      <c r="AY30" s="666"/>
      <c r="AZ30" s="666"/>
      <c r="BA30" s="666"/>
      <c r="BB30" s="666"/>
      <c r="BC30" s="666"/>
      <c r="BD30" s="666"/>
      <c r="BE30" s="666"/>
      <c r="BF30" s="667"/>
      <c r="BG30" s="739">
        <v>99.2</v>
      </c>
      <c r="BH30" s="740"/>
      <c r="BI30" s="740"/>
      <c r="BJ30" s="740"/>
      <c r="BK30" s="740"/>
      <c r="BL30" s="740"/>
      <c r="BM30" s="674">
        <v>97.4</v>
      </c>
      <c r="BN30" s="740"/>
      <c r="BO30" s="740"/>
      <c r="BP30" s="740"/>
      <c r="BQ30" s="741"/>
      <c r="BR30" s="739">
        <v>99.1</v>
      </c>
      <c r="BS30" s="740"/>
      <c r="BT30" s="740"/>
      <c r="BU30" s="740"/>
      <c r="BV30" s="740"/>
      <c r="BW30" s="740"/>
      <c r="BX30" s="674">
        <v>96.7</v>
      </c>
      <c r="BY30" s="740"/>
      <c r="BZ30" s="740"/>
      <c r="CA30" s="740"/>
      <c r="CB30" s="741"/>
      <c r="CD30" s="744"/>
      <c r="CE30" s="745"/>
      <c r="CF30" s="694" t="s">
        <v>317</v>
      </c>
      <c r="CG30" s="695"/>
      <c r="CH30" s="695"/>
      <c r="CI30" s="695"/>
      <c r="CJ30" s="695"/>
      <c r="CK30" s="695"/>
      <c r="CL30" s="695"/>
      <c r="CM30" s="695"/>
      <c r="CN30" s="695"/>
      <c r="CO30" s="695"/>
      <c r="CP30" s="695"/>
      <c r="CQ30" s="696"/>
      <c r="CR30" s="679">
        <v>5392495</v>
      </c>
      <c r="CS30" s="680"/>
      <c r="CT30" s="680"/>
      <c r="CU30" s="680"/>
      <c r="CV30" s="680"/>
      <c r="CW30" s="680"/>
      <c r="CX30" s="680"/>
      <c r="CY30" s="681"/>
      <c r="CZ30" s="684">
        <v>9</v>
      </c>
      <c r="DA30" s="713"/>
      <c r="DB30" s="713"/>
      <c r="DC30" s="717"/>
      <c r="DD30" s="688">
        <v>5362298</v>
      </c>
      <c r="DE30" s="680"/>
      <c r="DF30" s="680"/>
      <c r="DG30" s="680"/>
      <c r="DH30" s="680"/>
      <c r="DI30" s="680"/>
      <c r="DJ30" s="680"/>
      <c r="DK30" s="681"/>
      <c r="DL30" s="688">
        <v>4820498</v>
      </c>
      <c r="DM30" s="680"/>
      <c r="DN30" s="680"/>
      <c r="DO30" s="680"/>
      <c r="DP30" s="680"/>
      <c r="DQ30" s="680"/>
      <c r="DR30" s="680"/>
      <c r="DS30" s="680"/>
      <c r="DT30" s="680"/>
      <c r="DU30" s="680"/>
      <c r="DV30" s="681"/>
      <c r="DW30" s="684">
        <v>14.9</v>
      </c>
      <c r="DX30" s="713"/>
      <c r="DY30" s="713"/>
      <c r="DZ30" s="713"/>
      <c r="EA30" s="713"/>
      <c r="EB30" s="713"/>
      <c r="EC30" s="714"/>
    </row>
    <row r="31" spans="2:133" ht="11.25" customHeight="1" x14ac:dyDescent="0.15">
      <c r="B31" s="676" t="s">
        <v>318</v>
      </c>
      <c r="C31" s="677"/>
      <c r="D31" s="677"/>
      <c r="E31" s="677"/>
      <c r="F31" s="677"/>
      <c r="G31" s="677"/>
      <c r="H31" s="677"/>
      <c r="I31" s="677"/>
      <c r="J31" s="677"/>
      <c r="K31" s="677"/>
      <c r="L31" s="677"/>
      <c r="M31" s="677"/>
      <c r="N31" s="677"/>
      <c r="O31" s="677"/>
      <c r="P31" s="677"/>
      <c r="Q31" s="678"/>
      <c r="R31" s="679">
        <v>31066</v>
      </c>
      <c r="S31" s="680"/>
      <c r="T31" s="680"/>
      <c r="U31" s="680"/>
      <c r="V31" s="680"/>
      <c r="W31" s="680"/>
      <c r="X31" s="680"/>
      <c r="Y31" s="681"/>
      <c r="Z31" s="682">
        <v>0.1</v>
      </c>
      <c r="AA31" s="682"/>
      <c r="AB31" s="682"/>
      <c r="AC31" s="682"/>
      <c r="AD31" s="683" t="s">
        <v>239</v>
      </c>
      <c r="AE31" s="683"/>
      <c r="AF31" s="683"/>
      <c r="AG31" s="683"/>
      <c r="AH31" s="683"/>
      <c r="AI31" s="683"/>
      <c r="AJ31" s="683"/>
      <c r="AK31" s="683"/>
      <c r="AL31" s="684" t="s">
        <v>129</v>
      </c>
      <c r="AM31" s="685"/>
      <c r="AN31" s="685"/>
      <c r="AO31" s="686"/>
      <c r="AP31" s="729"/>
      <c r="AQ31" s="730"/>
      <c r="AR31" s="730"/>
      <c r="AS31" s="730"/>
      <c r="AT31" s="734"/>
      <c r="AU31" s="229" t="s">
        <v>319</v>
      </c>
      <c r="AV31" s="229"/>
      <c r="AW31" s="229"/>
      <c r="AX31" s="676" t="s">
        <v>320</v>
      </c>
      <c r="AY31" s="677"/>
      <c r="AZ31" s="677"/>
      <c r="BA31" s="677"/>
      <c r="BB31" s="677"/>
      <c r="BC31" s="677"/>
      <c r="BD31" s="677"/>
      <c r="BE31" s="677"/>
      <c r="BF31" s="678"/>
      <c r="BG31" s="736">
        <v>98.9</v>
      </c>
      <c r="BH31" s="715"/>
      <c r="BI31" s="715"/>
      <c r="BJ31" s="715"/>
      <c r="BK31" s="715"/>
      <c r="BL31" s="715"/>
      <c r="BM31" s="685">
        <v>96.2</v>
      </c>
      <c r="BN31" s="737"/>
      <c r="BO31" s="737"/>
      <c r="BP31" s="737"/>
      <c r="BQ31" s="738"/>
      <c r="BR31" s="736">
        <v>98.7</v>
      </c>
      <c r="BS31" s="715"/>
      <c r="BT31" s="715"/>
      <c r="BU31" s="715"/>
      <c r="BV31" s="715"/>
      <c r="BW31" s="715"/>
      <c r="BX31" s="685">
        <v>95.2</v>
      </c>
      <c r="BY31" s="737"/>
      <c r="BZ31" s="737"/>
      <c r="CA31" s="737"/>
      <c r="CB31" s="738"/>
      <c r="CD31" s="744"/>
      <c r="CE31" s="745"/>
      <c r="CF31" s="694" t="s">
        <v>321</v>
      </c>
      <c r="CG31" s="695"/>
      <c r="CH31" s="695"/>
      <c r="CI31" s="695"/>
      <c r="CJ31" s="695"/>
      <c r="CK31" s="695"/>
      <c r="CL31" s="695"/>
      <c r="CM31" s="695"/>
      <c r="CN31" s="695"/>
      <c r="CO31" s="695"/>
      <c r="CP31" s="695"/>
      <c r="CQ31" s="696"/>
      <c r="CR31" s="679">
        <v>506349</v>
      </c>
      <c r="CS31" s="715"/>
      <c r="CT31" s="715"/>
      <c r="CU31" s="715"/>
      <c r="CV31" s="715"/>
      <c r="CW31" s="715"/>
      <c r="CX31" s="715"/>
      <c r="CY31" s="716"/>
      <c r="CZ31" s="684">
        <v>0.8</v>
      </c>
      <c r="DA31" s="713"/>
      <c r="DB31" s="713"/>
      <c r="DC31" s="717"/>
      <c r="DD31" s="688">
        <v>503127</v>
      </c>
      <c r="DE31" s="715"/>
      <c r="DF31" s="715"/>
      <c r="DG31" s="715"/>
      <c r="DH31" s="715"/>
      <c r="DI31" s="715"/>
      <c r="DJ31" s="715"/>
      <c r="DK31" s="716"/>
      <c r="DL31" s="688">
        <v>503127</v>
      </c>
      <c r="DM31" s="715"/>
      <c r="DN31" s="715"/>
      <c r="DO31" s="715"/>
      <c r="DP31" s="715"/>
      <c r="DQ31" s="715"/>
      <c r="DR31" s="715"/>
      <c r="DS31" s="715"/>
      <c r="DT31" s="715"/>
      <c r="DU31" s="715"/>
      <c r="DV31" s="716"/>
      <c r="DW31" s="684">
        <v>1.6</v>
      </c>
      <c r="DX31" s="713"/>
      <c r="DY31" s="713"/>
      <c r="DZ31" s="713"/>
      <c r="EA31" s="713"/>
      <c r="EB31" s="713"/>
      <c r="EC31" s="714"/>
    </row>
    <row r="32" spans="2:133" ht="11.25" customHeight="1" x14ac:dyDescent="0.15">
      <c r="B32" s="676" t="s">
        <v>322</v>
      </c>
      <c r="C32" s="677"/>
      <c r="D32" s="677"/>
      <c r="E32" s="677"/>
      <c r="F32" s="677"/>
      <c r="G32" s="677"/>
      <c r="H32" s="677"/>
      <c r="I32" s="677"/>
      <c r="J32" s="677"/>
      <c r="K32" s="677"/>
      <c r="L32" s="677"/>
      <c r="M32" s="677"/>
      <c r="N32" s="677"/>
      <c r="O32" s="677"/>
      <c r="P32" s="677"/>
      <c r="Q32" s="678"/>
      <c r="R32" s="679">
        <v>292028</v>
      </c>
      <c r="S32" s="680"/>
      <c r="T32" s="680"/>
      <c r="U32" s="680"/>
      <c r="V32" s="680"/>
      <c r="W32" s="680"/>
      <c r="X32" s="680"/>
      <c r="Y32" s="681"/>
      <c r="Z32" s="682">
        <v>0.5</v>
      </c>
      <c r="AA32" s="682"/>
      <c r="AB32" s="682"/>
      <c r="AC32" s="682"/>
      <c r="AD32" s="683" t="s">
        <v>129</v>
      </c>
      <c r="AE32" s="683"/>
      <c r="AF32" s="683"/>
      <c r="AG32" s="683"/>
      <c r="AH32" s="683"/>
      <c r="AI32" s="683"/>
      <c r="AJ32" s="683"/>
      <c r="AK32" s="683"/>
      <c r="AL32" s="684" t="s">
        <v>129</v>
      </c>
      <c r="AM32" s="685"/>
      <c r="AN32" s="685"/>
      <c r="AO32" s="686"/>
      <c r="AP32" s="731"/>
      <c r="AQ32" s="732"/>
      <c r="AR32" s="732"/>
      <c r="AS32" s="732"/>
      <c r="AT32" s="735"/>
      <c r="AU32" s="231"/>
      <c r="AV32" s="231"/>
      <c r="AW32" s="231"/>
      <c r="AX32" s="724" t="s">
        <v>323</v>
      </c>
      <c r="AY32" s="725"/>
      <c r="AZ32" s="725"/>
      <c r="BA32" s="725"/>
      <c r="BB32" s="725"/>
      <c r="BC32" s="725"/>
      <c r="BD32" s="725"/>
      <c r="BE32" s="725"/>
      <c r="BF32" s="726"/>
      <c r="BG32" s="748">
        <v>99.4</v>
      </c>
      <c r="BH32" s="749"/>
      <c r="BI32" s="749"/>
      <c r="BJ32" s="749"/>
      <c r="BK32" s="749"/>
      <c r="BL32" s="749"/>
      <c r="BM32" s="750">
        <v>98</v>
      </c>
      <c r="BN32" s="749"/>
      <c r="BO32" s="749"/>
      <c r="BP32" s="749"/>
      <c r="BQ32" s="751"/>
      <c r="BR32" s="748">
        <v>99.2</v>
      </c>
      <c r="BS32" s="749"/>
      <c r="BT32" s="749"/>
      <c r="BU32" s="749"/>
      <c r="BV32" s="749"/>
      <c r="BW32" s="749"/>
      <c r="BX32" s="750">
        <v>97.4</v>
      </c>
      <c r="BY32" s="749"/>
      <c r="BZ32" s="749"/>
      <c r="CA32" s="749"/>
      <c r="CB32" s="751"/>
      <c r="CD32" s="746"/>
      <c r="CE32" s="747"/>
      <c r="CF32" s="694" t="s">
        <v>324</v>
      </c>
      <c r="CG32" s="695"/>
      <c r="CH32" s="695"/>
      <c r="CI32" s="695"/>
      <c r="CJ32" s="695"/>
      <c r="CK32" s="695"/>
      <c r="CL32" s="695"/>
      <c r="CM32" s="695"/>
      <c r="CN32" s="695"/>
      <c r="CO32" s="695"/>
      <c r="CP32" s="695"/>
      <c r="CQ32" s="696"/>
      <c r="CR32" s="679">
        <v>1053</v>
      </c>
      <c r="CS32" s="680"/>
      <c r="CT32" s="680"/>
      <c r="CU32" s="680"/>
      <c r="CV32" s="680"/>
      <c r="CW32" s="680"/>
      <c r="CX32" s="680"/>
      <c r="CY32" s="681"/>
      <c r="CZ32" s="684">
        <v>0</v>
      </c>
      <c r="DA32" s="713"/>
      <c r="DB32" s="713"/>
      <c r="DC32" s="717"/>
      <c r="DD32" s="688">
        <v>1053</v>
      </c>
      <c r="DE32" s="680"/>
      <c r="DF32" s="680"/>
      <c r="DG32" s="680"/>
      <c r="DH32" s="680"/>
      <c r="DI32" s="680"/>
      <c r="DJ32" s="680"/>
      <c r="DK32" s="681"/>
      <c r="DL32" s="688">
        <v>1053</v>
      </c>
      <c r="DM32" s="680"/>
      <c r="DN32" s="680"/>
      <c r="DO32" s="680"/>
      <c r="DP32" s="680"/>
      <c r="DQ32" s="680"/>
      <c r="DR32" s="680"/>
      <c r="DS32" s="680"/>
      <c r="DT32" s="680"/>
      <c r="DU32" s="680"/>
      <c r="DV32" s="681"/>
      <c r="DW32" s="684">
        <v>0</v>
      </c>
      <c r="DX32" s="713"/>
      <c r="DY32" s="713"/>
      <c r="DZ32" s="713"/>
      <c r="EA32" s="713"/>
      <c r="EB32" s="713"/>
      <c r="EC32" s="714"/>
    </row>
    <row r="33" spans="2:133" ht="11.25" customHeight="1" x14ac:dyDescent="0.15">
      <c r="B33" s="676" t="s">
        <v>325</v>
      </c>
      <c r="C33" s="677"/>
      <c r="D33" s="677"/>
      <c r="E33" s="677"/>
      <c r="F33" s="677"/>
      <c r="G33" s="677"/>
      <c r="H33" s="677"/>
      <c r="I33" s="677"/>
      <c r="J33" s="677"/>
      <c r="K33" s="677"/>
      <c r="L33" s="677"/>
      <c r="M33" s="677"/>
      <c r="N33" s="677"/>
      <c r="O33" s="677"/>
      <c r="P33" s="677"/>
      <c r="Q33" s="678"/>
      <c r="R33" s="679">
        <v>382214</v>
      </c>
      <c r="S33" s="680"/>
      <c r="T33" s="680"/>
      <c r="U33" s="680"/>
      <c r="V33" s="680"/>
      <c r="W33" s="680"/>
      <c r="X33" s="680"/>
      <c r="Y33" s="681"/>
      <c r="Z33" s="682">
        <v>0.6</v>
      </c>
      <c r="AA33" s="682"/>
      <c r="AB33" s="682"/>
      <c r="AC33" s="682"/>
      <c r="AD33" s="683" t="s">
        <v>239</v>
      </c>
      <c r="AE33" s="683"/>
      <c r="AF33" s="683"/>
      <c r="AG33" s="683"/>
      <c r="AH33" s="683"/>
      <c r="AI33" s="683"/>
      <c r="AJ33" s="683"/>
      <c r="AK33" s="683"/>
      <c r="AL33" s="684" t="s">
        <v>129</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326</v>
      </c>
      <c r="CE33" s="695"/>
      <c r="CF33" s="695"/>
      <c r="CG33" s="695"/>
      <c r="CH33" s="695"/>
      <c r="CI33" s="695"/>
      <c r="CJ33" s="695"/>
      <c r="CK33" s="695"/>
      <c r="CL33" s="695"/>
      <c r="CM33" s="695"/>
      <c r="CN33" s="695"/>
      <c r="CO33" s="695"/>
      <c r="CP33" s="695"/>
      <c r="CQ33" s="696"/>
      <c r="CR33" s="679">
        <v>18040897</v>
      </c>
      <c r="CS33" s="715"/>
      <c r="CT33" s="715"/>
      <c r="CU33" s="715"/>
      <c r="CV33" s="715"/>
      <c r="CW33" s="715"/>
      <c r="CX33" s="715"/>
      <c r="CY33" s="716"/>
      <c r="CZ33" s="684">
        <v>30.1</v>
      </c>
      <c r="DA33" s="713"/>
      <c r="DB33" s="713"/>
      <c r="DC33" s="717"/>
      <c r="DD33" s="688">
        <v>14268802</v>
      </c>
      <c r="DE33" s="715"/>
      <c r="DF33" s="715"/>
      <c r="DG33" s="715"/>
      <c r="DH33" s="715"/>
      <c r="DI33" s="715"/>
      <c r="DJ33" s="715"/>
      <c r="DK33" s="716"/>
      <c r="DL33" s="688">
        <v>12932123</v>
      </c>
      <c r="DM33" s="715"/>
      <c r="DN33" s="715"/>
      <c r="DO33" s="715"/>
      <c r="DP33" s="715"/>
      <c r="DQ33" s="715"/>
      <c r="DR33" s="715"/>
      <c r="DS33" s="715"/>
      <c r="DT33" s="715"/>
      <c r="DU33" s="715"/>
      <c r="DV33" s="716"/>
      <c r="DW33" s="684">
        <v>40.1</v>
      </c>
      <c r="DX33" s="713"/>
      <c r="DY33" s="713"/>
      <c r="DZ33" s="713"/>
      <c r="EA33" s="713"/>
      <c r="EB33" s="713"/>
      <c r="EC33" s="714"/>
    </row>
    <row r="34" spans="2:133" ht="11.25" customHeight="1" x14ac:dyDescent="0.15">
      <c r="B34" s="676" t="s">
        <v>327</v>
      </c>
      <c r="C34" s="677"/>
      <c r="D34" s="677"/>
      <c r="E34" s="677"/>
      <c r="F34" s="677"/>
      <c r="G34" s="677"/>
      <c r="H34" s="677"/>
      <c r="I34" s="677"/>
      <c r="J34" s="677"/>
      <c r="K34" s="677"/>
      <c r="L34" s="677"/>
      <c r="M34" s="677"/>
      <c r="N34" s="677"/>
      <c r="O34" s="677"/>
      <c r="P34" s="677"/>
      <c r="Q34" s="678"/>
      <c r="R34" s="679">
        <v>953489</v>
      </c>
      <c r="S34" s="680"/>
      <c r="T34" s="680"/>
      <c r="U34" s="680"/>
      <c r="V34" s="680"/>
      <c r="W34" s="680"/>
      <c r="X34" s="680"/>
      <c r="Y34" s="681"/>
      <c r="Z34" s="682">
        <v>1.6</v>
      </c>
      <c r="AA34" s="682"/>
      <c r="AB34" s="682"/>
      <c r="AC34" s="682"/>
      <c r="AD34" s="683">
        <v>81519</v>
      </c>
      <c r="AE34" s="683"/>
      <c r="AF34" s="683"/>
      <c r="AG34" s="683"/>
      <c r="AH34" s="683"/>
      <c r="AI34" s="683"/>
      <c r="AJ34" s="683"/>
      <c r="AK34" s="683"/>
      <c r="AL34" s="684">
        <v>0.3</v>
      </c>
      <c r="AM34" s="685"/>
      <c r="AN34" s="685"/>
      <c r="AO34" s="686"/>
      <c r="AP34" s="234"/>
      <c r="AQ34" s="658" t="s">
        <v>328</v>
      </c>
      <c r="AR34" s="659"/>
      <c r="AS34" s="659"/>
      <c r="AT34" s="659"/>
      <c r="AU34" s="659"/>
      <c r="AV34" s="659"/>
      <c r="AW34" s="659"/>
      <c r="AX34" s="659"/>
      <c r="AY34" s="659"/>
      <c r="AZ34" s="659"/>
      <c r="BA34" s="659"/>
      <c r="BB34" s="659"/>
      <c r="BC34" s="659"/>
      <c r="BD34" s="659"/>
      <c r="BE34" s="659"/>
      <c r="BF34" s="660"/>
      <c r="BG34" s="658" t="s">
        <v>329</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330</v>
      </c>
      <c r="CE34" s="695"/>
      <c r="CF34" s="695"/>
      <c r="CG34" s="695"/>
      <c r="CH34" s="695"/>
      <c r="CI34" s="695"/>
      <c r="CJ34" s="695"/>
      <c r="CK34" s="695"/>
      <c r="CL34" s="695"/>
      <c r="CM34" s="695"/>
      <c r="CN34" s="695"/>
      <c r="CO34" s="695"/>
      <c r="CP34" s="695"/>
      <c r="CQ34" s="696"/>
      <c r="CR34" s="679">
        <v>6023769</v>
      </c>
      <c r="CS34" s="680"/>
      <c r="CT34" s="680"/>
      <c r="CU34" s="680"/>
      <c r="CV34" s="680"/>
      <c r="CW34" s="680"/>
      <c r="CX34" s="680"/>
      <c r="CY34" s="681"/>
      <c r="CZ34" s="684">
        <v>10</v>
      </c>
      <c r="DA34" s="713"/>
      <c r="DB34" s="713"/>
      <c r="DC34" s="717"/>
      <c r="DD34" s="688">
        <v>4758657</v>
      </c>
      <c r="DE34" s="680"/>
      <c r="DF34" s="680"/>
      <c r="DG34" s="680"/>
      <c r="DH34" s="680"/>
      <c r="DI34" s="680"/>
      <c r="DJ34" s="680"/>
      <c r="DK34" s="681"/>
      <c r="DL34" s="688">
        <v>4621815</v>
      </c>
      <c r="DM34" s="680"/>
      <c r="DN34" s="680"/>
      <c r="DO34" s="680"/>
      <c r="DP34" s="680"/>
      <c r="DQ34" s="680"/>
      <c r="DR34" s="680"/>
      <c r="DS34" s="680"/>
      <c r="DT34" s="680"/>
      <c r="DU34" s="680"/>
      <c r="DV34" s="681"/>
      <c r="DW34" s="684">
        <v>14.3</v>
      </c>
      <c r="DX34" s="713"/>
      <c r="DY34" s="713"/>
      <c r="DZ34" s="713"/>
      <c r="EA34" s="713"/>
      <c r="EB34" s="713"/>
      <c r="EC34" s="714"/>
    </row>
    <row r="35" spans="2:133" ht="11.25" customHeight="1" x14ac:dyDescent="0.15">
      <c r="B35" s="676" t="s">
        <v>331</v>
      </c>
      <c r="C35" s="677"/>
      <c r="D35" s="677"/>
      <c r="E35" s="677"/>
      <c r="F35" s="677"/>
      <c r="G35" s="677"/>
      <c r="H35" s="677"/>
      <c r="I35" s="677"/>
      <c r="J35" s="677"/>
      <c r="K35" s="677"/>
      <c r="L35" s="677"/>
      <c r="M35" s="677"/>
      <c r="N35" s="677"/>
      <c r="O35" s="677"/>
      <c r="P35" s="677"/>
      <c r="Q35" s="678"/>
      <c r="R35" s="679">
        <v>4144129</v>
      </c>
      <c r="S35" s="680"/>
      <c r="T35" s="680"/>
      <c r="U35" s="680"/>
      <c r="V35" s="680"/>
      <c r="W35" s="680"/>
      <c r="X35" s="680"/>
      <c r="Y35" s="681"/>
      <c r="Z35" s="682">
        <v>6.8</v>
      </c>
      <c r="AA35" s="682"/>
      <c r="AB35" s="682"/>
      <c r="AC35" s="682"/>
      <c r="AD35" s="683" t="s">
        <v>239</v>
      </c>
      <c r="AE35" s="683"/>
      <c r="AF35" s="683"/>
      <c r="AG35" s="683"/>
      <c r="AH35" s="683"/>
      <c r="AI35" s="683"/>
      <c r="AJ35" s="683"/>
      <c r="AK35" s="683"/>
      <c r="AL35" s="684" t="s">
        <v>129</v>
      </c>
      <c r="AM35" s="685"/>
      <c r="AN35" s="685"/>
      <c r="AO35" s="686"/>
      <c r="AP35" s="234"/>
      <c r="AQ35" s="752" t="s">
        <v>332</v>
      </c>
      <c r="AR35" s="753"/>
      <c r="AS35" s="753"/>
      <c r="AT35" s="753"/>
      <c r="AU35" s="753"/>
      <c r="AV35" s="753"/>
      <c r="AW35" s="753"/>
      <c r="AX35" s="753"/>
      <c r="AY35" s="754"/>
      <c r="AZ35" s="668">
        <v>7472304</v>
      </c>
      <c r="BA35" s="669"/>
      <c r="BB35" s="669"/>
      <c r="BC35" s="669"/>
      <c r="BD35" s="669"/>
      <c r="BE35" s="669"/>
      <c r="BF35" s="755"/>
      <c r="BG35" s="690" t="s">
        <v>333</v>
      </c>
      <c r="BH35" s="691"/>
      <c r="BI35" s="691"/>
      <c r="BJ35" s="691"/>
      <c r="BK35" s="691"/>
      <c r="BL35" s="691"/>
      <c r="BM35" s="691"/>
      <c r="BN35" s="691"/>
      <c r="BO35" s="691"/>
      <c r="BP35" s="691"/>
      <c r="BQ35" s="691"/>
      <c r="BR35" s="691"/>
      <c r="BS35" s="691"/>
      <c r="BT35" s="691"/>
      <c r="BU35" s="692"/>
      <c r="BV35" s="668">
        <v>744497</v>
      </c>
      <c r="BW35" s="669"/>
      <c r="BX35" s="669"/>
      <c r="BY35" s="669"/>
      <c r="BZ35" s="669"/>
      <c r="CA35" s="669"/>
      <c r="CB35" s="755"/>
      <c r="CD35" s="694" t="s">
        <v>334</v>
      </c>
      <c r="CE35" s="695"/>
      <c r="CF35" s="695"/>
      <c r="CG35" s="695"/>
      <c r="CH35" s="695"/>
      <c r="CI35" s="695"/>
      <c r="CJ35" s="695"/>
      <c r="CK35" s="695"/>
      <c r="CL35" s="695"/>
      <c r="CM35" s="695"/>
      <c r="CN35" s="695"/>
      <c r="CO35" s="695"/>
      <c r="CP35" s="695"/>
      <c r="CQ35" s="696"/>
      <c r="CR35" s="679">
        <v>324004</v>
      </c>
      <c r="CS35" s="715"/>
      <c r="CT35" s="715"/>
      <c r="CU35" s="715"/>
      <c r="CV35" s="715"/>
      <c r="CW35" s="715"/>
      <c r="CX35" s="715"/>
      <c r="CY35" s="716"/>
      <c r="CZ35" s="684">
        <v>0.5</v>
      </c>
      <c r="DA35" s="713"/>
      <c r="DB35" s="713"/>
      <c r="DC35" s="717"/>
      <c r="DD35" s="688">
        <v>240642</v>
      </c>
      <c r="DE35" s="715"/>
      <c r="DF35" s="715"/>
      <c r="DG35" s="715"/>
      <c r="DH35" s="715"/>
      <c r="DI35" s="715"/>
      <c r="DJ35" s="715"/>
      <c r="DK35" s="716"/>
      <c r="DL35" s="688">
        <v>240642</v>
      </c>
      <c r="DM35" s="715"/>
      <c r="DN35" s="715"/>
      <c r="DO35" s="715"/>
      <c r="DP35" s="715"/>
      <c r="DQ35" s="715"/>
      <c r="DR35" s="715"/>
      <c r="DS35" s="715"/>
      <c r="DT35" s="715"/>
      <c r="DU35" s="715"/>
      <c r="DV35" s="716"/>
      <c r="DW35" s="684">
        <v>0.7</v>
      </c>
      <c r="DX35" s="713"/>
      <c r="DY35" s="713"/>
      <c r="DZ35" s="713"/>
      <c r="EA35" s="713"/>
      <c r="EB35" s="713"/>
      <c r="EC35" s="714"/>
    </row>
    <row r="36" spans="2:133" ht="11.25" customHeight="1" x14ac:dyDescent="0.15">
      <c r="B36" s="676" t="s">
        <v>335</v>
      </c>
      <c r="C36" s="677"/>
      <c r="D36" s="677"/>
      <c r="E36" s="677"/>
      <c r="F36" s="677"/>
      <c r="G36" s="677"/>
      <c r="H36" s="677"/>
      <c r="I36" s="677"/>
      <c r="J36" s="677"/>
      <c r="K36" s="677"/>
      <c r="L36" s="677"/>
      <c r="M36" s="677"/>
      <c r="N36" s="677"/>
      <c r="O36" s="677"/>
      <c r="P36" s="677"/>
      <c r="Q36" s="678"/>
      <c r="R36" s="679" t="s">
        <v>129</v>
      </c>
      <c r="S36" s="680"/>
      <c r="T36" s="680"/>
      <c r="U36" s="680"/>
      <c r="V36" s="680"/>
      <c r="W36" s="680"/>
      <c r="X36" s="680"/>
      <c r="Y36" s="681"/>
      <c r="Z36" s="682" t="s">
        <v>239</v>
      </c>
      <c r="AA36" s="682"/>
      <c r="AB36" s="682"/>
      <c r="AC36" s="682"/>
      <c r="AD36" s="683" t="s">
        <v>129</v>
      </c>
      <c r="AE36" s="683"/>
      <c r="AF36" s="683"/>
      <c r="AG36" s="683"/>
      <c r="AH36" s="683"/>
      <c r="AI36" s="683"/>
      <c r="AJ36" s="683"/>
      <c r="AK36" s="683"/>
      <c r="AL36" s="684" t="s">
        <v>239</v>
      </c>
      <c r="AM36" s="685"/>
      <c r="AN36" s="685"/>
      <c r="AO36" s="686"/>
      <c r="AQ36" s="756" t="s">
        <v>336</v>
      </c>
      <c r="AR36" s="757"/>
      <c r="AS36" s="757"/>
      <c r="AT36" s="757"/>
      <c r="AU36" s="757"/>
      <c r="AV36" s="757"/>
      <c r="AW36" s="757"/>
      <c r="AX36" s="757"/>
      <c r="AY36" s="758"/>
      <c r="AZ36" s="679">
        <v>1277840</v>
      </c>
      <c r="BA36" s="680"/>
      <c r="BB36" s="680"/>
      <c r="BC36" s="680"/>
      <c r="BD36" s="715"/>
      <c r="BE36" s="715"/>
      <c r="BF36" s="738"/>
      <c r="BG36" s="694" t="s">
        <v>337</v>
      </c>
      <c r="BH36" s="695"/>
      <c r="BI36" s="695"/>
      <c r="BJ36" s="695"/>
      <c r="BK36" s="695"/>
      <c r="BL36" s="695"/>
      <c r="BM36" s="695"/>
      <c r="BN36" s="695"/>
      <c r="BO36" s="695"/>
      <c r="BP36" s="695"/>
      <c r="BQ36" s="695"/>
      <c r="BR36" s="695"/>
      <c r="BS36" s="695"/>
      <c r="BT36" s="695"/>
      <c r="BU36" s="696"/>
      <c r="BV36" s="679">
        <v>352362</v>
      </c>
      <c r="BW36" s="680"/>
      <c r="BX36" s="680"/>
      <c r="BY36" s="680"/>
      <c r="BZ36" s="680"/>
      <c r="CA36" s="680"/>
      <c r="CB36" s="689"/>
      <c r="CD36" s="694" t="s">
        <v>338</v>
      </c>
      <c r="CE36" s="695"/>
      <c r="CF36" s="695"/>
      <c r="CG36" s="695"/>
      <c r="CH36" s="695"/>
      <c r="CI36" s="695"/>
      <c r="CJ36" s="695"/>
      <c r="CK36" s="695"/>
      <c r="CL36" s="695"/>
      <c r="CM36" s="695"/>
      <c r="CN36" s="695"/>
      <c r="CO36" s="695"/>
      <c r="CP36" s="695"/>
      <c r="CQ36" s="696"/>
      <c r="CR36" s="679">
        <v>4971482</v>
      </c>
      <c r="CS36" s="680"/>
      <c r="CT36" s="680"/>
      <c r="CU36" s="680"/>
      <c r="CV36" s="680"/>
      <c r="CW36" s="680"/>
      <c r="CX36" s="680"/>
      <c r="CY36" s="681"/>
      <c r="CZ36" s="684">
        <v>8.3000000000000007</v>
      </c>
      <c r="DA36" s="713"/>
      <c r="DB36" s="713"/>
      <c r="DC36" s="717"/>
      <c r="DD36" s="688">
        <v>4518755</v>
      </c>
      <c r="DE36" s="680"/>
      <c r="DF36" s="680"/>
      <c r="DG36" s="680"/>
      <c r="DH36" s="680"/>
      <c r="DI36" s="680"/>
      <c r="DJ36" s="680"/>
      <c r="DK36" s="681"/>
      <c r="DL36" s="688">
        <v>3743601</v>
      </c>
      <c r="DM36" s="680"/>
      <c r="DN36" s="680"/>
      <c r="DO36" s="680"/>
      <c r="DP36" s="680"/>
      <c r="DQ36" s="680"/>
      <c r="DR36" s="680"/>
      <c r="DS36" s="680"/>
      <c r="DT36" s="680"/>
      <c r="DU36" s="680"/>
      <c r="DV36" s="681"/>
      <c r="DW36" s="684">
        <v>11.6</v>
      </c>
      <c r="DX36" s="713"/>
      <c r="DY36" s="713"/>
      <c r="DZ36" s="713"/>
      <c r="EA36" s="713"/>
      <c r="EB36" s="713"/>
      <c r="EC36" s="714"/>
    </row>
    <row r="37" spans="2:133" ht="11.25" customHeight="1" x14ac:dyDescent="0.15">
      <c r="B37" s="676" t="s">
        <v>339</v>
      </c>
      <c r="C37" s="677"/>
      <c r="D37" s="677"/>
      <c r="E37" s="677"/>
      <c r="F37" s="677"/>
      <c r="G37" s="677"/>
      <c r="H37" s="677"/>
      <c r="I37" s="677"/>
      <c r="J37" s="677"/>
      <c r="K37" s="677"/>
      <c r="L37" s="677"/>
      <c r="M37" s="677"/>
      <c r="N37" s="677"/>
      <c r="O37" s="677"/>
      <c r="P37" s="677"/>
      <c r="Q37" s="678"/>
      <c r="R37" s="679">
        <v>2035029</v>
      </c>
      <c r="S37" s="680"/>
      <c r="T37" s="680"/>
      <c r="U37" s="680"/>
      <c r="V37" s="680"/>
      <c r="W37" s="680"/>
      <c r="X37" s="680"/>
      <c r="Y37" s="681"/>
      <c r="Z37" s="682">
        <v>3.3</v>
      </c>
      <c r="AA37" s="682"/>
      <c r="AB37" s="682"/>
      <c r="AC37" s="682"/>
      <c r="AD37" s="683" t="s">
        <v>239</v>
      </c>
      <c r="AE37" s="683"/>
      <c r="AF37" s="683"/>
      <c r="AG37" s="683"/>
      <c r="AH37" s="683"/>
      <c r="AI37" s="683"/>
      <c r="AJ37" s="683"/>
      <c r="AK37" s="683"/>
      <c r="AL37" s="684" t="s">
        <v>239</v>
      </c>
      <c r="AM37" s="685"/>
      <c r="AN37" s="685"/>
      <c r="AO37" s="686"/>
      <c r="AQ37" s="756" t="s">
        <v>340</v>
      </c>
      <c r="AR37" s="757"/>
      <c r="AS37" s="757"/>
      <c r="AT37" s="757"/>
      <c r="AU37" s="757"/>
      <c r="AV37" s="757"/>
      <c r="AW37" s="757"/>
      <c r="AX37" s="757"/>
      <c r="AY37" s="758"/>
      <c r="AZ37" s="679">
        <v>40345</v>
      </c>
      <c r="BA37" s="680"/>
      <c r="BB37" s="680"/>
      <c r="BC37" s="680"/>
      <c r="BD37" s="715"/>
      <c r="BE37" s="715"/>
      <c r="BF37" s="738"/>
      <c r="BG37" s="694" t="s">
        <v>341</v>
      </c>
      <c r="BH37" s="695"/>
      <c r="BI37" s="695"/>
      <c r="BJ37" s="695"/>
      <c r="BK37" s="695"/>
      <c r="BL37" s="695"/>
      <c r="BM37" s="695"/>
      <c r="BN37" s="695"/>
      <c r="BO37" s="695"/>
      <c r="BP37" s="695"/>
      <c r="BQ37" s="695"/>
      <c r="BR37" s="695"/>
      <c r="BS37" s="695"/>
      <c r="BT37" s="695"/>
      <c r="BU37" s="696"/>
      <c r="BV37" s="679">
        <v>20826</v>
      </c>
      <c r="BW37" s="680"/>
      <c r="BX37" s="680"/>
      <c r="BY37" s="680"/>
      <c r="BZ37" s="680"/>
      <c r="CA37" s="680"/>
      <c r="CB37" s="689"/>
      <c r="CD37" s="694" t="s">
        <v>342</v>
      </c>
      <c r="CE37" s="695"/>
      <c r="CF37" s="695"/>
      <c r="CG37" s="695"/>
      <c r="CH37" s="695"/>
      <c r="CI37" s="695"/>
      <c r="CJ37" s="695"/>
      <c r="CK37" s="695"/>
      <c r="CL37" s="695"/>
      <c r="CM37" s="695"/>
      <c r="CN37" s="695"/>
      <c r="CO37" s="695"/>
      <c r="CP37" s="695"/>
      <c r="CQ37" s="696"/>
      <c r="CR37" s="679">
        <v>1964975</v>
      </c>
      <c r="CS37" s="715"/>
      <c r="CT37" s="715"/>
      <c r="CU37" s="715"/>
      <c r="CV37" s="715"/>
      <c r="CW37" s="715"/>
      <c r="CX37" s="715"/>
      <c r="CY37" s="716"/>
      <c r="CZ37" s="684">
        <v>3.3</v>
      </c>
      <c r="DA37" s="713"/>
      <c r="DB37" s="713"/>
      <c r="DC37" s="717"/>
      <c r="DD37" s="688">
        <v>1963820</v>
      </c>
      <c r="DE37" s="715"/>
      <c r="DF37" s="715"/>
      <c r="DG37" s="715"/>
      <c r="DH37" s="715"/>
      <c r="DI37" s="715"/>
      <c r="DJ37" s="715"/>
      <c r="DK37" s="716"/>
      <c r="DL37" s="688">
        <v>1922824</v>
      </c>
      <c r="DM37" s="715"/>
      <c r="DN37" s="715"/>
      <c r="DO37" s="715"/>
      <c r="DP37" s="715"/>
      <c r="DQ37" s="715"/>
      <c r="DR37" s="715"/>
      <c r="DS37" s="715"/>
      <c r="DT37" s="715"/>
      <c r="DU37" s="715"/>
      <c r="DV37" s="716"/>
      <c r="DW37" s="684">
        <v>6</v>
      </c>
      <c r="DX37" s="713"/>
      <c r="DY37" s="713"/>
      <c r="DZ37" s="713"/>
      <c r="EA37" s="713"/>
      <c r="EB37" s="713"/>
      <c r="EC37" s="714"/>
    </row>
    <row r="38" spans="2:133" ht="11.25" customHeight="1" x14ac:dyDescent="0.15">
      <c r="B38" s="724" t="s">
        <v>343</v>
      </c>
      <c r="C38" s="725"/>
      <c r="D38" s="725"/>
      <c r="E38" s="725"/>
      <c r="F38" s="725"/>
      <c r="G38" s="725"/>
      <c r="H38" s="725"/>
      <c r="I38" s="725"/>
      <c r="J38" s="725"/>
      <c r="K38" s="725"/>
      <c r="L38" s="725"/>
      <c r="M38" s="725"/>
      <c r="N38" s="725"/>
      <c r="O38" s="725"/>
      <c r="P38" s="725"/>
      <c r="Q38" s="726"/>
      <c r="R38" s="759">
        <v>60997136</v>
      </c>
      <c r="S38" s="760"/>
      <c r="T38" s="760"/>
      <c r="U38" s="760"/>
      <c r="V38" s="760"/>
      <c r="W38" s="760"/>
      <c r="X38" s="760"/>
      <c r="Y38" s="761"/>
      <c r="Z38" s="762">
        <v>100</v>
      </c>
      <c r="AA38" s="762"/>
      <c r="AB38" s="762"/>
      <c r="AC38" s="762"/>
      <c r="AD38" s="763">
        <v>30223065</v>
      </c>
      <c r="AE38" s="763"/>
      <c r="AF38" s="763"/>
      <c r="AG38" s="763"/>
      <c r="AH38" s="763"/>
      <c r="AI38" s="763"/>
      <c r="AJ38" s="763"/>
      <c r="AK38" s="763"/>
      <c r="AL38" s="764">
        <v>100</v>
      </c>
      <c r="AM38" s="750"/>
      <c r="AN38" s="750"/>
      <c r="AO38" s="765"/>
      <c r="AQ38" s="756" t="s">
        <v>344</v>
      </c>
      <c r="AR38" s="757"/>
      <c r="AS38" s="757"/>
      <c r="AT38" s="757"/>
      <c r="AU38" s="757"/>
      <c r="AV38" s="757"/>
      <c r="AW38" s="757"/>
      <c r="AX38" s="757"/>
      <c r="AY38" s="758"/>
      <c r="AZ38" s="679" t="s">
        <v>239</v>
      </c>
      <c r="BA38" s="680"/>
      <c r="BB38" s="680"/>
      <c r="BC38" s="680"/>
      <c r="BD38" s="715"/>
      <c r="BE38" s="715"/>
      <c r="BF38" s="738"/>
      <c r="BG38" s="694" t="s">
        <v>345</v>
      </c>
      <c r="BH38" s="695"/>
      <c r="BI38" s="695"/>
      <c r="BJ38" s="695"/>
      <c r="BK38" s="695"/>
      <c r="BL38" s="695"/>
      <c r="BM38" s="695"/>
      <c r="BN38" s="695"/>
      <c r="BO38" s="695"/>
      <c r="BP38" s="695"/>
      <c r="BQ38" s="695"/>
      <c r="BR38" s="695"/>
      <c r="BS38" s="695"/>
      <c r="BT38" s="695"/>
      <c r="BU38" s="696"/>
      <c r="BV38" s="679">
        <v>31829</v>
      </c>
      <c r="BW38" s="680"/>
      <c r="BX38" s="680"/>
      <c r="BY38" s="680"/>
      <c r="BZ38" s="680"/>
      <c r="CA38" s="680"/>
      <c r="CB38" s="689"/>
      <c r="CD38" s="694" t="s">
        <v>346</v>
      </c>
      <c r="CE38" s="695"/>
      <c r="CF38" s="695"/>
      <c r="CG38" s="695"/>
      <c r="CH38" s="695"/>
      <c r="CI38" s="695"/>
      <c r="CJ38" s="695"/>
      <c r="CK38" s="695"/>
      <c r="CL38" s="695"/>
      <c r="CM38" s="695"/>
      <c r="CN38" s="695"/>
      <c r="CO38" s="695"/>
      <c r="CP38" s="695"/>
      <c r="CQ38" s="696"/>
      <c r="CR38" s="679">
        <v>6154119</v>
      </c>
      <c r="CS38" s="680"/>
      <c r="CT38" s="680"/>
      <c r="CU38" s="680"/>
      <c r="CV38" s="680"/>
      <c r="CW38" s="680"/>
      <c r="CX38" s="680"/>
      <c r="CY38" s="681"/>
      <c r="CZ38" s="684">
        <v>10.3</v>
      </c>
      <c r="DA38" s="713"/>
      <c r="DB38" s="713"/>
      <c r="DC38" s="717"/>
      <c r="DD38" s="688">
        <v>4749855</v>
      </c>
      <c r="DE38" s="680"/>
      <c r="DF38" s="680"/>
      <c r="DG38" s="680"/>
      <c r="DH38" s="680"/>
      <c r="DI38" s="680"/>
      <c r="DJ38" s="680"/>
      <c r="DK38" s="681"/>
      <c r="DL38" s="688">
        <v>4326065</v>
      </c>
      <c r="DM38" s="680"/>
      <c r="DN38" s="680"/>
      <c r="DO38" s="680"/>
      <c r="DP38" s="680"/>
      <c r="DQ38" s="680"/>
      <c r="DR38" s="680"/>
      <c r="DS38" s="680"/>
      <c r="DT38" s="680"/>
      <c r="DU38" s="680"/>
      <c r="DV38" s="681"/>
      <c r="DW38" s="684">
        <v>13.4</v>
      </c>
      <c r="DX38" s="713"/>
      <c r="DY38" s="713"/>
      <c r="DZ38" s="713"/>
      <c r="EA38" s="713"/>
      <c r="EB38" s="713"/>
      <c r="EC38" s="714"/>
    </row>
    <row r="39" spans="2:133" ht="11.25" customHeight="1" x14ac:dyDescent="0.15">
      <c r="AQ39" s="756" t="s">
        <v>347</v>
      </c>
      <c r="AR39" s="757"/>
      <c r="AS39" s="757"/>
      <c r="AT39" s="757"/>
      <c r="AU39" s="757"/>
      <c r="AV39" s="757"/>
      <c r="AW39" s="757"/>
      <c r="AX39" s="757"/>
      <c r="AY39" s="758"/>
      <c r="AZ39" s="679" t="s">
        <v>257</v>
      </c>
      <c r="BA39" s="680"/>
      <c r="BB39" s="680"/>
      <c r="BC39" s="680"/>
      <c r="BD39" s="715"/>
      <c r="BE39" s="715"/>
      <c r="BF39" s="738"/>
      <c r="BG39" s="770" t="s">
        <v>348</v>
      </c>
      <c r="BH39" s="771"/>
      <c r="BI39" s="771"/>
      <c r="BJ39" s="771"/>
      <c r="BK39" s="771"/>
      <c r="BL39" s="235"/>
      <c r="BM39" s="695" t="s">
        <v>349</v>
      </c>
      <c r="BN39" s="695"/>
      <c r="BO39" s="695"/>
      <c r="BP39" s="695"/>
      <c r="BQ39" s="695"/>
      <c r="BR39" s="695"/>
      <c r="BS39" s="695"/>
      <c r="BT39" s="695"/>
      <c r="BU39" s="696"/>
      <c r="BV39" s="679">
        <v>97</v>
      </c>
      <c r="BW39" s="680"/>
      <c r="BX39" s="680"/>
      <c r="BY39" s="680"/>
      <c r="BZ39" s="680"/>
      <c r="CA39" s="680"/>
      <c r="CB39" s="689"/>
      <c r="CD39" s="694" t="s">
        <v>350</v>
      </c>
      <c r="CE39" s="695"/>
      <c r="CF39" s="695"/>
      <c r="CG39" s="695"/>
      <c r="CH39" s="695"/>
      <c r="CI39" s="695"/>
      <c r="CJ39" s="695"/>
      <c r="CK39" s="695"/>
      <c r="CL39" s="695"/>
      <c r="CM39" s="695"/>
      <c r="CN39" s="695"/>
      <c r="CO39" s="695"/>
      <c r="CP39" s="695"/>
      <c r="CQ39" s="696"/>
      <c r="CR39" s="679">
        <v>548031</v>
      </c>
      <c r="CS39" s="715"/>
      <c r="CT39" s="715"/>
      <c r="CU39" s="715"/>
      <c r="CV39" s="715"/>
      <c r="CW39" s="715"/>
      <c r="CX39" s="715"/>
      <c r="CY39" s="716"/>
      <c r="CZ39" s="684">
        <v>0.9</v>
      </c>
      <c r="DA39" s="713"/>
      <c r="DB39" s="713"/>
      <c r="DC39" s="717"/>
      <c r="DD39" s="688">
        <v>1</v>
      </c>
      <c r="DE39" s="715"/>
      <c r="DF39" s="715"/>
      <c r="DG39" s="715"/>
      <c r="DH39" s="715"/>
      <c r="DI39" s="715"/>
      <c r="DJ39" s="715"/>
      <c r="DK39" s="716"/>
      <c r="DL39" s="688" t="s">
        <v>239</v>
      </c>
      <c r="DM39" s="715"/>
      <c r="DN39" s="715"/>
      <c r="DO39" s="715"/>
      <c r="DP39" s="715"/>
      <c r="DQ39" s="715"/>
      <c r="DR39" s="715"/>
      <c r="DS39" s="715"/>
      <c r="DT39" s="715"/>
      <c r="DU39" s="715"/>
      <c r="DV39" s="716"/>
      <c r="DW39" s="684" t="s">
        <v>129</v>
      </c>
      <c r="DX39" s="713"/>
      <c r="DY39" s="713"/>
      <c r="DZ39" s="713"/>
      <c r="EA39" s="713"/>
      <c r="EB39" s="713"/>
      <c r="EC39" s="714"/>
    </row>
    <row r="40" spans="2:133" ht="11.25" customHeight="1" x14ac:dyDescent="0.15">
      <c r="AQ40" s="756" t="s">
        <v>351</v>
      </c>
      <c r="AR40" s="757"/>
      <c r="AS40" s="757"/>
      <c r="AT40" s="757"/>
      <c r="AU40" s="757"/>
      <c r="AV40" s="757"/>
      <c r="AW40" s="757"/>
      <c r="AX40" s="757"/>
      <c r="AY40" s="758"/>
      <c r="AZ40" s="679">
        <v>1850545</v>
      </c>
      <c r="BA40" s="680"/>
      <c r="BB40" s="680"/>
      <c r="BC40" s="680"/>
      <c r="BD40" s="715"/>
      <c r="BE40" s="715"/>
      <c r="BF40" s="738"/>
      <c r="BG40" s="770"/>
      <c r="BH40" s="771"/>
      <c r="BI40" s="771"/>
      <c r="BJ40" s="771"/>
      <c r="BK40" s="771"/>
      <c r="BL40" s="235"/>
      <c r="BM40" s="695" t="s">
        <v>352</v>
      </c>
      <c r="BN40" s="695"/>
      <c r="BO40" s="695"/>
      <c r="BP40" s="695"/>
      <c r="BQ40" s="695"/>
      <c r="BR40" s="695"/>
      <c r="BS40" s="695"/>
      <c r="BT40" s="695"/>
      <c r="BU40" s="696"/>
      <c r="BV40" s="679" t="s">
        <v>129</v>
      </c>
      <c r="BW40" s="680"/>
      <c r="BX40" s="680"/>
      <c r="BY40" s="680"/>
      <c r="BZ40" s="680"/>
      <c r="CA40" s="680"/>
      <c r="CB40" s="689"/>
      <c r="CD40" s="694" t="s">
        <v>353</v>
      </c>
      <c r="CE40" s="695"/>
      <c r="CF40" s="695"/>
      <c r="CG40" s="695"/>
      <c r="CH40" s="695"/>
      <c r="CI40" s="695"/>
      <c r="CJ40" s="695"/>
      <c r="CK40" s="695"/>
      <c r="CL40" s="695"/>
      <c r="CM40" s="695"/>
      <c r="CN40" s="695"/>
      <c r="CO40" s="695"/>
      <c r="CP40" s="695"/>
      <c r="CQ40" s="696"/>
      <c r="CR40" s="679">
        <v>19492</v>
      </c>
      <c r="CS40" s="680"/>
      <c r="CT40" s="680"/>
      <c r="CU40" s="680"/>
      <c r="CV40" s="680"/>
      <c r="CW40" s="680"/>
      <c r="CX40" s="680"/>
      <c r="CY40" s="681"/>
      <c r="CZ40" s="684">
        <v>0</v>
      </c>
      <c r="DA40" s="713"/>
      <c r="DB40" s="713"/>
      <c r="DC40" s="717"/>
      <c r="DD40" s="688">
        <v>892</v>
      </c>
      <c r="DE40" s="680"/>
      <c r="DF40" s="680"/>
      <c r="DG40" s="680"/>
      <c r="DH40" s="680"/>
      <c r="DI40" s="680"/>
      <c r="DJ40" s="680"/>
      <c r="DK40" s="681"/>
      <c r="DL40" s="688" t="s">
        <v>129</v>
      </c>
      <c r="DM40" s="680"/>
      <c r="DN40" s="680"/>
      <c r="DO40" s="680"/>
      <c r="DP40" s="680"/>
      <c r="DQ40" s="680"/>
      <c r="DR40" s="680"/>
      <c r="DS40" s="680"/>
      <c r="DT40" s="680"/>
      <c r="DU40" s="680"/>
      <c r="DV40" s="681"/>
      <c r="DW40" s="684" t="s">
        <v>239</v>
      </c>
      <c r="DX40" s="713"/>
      <c r="DY40" s="713"/>
      <c r="DZ40" s="713"/>
      <c r="EA40" s="713"/>
      <c r="EB40" s="713"/>
      <c r="EC40" s="714"/>
    </row>
    <row r="41" spans="2:133" ht="11.25" customHeight="1" x14ac:dyDescent="0.15">
      <c r="AQ41" s="766" t="s">
        <v>354</v>
      </c>
      <c r="AR41" s="767"/>
      <c r="AS41" s="767"/>
      <c r="AT41" s="767"/>
      <c r="AU41" s="767"/>
      <c r="AV41" s="767"/>
      <c r="AW41" s="767"/>
      <c r="AX41" s="767"/>
      <c r="AY41" s="768"/>
      <c r="AZ41" s="759">
        <v>4303574</v>
      </c>
      <c r="BA41" s="760"/>
      <c r="BB41" s="760"/>
      <c r="BC41" s="760"/>
      <c r="BD41" s="749"/>
      <c r="BE41" s="749"/>
      <c r="BF41" s="751"/>
      <c r="BG41" s="772"/>
      <c r="BH41" s="773"/>
      <c r="BI41" s="773"/>
      <c r="BJ41" s="773"/>
      <c r="BK41" s="773"/>
      <c r="BL41" s="236"/>
      <c r="BM41" s="704" t="s">
        <v>355</v>
      </c>
      <c r="BN41" s="704"/>
      <c r="BO41" s="704"/>
      <c r="BP41" s="704"/>
      <c r="BQ41" s="704"/>
      <c r="BR41" s="704"/>
      <c r="BS41" s="704"/>
      <c r="BT41" s="704"/>
      <c r="BU41" s="705"/>
      <c r="BV41" s="759">
        <v>353</v>
      </c>
      <c r="BW41" s="760"/>
      <c r="BX41" s="760"/>
      <c r="BY41" s="760"/>
      <c r="BZ41" s="760"/>
      <c r="CA41" s="760"/>
      <c r="CB41" s="769"/>
      <c r="CD41" s="694" t="s">
        <v>356</v>
      </c>
      <c r="CE41" s="695"/>
      <c r="CF41" s="695"/>
      <c r="CG41" s="695"/>
      <c r="CH41" s="695"/>
      <c r="CI41" s="695"/>
      <c r="CJ41" s="695"/>
      <c r="CK41" s="695"/>
      <c r="CL41" s="695"/>
      <c r="CM41" s="695"/>
      <c r="CN41" s="695"/>
      <c r="CO41" s="695"/>
      <c r="CP41" s="695"/>
      <c r="CQ41" s="696"/>
      <c r="CR41" s="679" t="s">
        <v>129</v>
      </c>
      <c r="CS41" s="715"/>
      <c r="CT41" s="715"/>
      <c r="CU41" s="715"/>
      <c r="CV41" s="715"/>
      <c r="CW41" s="715"/>
      <c r="CX41" s="715"/>
      <c r="CY41" s="716"/>
      <c r="CZ41" s="684" t="s">
        <v>239</v>
      </c>
      <c r="DA41" s="713"/>
      <c r="DB41" s="713"/>
      <c r="DC41" s="717"/>
      <c r="DD41" s="688" t="s">
        <v>129</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357</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358</v>
      </c>
      <c r="CE42" s="677"/>
      <c r="CF42" s="677"/>
      <c r="CG42" s="677"/>
      <c r="CH42" s="677"/>
      <c r="CI42" s="677"/>
      <c r="CJ42" s="677"/>
      <c r="CK42" s="677"/>
      <c r="CL42" s="677"/>
      <c r="CM42" s="677"/>
      <c r="CN42" s="677"/>
      <c r="CO42" s="677"/>
      <c r="CP42" s="677"/>
      <c r="CQ42" s="678"/>
      <c r="CR42" s="679">
        <v>4046333</v>
      </c>
      <c r="CS42" s="680"/>
      <c r="CT42" s="680"/>
      <c r="CU42" s="680"/>
      <c r="CV42" s="680"/>
      <c r="CW42" s="680"/>
      <c r="CX42" s="680"/>
      <c r="CY42" s="681"/>
      <c r="CZ42" s="684">
        <v>6.7</v>
      </c>
      <c r="DA42" s="685"/>
      <c r="DB42" s="685"/>
      <c r="DC42" s="780"/>
      <c r="DD42" s="688">
        <v>680425</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359</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360</v>
      </c>
      <c r="CE43" s="677"/>
      <c r="CF43" s="677"/>
      <c r="CG43" s="677"/>
      <c r="CH43" s="677"/>
      <c r="CI43" s="677"/>
      <c r="CJ43" s="677"/>
      <c r="CK43" s="677"/>
      <c r="CL43" s="677"/>
      <c r="CM43" s="677"/>
      <c r="CN43" s="677"/>
      <c r="CO43" s="677"/>
      <c r="CP43" s="677"/>
      <c r="CQ43" s="678"/>
      <c r="CR43" s="679">
        <v>108512</v>
      </c>
      <c r="CS43" s="715"/>
      <c r="CT43" s="715"/>
      <c r="CU43" s="715"/>
      <c r="CV43" s="715"/>
      <c r="CW43" s="715"/>
      <c r="CX43" s="715"/>
      <c r="CY43" s="716"/>
      <c r="CZ43" s="684">
        <v>0.2</v>
      </c>
      <c r="DA43" s="713"/>
      <c r="DB43" s="713"/>
      <c r="DC43" s="717"/>
      <c r="DD43" s="688">
        <v>108512</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361</v>
      </c>
      <c r="CD44" s="791" t="s">
        <v>312</v>
      </c>
      <c r="CE44" s="792"/>
      <c r="CF44" s="676" t="s">
        <v>362</v>
      </c>
      <c r="CG44" s="677"/>
      <c r="CH44" s="677"/>
      <c r="CI44" s="677"/>
      <c r="CJ44" s="677"/>
      <c r="CK44" s="677"/>
      <c r="CL44" s="677"/>
      <c r="CM44" s="677"/>
      <c r="CN44" s="677"/>
      <c r="CO44" s="677"/>
      <c r="CP44" s="677"/>
      <c r="CQ44" s="678"/>
      <c r="CR44" s="679">
        <v>3881007</v>
      </c>
      <c r="CS44" s="680"/>
      <c r="CT44" s="680"/>
      <c r="CU44" s="680"/>
      <c r="CV44" s="680"/>
      <c r="CW44" s="680"/>
      <c r="CX44" s="680"/>
      <c r="CY44" s="681"/>
      <c r="CZ44" s="684">
        <v>6.5</v>
      </c>
      <c r="DA44" s="685"/>
      <c r="DB44" s="685"/>
      <c r="DC44" s="780"/>
      <c r="DD44" s="688">
        <v>598331</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363</v>
      </c>
      <c r="CG45" s="677"/>
      <c r="CH45" s="677"/>
      <c r="CI45" s="677"/>
      <c r="CJ45" s="677"/>
      <c r="CK45" s="677"/>
      <c r="CL45" s="677"/>
      <c r="CM45" s="677"/>
      <c r="CN45" s="677"/>
      <c r="CO45" s="677"/>
      <c r="CP45" s="677"/>
      <c r="CQ45" s="678"/>
      <c r="CR45" s="679">
        <v>2523755</v>
      </c>
      <c r="CS45" s="715"/>
      <c r="CT45" s="715"/>
      <c r="CU45" s="715"/>
      <c r="CV45" s="715"/>
      <c r="CW45" s="715"/>
      <c r="CX45" s="715"/>
      <c r="CY45" s="716"/>
      <c r="CZ45" s="684">
        <v>4.2</v>
      </c>
      <c r="DA45" s="713"/>
      <c r="DB45" s="713"/>
      <c r="DC45" s="717"/>
      <c r="DD45" s="688">
        <v>158911</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364</v>
      </c>
      <c r="CG46" s="677"/>
      <c r="CH46" s="677"/>
      <c r="CI46" s="677"/>
      <c r="CJ46" s="677"/>
      <c r="CK46" s="677"/>
      <c r="CL46" s="677"/>
      <c r="CM46" s="677"/>
      <c r="CN46" s="677"/>
      <c r="CO46" s="677"/>
      <c r="CP46" s="677"/>
      <c r="CQ46" s="678"/>
      <c r="CR46" s="679">
        <v>1357252</v>
      </c>
      <c r="CS46" s="680"/>
      <c r="CT46" s="680"/>
      <c r="CU46" s="680"/>
      <c r="CV46" s="680"/>
      <c r="CW46" s="680"/>
      <c r="CX46" s="680"/>
      <c r="CY46" s="681"/>
      <c r="CZ46" s="684">
        <v>2.2999999999999998</v>
      </c>
      <c r="DA46" s="685"/>
      <c r="DB46" s="685"/>
      <c r="DC46" s="780"/>
      <c r="DD46" s="688">
        <v>439420</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365</v>
      </c>
      <c r="CG47" s="677"/>
      <c r="CH47" s="677"/>
      <c r="CI47" s="677"/>
      <c r="CJ47" s="677"/>
      <c r="CK47" s="677"/>
      <c r="CL47" s="677"/>
      <c r="CM47" s="677"/>
      <c r="CN47" s="677"/>
      <c r="CO47" s="677"/>
      <c r="CP47" s="677"/>
      <c r="CQ47" s="678"/>
      <c r="CR47" s="679">
        <v>165326</v>
      </c>
      <c r="CS47" s="715"/>
      <c r="CT47" s="715"/>
      <c r="CU47" s="715"/>
      <c r="CV47" s="715"/>
      <c r="CW47" s="715"/>
      <c r="CX47" s="715"/>
      <c r="CY47" s="716"/>
      <c r="CZ47" s="684">
        <v>0.3</v>
      </c>
      <c r="DA47" s="713"/>
      <c r="DB47" s="713"/>
      <c r="DC47" s="717"/>
      <c r="DD47" s="688">
        <v>82094</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366</v>
      </c>
      <c r="CG48" s="677"/>
      <c r="CH48" s="677"/>
      <c r="CI48" s="677"/>
      <c r="CJ48" s="677"/>
      <c r="CK48" s="677"/>
      <c r="CL48" s="677"/>
      <c r="CM48" s="677"/>
      <c r="CN48" s="677"/>
      <c r="CO48" s="677"/>
      <c r="CP48" s="677"/>
      <c r="CQ48" s="678"/>
      <c r="CR48" s="679" t="s">
        <v>129</v>
      </c>
      <c r="CS48" s="680"/>
      <c r="CT48" s="680"/>
      <c r="CU48" s="680"/>
      <c r="CV48" s="680"/>
      <c r="CW48" s="680"/>
      <c r="CX48" s="680"/>
      <c r="CY48" s="681"/>
      <c r="CZ48" s="684" t="s">
        <v>129</v>
      </c>
      <c r="DA48" s="685"/>
      <c r="DB48" s="685"/>
      <c r="DC48" s="780"/>
      <c r="DD48" s="688" t="s">
        <v>239</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367</v>
      </c>
      <c r="CE49" s="725"/>
      <c r="CF49" s="725"/>
      <c r="CG49" s="725"/>
      <c r="CH49" s="725"/>
      <c r="CI49" s="725"/>
      <c r="CJ49" s="725"/>
      <c r="CK49" s="725"/>
      <c r="CL49" s="725"/>
      <c r="CM49" s="725"/>
      <c r="CN49" s="725"/>
      <c r="CO49" s="725"/>
      <c r="CP49" s="725"/>
      <c r="CQ49" s="726"/>
      <c r="CR49" s="759">
        <v>60015790</v>
      </c>
      <c r="CS49" s="749"/>
      <c r="CT49" s="749"/>
      <c r="CU49" s="749"/>
      <c r="CV49" s="749"/>
      <c r="CW49" s="749"/>
      <c r="CX49" s="749"/>
      <c r="CY49" s="781"/>
      <c r="CZ49" s="764">
        <v>100</v>
      </c>
      <c r="DA49" s="782"/>
      <c r="DB49" s="782"/>
      <c r="DC49" s="783"/>
      <c r="DD49" s="784">
        <v>35065237</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xh/jiAgwJkbDS9e33NM9uiSNT3CTke3WvQcrKSZUZG0KexkSjvNJV5TLf0tw01qoWEhdsNp985JcVMeuXo3vRw==" saltValue="kyErOF9hxF0oMD2sis5NR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8" scale="96"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368</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369</v>
      </c>
      <c r="DK2" s="827"/>
      <c r="DL2" s="827"/>
      <c r="DM2" s="827"/>
      <c r="DN2" s="827"/>
      <c r="DO2" s="828"/>
      <c r="DP2" s="249"/>
      <c r="DQ2" s="826" t="s">
        <v>370</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371</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372</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373</v>
      </c>
      <c r="B5" s="821"/>
      <c r="C5" s="821"/>
      <c r="D5" s="821"/>
      <c r="E5" s="821"/>
      <c r="F5" s="821"/>
      <c r="G5" s="821"/>
      <c r="H5" s="821"/>
      <c r="I5" s="821"/>
      <c r="J5" s="821"/>
      <c r="K5" s="821"/>
      <c r="L5" s="821"/>
      <c r="M5" s="821"/>
      <c r="N5" s="821"/>
      <c r="O5" s="821"/>
      <c r="P5" s="822"/>
      <c r="Q5" s="797" t="s">
        <v>374</v>
      </c>
      <c r="R5" s="798"/>
      <c r="S5" s="798"/>
      <c r="T5" s="798"/>
      <c r="U5" s="799"/>
      <c r="V5" s="797" t="s">
        <v>375</v>
      </c>
      <c r="W5" s="798"/>
      <c r="X5" s="798"/>
      <c r="Y5" s="798"/>
      <c r="Z5" s="799"/>
      <c r="AA5" s="797" t="s">
        <v>376</v>
      </c>
      <c r="AB5" s="798"/>
      <c r="AC5" s="798"/>
      <c r="AD5" s="798"/>
      <c r="AE5" s="798"/>
      <c r="AF5" s="830" t="s">
        <v>377</v>
      </c>
      <c r="AG5" s="798"/>
      <c r="AH5" s="798"/>
      <c r="AI5" s="798"/>
      <c r="AJ5" s="809"/>
      <c r="AK5" s="798" t="s">
        <v>378</v>
      </c>
      <c r="AL5" s="798"/>
      <c r="AM5" s="798"/>
      <c r="AN5" s="798"/>
      <c r="AO5" s="799"/>
      <c r="AP5" s="797" t="s">
        <v>379</v>
      </c>
      <c r="AQ5" s="798"/>
      <c r="AR5" s="798"/>
      <c r="AS5" s="798"/>
      <c r="AT5" s="799"/>
      <c r="AU5" s="797" t="s">
        <v>380</v>
      </c>
      <c r="AV5" s="798"/>
      <c r="AW5" s="798"/>
      <c r="AX5" s="798"/>
      <c r="AY5" s="809"/>
      <c r="AZ5" s="256"/>
      <c r="BA5" s="256"/>
      <c r="BB5" s="256"/>
      <c r="BC5" s="256"/>
      <c r="BD5" s="256"/>
      <c r="BE5" s="257"/>
      <c r="BF5" s="257"/>
      <c r="BG5" s="257"/>
      <c r="BH5" s="257"/>
      <c r="BI5" s="257"/>
      <c r="BJ5" s="257"/>
      <c r="BK5" s="257"/>
      <c r="BL5" s="257"/>
      <c r="BM5" s="257"/>
      <c r="BN5" s="257"/>
      <c r="BO5" s="257"/>
      <c r="BP5" s="257"/>
      <c r="BQ5" s="820" t="s">
        <v>381</v>
      </c>
      <c r="BR5" s="821"/>
      <c r="BS5" s="821"/>
      <c r="BT5" s="821"/>
      <c r="BU5" s="821"/>
      <c r="BV5" s="821"/>
      <c r="BW5" s="821"/>
      <c r="BX5" s="821"/>
      <c r="BY5" s="821"/>
      <c r="BZ5" s="821"/>
      <c r="CA5" s="821"/>
      <c r="CB5" s="821"/>
      <c r="CC5" s="821"/>
      <c r="CD5" s="821"/>
      <c r="CE5" s="821"/>
      <c r="CF5" s="821"/>
      <c r="CG5" s="822"/>
      <c r="CH5" s="797" t="s">
        <v>382</v>
      </c>
      <c r="CI5" s="798"/>
      <c r="CJ5" s="798"/>
      <c r="CK5" s="798"/>
      <c r="CL5" s="799"/>
      <c r="CM5" s="797" t="s">
        <v>383</v>
      </c>
      <c r="CN5" s="798"/>
      <c r="CO5" s="798"/>
      <c r="CP5" s="798"/>
      <c r="CQ5" s="799"/>
      <c r="CR5" s="797" t="s">
        <v>384</v>
      </c>
      <c r="CS5" s="798"/>
      <c r="CT5" s="798"/>
      <c r="CU5" s="798"/>
      <c r="CV5" s="799"/>
      <c r="CW5" s="797" t="s">
        <v>385</v>
      </c>
      <c r="CX5" s="798"/>
      <c r="CY5" s="798"/>
      <c r="CZ5" s="798"/>
      <c r="DA5" s="799"/>
      <c r="DB5" s="797" t="s">
        <v>386</v>
      </c>
      <c r="DC5" s="798"/>
      <c r="DD5" s="798"/>
      <c r="DE5" s="798"/>
      <c r="DF5" s="799"/>
      <c r="DG5" s="803" t="s">
        <v>387</v>
      </c>
      <c r="DH5" s="804"/>
      <c r="DI5" s="804"/>
      <c r="DJ5" s="804"/>
      <c r="DK5" s="805"/>
      <c r="DL5" s="803" t="s">
        <v>388</v>
      </c>
      <c r="DM5" s="804"/>
      <c r="DN5" s="804"/>
      <c r="DO5" s="804"/>
      <c r="DP5" s="805"/>
      <c r="DQ5" s="797" t="s">
        <v>389</v>
      </c>
      <c r="DR5" s="798"/>
      <c r="DS5" s="798"/>
      <c r="DT5" s="798"/>
      <c r="DU5" s="799"/>
      <c r="DV5" s="797" t="s">
        <v>380</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390</v>
      </c>
      <c r="C7" s="812"/>
      <c r="D7" s="812"/>
      <c r="E7" s="812"/>
      <c r="F7" s="812"/>
      <c r="G7" s="812"/>
      <c r="H7" s="812"/>
      <c r="I7" s="812"/>
      <c r="J7" s="812"/>
      <c r="K7" s="812"/>
      <c r="L7" s="812"/>
      <c r="M7" s="812"/>
      <c r="N7" s="812"/>
      <c r="O7" s="812"/>
      <c r="P7" s="813"/>
      <c r="Q7" s="814">
        <v>61289</v>
      </c>
      <c r="R7" s="815"/>
      <c r="S7" s="815"/>
      <c r="T7" s="815"/>
      <c r="U7" s="815"/>
      <c r="V7" s="815">
        <v>60307</v>
      </c>
      <c r="W7" s="815"/>
      <c r="X7" s="815"/>
      <c r="Y7" s="815"/>
      <c r="Z7" s="815"/>
      <c r="AA7" s="815">
        <v>981</v>
      </c>
      <c r="AB7" s="815"/>
      <c r="AC7" s="815"/>
      <c r="AD7" s="815"/>
      <c r="AE7" s="816"/>
      <c r="AF7" s="817">
        <v>922</v>
      </c>
      <c r="AG7" s="818"/>
      <c r="AH7" s="818"/>
      <c r="AI7" s="818"/>
      <c r="AJ7" s="819"/>
      <c r="AK7" s="854">
        <v>292</v>
      </c>
      <c r="AL7" s="855"/>
      <c r="AM7" s="855"/>
      <c r="AN7" s="855"/>
      <c r="AO7" s="855"/>
      <c r="AP7" s="855">
        <v>62322</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594</v>
      </c>
      <c r="BT7" s="859" t="s">
        <v>594</v>
      </c>
      <c r="BU7" s="859" t="s">
        <v>594</v>
      </c>
      <c r="BV7" s="859" t="s">
        <v>594</v>
      </c>
      <c r="BW7" s="859" t="s">
        <v>594</v>
      </c>
      <c r="BX7" s="859" t="s">
        <v>594</v>
      </c>
      <c r="BY7" s="859" t="s">
        <v>594</v>
      </c>
      <c r="BZ7" s="859" t="s">
        <v>594</v>
      </c>
      <c r="CA7" s="859" t="s">
        <v>594</v>
      </c>
      <c r="CB7" s="859" t="s">
        <v>594</v>
      </c>
      <c r="CC7" s="859" t="s">
        <v>594</v>
      </c>
      <c r="CD7" s="859" t="s">
        <v>594</v>
      </c>
      <c r="CE7" s="859" t="s">
        <v>594</v>
      </c>
      <c r="CF7" s="859" t="s">
        <v>594</v>
      </c>
      <c r="CG7" s="860" t="s">
        <v>594</v>
      </c>
      <c r="CH7" s="851">
        <v>-21</v>
      </c>
      <c r="CI7" s="852"/>
      <c r="CJ7" s="852"/>
      <c r="CK7" s="852"/>
      <c r="CL7" s="853"/>
      <c r="CM7" s="851">
        <v>289</v>
      </c>
      <c r="CN7" s="852"/>
      <c r="CO7" s="852"/>
      <c r="CP7" s="852"/>
      <c r="CQ7" s="853"/>
      <c r="CR7" s="851">
        <v>250</v>
      </c>
      <c r="CS7" s="852"/>
      <c r="CT7" s="852"/>
      <c r="CU7" s="852"/>
      <c r="CV7" s="853"/>
      <c r="CW7" s="851" t="s">
        <v>583</v>
      </c>
      <c r="CX7" s="852"/>
      <c r="CY7" s="852"/>
      <c r="CZ7" s="852"/>
      <c r="DA7" s="853"/>
      <c r="DB7" s="851" t="s">
        <v>583</v>
      </c>
      <c r="DC7" s="852"/>
      <c r="DD7" s="852"/>
      <c r="DE7" s="852"/>
      <c r="DF7" s="853"/>
      <c r="DG7" s="851" t="s">
        <v>583</v>
      </c>
      <c r="DH7" s="852"/>
      <c r="DI7" s="852"/>
      <c r="DJ7" s="852"/>
      <c r="DK7" s="853"/>
      <c r="DL7" s="851" t="s">
        <v>583</v>
      </c>
      <c r="DM7" s="852"/>
      <c r="DN7" s="852"/>
      <c r="DO7" s="852"/>
      <c r="DP7" s="853"/>
      <c r="DQ7" s="851" t="s">
        <v>583</v>
      </c>
      <c r="DR7" s="852"/>
      <c r="DS7" s="852"/>
      <c r="DT7" s="852"/>
      <c r="DU7" s="853"/>
      <c r="DV7" s="832"/>
      <c r="DW7" s="833"/>
      <c r="DX7" s="833"/>
      <c r="DY7" s="833"/>
      <c r="DZ7" s="834"/>
      <c r="EA7" s="254"/>
    </row>
    <row r="8" spans="1:131" s="255" customFormat="1" ht="26.25" customHeight="1" x14ac:dyDescent="0.15">
      <c r="A8" s="261">
        <v>2</v>
      </c>
      <c r="B8" s="835" t="s">
        <v>391</v>
      </c>
      <c r="C8" s="836"/>
      <c r="D8" s="836"/>
      <c r="E8" s="836"/>
      <c r="F8" s="836"/>
      <c r="G8" s="836"/>
      <c r="H8" s="836"/>
      <c r="I8" s="836"/>
      <c r="J8" s="836"/>
      <c r="K8" s="836"/>
      <c r="L8" s="836"/>
      <c r="M8" s="836"/>
      <c r="N8" s="836"/>
      <c r="O8" s="836"/>
      <c r="P8" s="837"/>
      <c r="Q8" s="838">
        <v>233</v>
      </c>
      <c r="R8" s="839"/>
      <c r="S8" s="839"/>
      <c r="T8" s="839"/>
      <c r="U8" s="839"/>
      <c r="V8" s="839">
        <v>233</v>
      </c>
      <c r="W8" s="839"/>
      <c r="X8" s="839"/>
      <c r="Y8" s="839"/>
      <c r="Z8" s="839"/>
      <c r="AA8" s="839">
        <v>0</v>
      </c>
      <c r="AB8" s="839"/>
      <c r="AC8" s="839"/>
      <c r="AD8" s="839"/>
      <c r="AE8" s="840"/>
      <c r="AF8" s="841">
        <v>0</v>
      </c>
      <c r="AG8" s="842"/>
      <c r="AH8" s="842"/>
      <c r="AI8" s="842"/>
      <c r="AJ8" s="843"/>
      <c r="AK8" s="844" t="s">
        <v>607</v>
      </c>
      <c r="AL8" s="845"/>
      <c r="AM8" s="845"/>
      <c r="AN8" s="845"/>
      <c r="AO8" s="845"/>
      <c r="AP8" s="845">
        <v>233</v>
      </c>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t="s">
        <v>595</v>
      </c>
      <c r="BT8" s="849" t="s">
        <v>595</v>
      </c>
      <c r="BU8" s="849" t="s">
        <v>595</v>
      </c>
      <c r="BV8" s="849" t="s">
        <v>595</v>
      </c>
      <c r="BW8" s="849" t="s">
        <v>595</v>
      </c>
      <c r="BX8" s="849" t="s">
        <v>595</v>
      </c>
      <c r="BY8" s="849" t="s">
        <v>595</v>
      </c>
      <c r="BZ8" s="849" t="s">
        <v>595</v>
      </c>
      <c r="CA8" s="849" t="s">
        <v>595</v>
      </c>
      <c r="CB8" s="849" t="s">
        <v>595</v>
      </c>
      <c r="CC8" s="849" t="s">
        <v>595</v>
      </c>
      <c r="CD8" s="849" t="s">
        <v>595</v>
      </c>
      <c r="CE8" s="849" t="s">
        <v>595</v>
      </c>
      <c r="CF8" s="849" t="s">
        <v>595</v>
      </c>
      <c r="CG8" s="850" t="s">
        <v>595</v>
      </c>
      <c r="CH8" s="861">
        <v>16</v>
      </c>
      <c r="CI8" s="862"/>
      <c r="CJ8" s="862"/>
      <c r="CK8" s="862"/>
      <c r="CL8" s="863"/>
      <c r="CM8" s="861">
        <v>190</v>
      </c>
      <c r="CN8" s="862"/>
      <c r="CO8" s="862"/>
      <c r="CP8" s="862"/>
      <c r="CQ8" s="863"/>
      <c r="CR8" s="861">
        <v>200</v>
      </c>
      <c r="CS8" s="862"/>
      <c r="CT8" s="862"/>
      <c r="CU8" s="862"/>
      <c r="CV8" s="863"/>
      <c r="CW8" s="861" t="s">
        <v>583</v>
      </c>
      <c r="CX8" s="862"/>
      <c r="CY8" s="862"/>
      <c r="CZ8" s="862"/>
      <c r="DA8" s="863"/>
      <c r="DB8" s="861" t="s">
        <v>583</v>
      </c>
      <c r="DC8" s="862"/>
      <c r="DD8" s="862"/>
      <c r="DE8" s="862"/>
      <c r="DF8" s="863"/>
      <c r="DG8" s="861" t="s">
        <v>583</v>
      </c>
      <c r="DH8" s="862"/>
      <c r="DI8" s="862"/>
      <c r="DJ8" s="862"/>
      <c r="DK8" s="863"/>
      <c r="DL8" s="861" t="s">
        <v>583</v>
      </c>
      <c r="DM8" s="862"/>
      <c r="DN8" s="862"/>
      <c r="DO8" s="862"/>
      <c r="DP8" s="863"/>
      <c r="DQ8" s="861" t="s">
        <v>583</v>
      </c>
      <c r="DR8" s="862"/>
      <c r="DS8" s="862"/>
      <c r="DT8" s="862"/>
      <c r="DU8" s="863"/>
      <c r="DV8" s="864"/>
      <c r="DW8" s="865"/>
      <c r="DX8" s="865"/>
      <c r="DY8" s="865"/>
      <c r="DZ8" s="866"/>
      <c r="EA8" s="254"/>
    </row>
    <row r="9" spans="1:131" s="255" customFormat="1" ht="26.25" customHeight="1" x14ac:dyDescent="0.15">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t="s">
        <v>598</v>
      </c>
      <c r="BT9" s="849" t="s">
        <v>596</v>
      </c>
      <c r="BU9" s="849" t="s">
        <v>596</v>
      </c>
      <c r="BV9" s="849" t="s">
        <v>596</v>
      </c>
      <c r="BW9" s="849" t="s">
        <v>596</v>
      </c>
      <c r="BX9" s="849" t="s">
        <v>596</v>
      </c>
      <c r="BY9" s="849" t="s">
        <v>596</v>
      </c>
      <c r="BZ9" s="849" t="s">
        <v>596</v>
      </c>
      <c r="CA9" s="849" t="s">
        <v>596</v>
      </c>
      <c r="CB9" s="849" t="s">
        <v>596</v>
      </c>
      <c r="CC9" s="849" t="s">
        <v>596</v>
      </c>
      <c r="CD9" s="849" t="s">
        <v>596</v>
      </c>
      <c r="CE9" s="849" t="s">
        <v>596</v>
      </c>
      <c r="CF9" s="849" t="s">
        <v>596</v>
      </c>
      <c r="CG9" s="850" t="s">
        <v>596</v>
      </c>
      <c r="CH9" s="861">
        <v>1</v>
      </c>
      <c r="CI9" s="862"/>
      <c r="CJ9" s="862"/>
      <c r="CK9" s="862"/>
      <c r="CL9" s="863"/>
      <c r="CM9" s="861">
        <v>286</v>
      </c>
      <c r="CN9" s="862"/>
      <c r="CO9" s="862"/>
      <c r="CP9" s="862"/>
      <c r="CQ9" s="863"/>
      <c r="CR9" s="861">
        <v>250</v>
      </c>
      <c r="CS9" s="862"/>
      <c r="CT9" s="862"/>
      <c r="CU9" s="862"/>
      <c r="CV9" s="863"/>
      <c r="CW9" s="861" t="s">
        <v>583</v>
      </c>
      <c r="CX9" s="862"/>
      <c r="CY9" s="862"/>
      <c r="CZ9" s="862"/>
      <c r="DA9" s="863"/>
      <c r="DB9" s="861" t="s">
        <v>583</v>
      </c>
      <c r="DC9" s="862"/>
      <c r="DD9" s="862"/>
      <c r="DE9" s="862"/>
      <c r="DF9" s="863"/>
      <c r="DG9" s="861" t="s">
        <v>583</v>
      </c>
      <c r="DH9" s="862"/>
      <c r="DI9" s="862"/>
      <c r="DJ9" s="862"/>
      <c r="DK9" s="863"/>
      <c r="DL9" s="861" t="s">
        <v>583</v>
      </c>
      <c r="DM9" s="862"/>
      <c r="DN9" s="862"/>
      <c r="DO9" s="862"/>
      <c r="DP9" s="863"/>
      <c r="DQ9" s="861" t="s">
        <v>583</v>
      </c>
      <c r="DR9" s="862"/>
      <c r="DS9" s="862"/>
      <c r="DT9" s="862"/>
      <c r="DU9" s="863"/>
      <c r="DV9" s="864"/>
      <c r="DW9" s="865"/>
      <c r="DX9" s="865"/>
      <c r="DY9" s="865"/>
      <c r="DZ9" s="866"/>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t="s">
        <v>599</v>
      </c>
      <c r="BT10" s="849" t="s">
        <v>597</v>
      </c>
      <c r="BU10" s="849" t="s">
        <v>597</v>
      </c>
      <c r="BV10" s="849" t="s">
        <v>597</v>
      </c>
      <c r="BW10" s="849" t="s">
        <v>597</v>
      </c>
      <c r="BX10" s="849" t="s">
        <v>597</v>
      </c>
      <c r="BY10" s="849" t="s">
        <v>597</v>
      </c>
      <c r="BZ10" s="849" t="s">
        <v>597</v>
      </c>
      <c r="CA10" s="849" t="s">
        <v>597</v>
      </c>
      <c r="CB10" s="849" t="s">
        <v>597</v>
      </c>
      <c r="CC10" s="849" t="s">
        <v>597</v>
      </c>
      <c r="CD10" s="849" t="s">
        <v>597</v>
      </c>
      <c r="CE10" s="849" t="s">
        <v>597</v>
      </c>
      <c r="CF10" s="849" t="s">
        <v>597</v>
      </c>
      <c r="CG10" s="850" t="s">
        <v>597</v>
      </c>
      <c r="CH10" s="861">
        <v>1</v>
      </c>
      <c r="CI10" s="862"/>
      <c r="CJ10" s="862"/>
      <c r="CK10" s="862"/>
      <c r="CL10" s="863"/>
      <c r="CM10" s="861">
        <v>166</v>
      </c>
      <c r="CN10" s="862"/>
      <c r="CO10" s="862"/>
      <c r="CP10" s="862"/>
      <c r="CQ10" s="863"/>
      <c r="CR10" s="861">
        <v>32</v>
      </c>
      <c r="CS10" s="862"/>
      <c r="CT10" s="862"/>
      <c r="CU10" s="862"/>
      <c r="CV10" s="863"/>
      <c r="CW10" s="861">
        <v>3</v>
      </c>
      <c r="CX10" s="862"/>
      <c r="CY10" s="862"/>
      <c r="CZ10" s="862"/>
      <c r="DA10" s="863"/>
      <c r="DB10" s="861" t="s">
        <v>583</v>
      </c>
      <c r="DC10" s="862"/>
      <c r="DD10" s="862"/>
      <c r="DE10" s="862"/>
      <c r="DF10" s="863"/>
      <c r="DG10" s="861" t="s">
        <v>583</v>
      </c>
      <c r="DH10" s="862"/>
      <c r="DI10" s="862"/>
      <c r="DJ10" s="862"/>
      <c r="DK10" s="863"/>
      <c r="DL10" s="861" t="s">
        <v>583</v>
      </c>
      <c r="DM10" s="862"/>
      <c r="DN10" s="862"/>
      <c r="DO10" s="862"/>
      <c r="DP10" s="863"/>
      <c r="DQ10" s="861" t="s">
        <v>583</v>
      </c>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t="s">
        <v>597</v>
      </c>
      <c r="BU11" s="849" t="s">
        <v>597</v>
      </c>
      <c r="BV11" s="849" t="s">
        <v>597</v>
      </c>
      <c r="BW11" s="849" t="s">
        <v>597</v>
      </c>
      <c r="BX11" s="849" t="s">
        <v>597</v>
      </c>
      <c r="BY11" s="849" t="s">
        <v>597</v>
      </c>
      <c r="BZ11" s="849" t="s">
        <v>597</v>
      </c>
      <c r="CA11" s="849" t="s">
        <v>597</v>
      </c>
      <c r="CB11" s="849" t="s">
        <v>597</v>
      </c>
      <c r="CC11" s="849" t="s">
        <v>597</v>
      </c>
      <c r="CD11" s="849" t="s">
        <v>597</v>
      </c>
      <c r="CE11" s="849" t="s">
        <v>597</v>
      </c>
      <c r="CF11" s="849" t="s">
        <v>597</v>
      </c>
      <c r="CG11" s="850" t="s">
        <v>597</v>
      </c>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393</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394</v>
      </c>
      <c r="B23" s="870" t="s">
        <v>395</v>
      </c>
      <c r="C23" s="871"/>
      <c r="D23" s="871"/>
      <c r="E23" s="871"/>
      <c r="F23" s="871"/>
      <c r="G23" s="871"/>
      <c r="H23" s="871"/>
      <c r="I23" s="871"/>
      <c r="J23" s="871"/>
      <c r="K23" s="871"/>
      <c r="L23" s="871"/>
      <c r="M23" s="871"/>
      <c r="N23" s="871"/>
      <c r="O23" s="871"/>
      <c r="P23" s="872"/>
      <c r="Q23" s="873">
        <v>60997</v>
      </c>
      <c r="R23" s="874"/>
      <c r="S23" s="874"/>
      <c r="T23" s="874"/>
      <c r="U23" s="874"/>
      <c r="V23" s="874">
        <v>60016</v>
      </c>
      <c r="W23" s="874"/>
      <c r="X23" s="874"/>
      <c r="Y23" s="874"/>
      <c r="Z23" s="874"/>
      <c r="AA23" s="874">
        <v>981</v>
      </c>
      <c r="AB23" s="874"/>
      <c r="AC23" s="874"/>
      <c r="AD23" s="874"/>
      <c r="AE23" s="875"/>
      <c r="AF23" s="876">
        <v>922</v>
      </c>
      <c r="AG23" s="874"/>
      <c r="AH23" s="874"/>
      <c r="AI23" s="874"/>
      <c r="AJ23" s="877"/>
      <c r="AK23" s="878"/>
      <c r="AL23" s="879"/>
      <c r="AM23" s="879"/>
      <c r="AN23" s="879"/>
      <c r="AO23" s="879"/>
      <c r="AP23" s="874">
        <v>62554</v>
      </c>
      <c r="AQ23" s="874"/>
      <c r="AR23" s="874"/>
      <c r="AS23" s="874"/>
      <c r="AT23" s="874"/>
      <c r="AU23" s="880"/>
      <c r="AV23" s="880"/>
      <c r="AW23" s="880"/>
      <c r="AX23" s="880"/>
      <c r="AY23" s="881"/>
      <c r="AZ23" s="889" t="s">
        <v>396</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8" t="s">
        <v>397</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398</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373</v>
      </c>
      <c r="B26" s="821"/>
      <c r="C26" s="821"/>
      <c r="D26" s="821"/>
      <c r="E26" s="821"/>
      <c r="F26" s="821"/>
      <c r="G26" s="821"/>
      <c r="H26" s="821"/>
      <c r="I26" s="821"/>
      <c r="J26" s="821"/>
      <c r="K26" s="821"/>
      <c r="L26" s="821"/>
      <c r="M26" s="821"/>
      <c r="N26" s="821"/>
      <c r="O26" s="821"/>
      <c r="P26" s="822"/>
      <c r="Q26" s="797" t="s">
        <v>399</v>
      </c>
      <c r="R26" s="798"/>
      <c r="S26" s="798"/>
      <c r="T26" s="798"/>
      <c r="U26" s="799"/>
      <c r="V26" s="797" t="s">
        <v>400</v>
      </c>
      <c r="W26" s="798"/>
      <c r="X26" s="798"/>
      <c r="Y26" s="798"/>
      <c r="Z26" s="799"/>
      <c r="AA26" s="797" t="s">
        <v>401</v>
      </c>
      <c r="AB26" s="798"/>
      <c r="AC26" s="798"/>
      <c r="AD26" s="798"/>
      <c r="AE26" s="798"/>
      <c r="AF26" s="892" t="s">
        <v>402</v>
      </c>
      <c r="AG26" s="893"/>
      <c r="AH26" s="893"/>
      <c r="AI26" s="893"/>
      <c r="AJ26" s="894"/>
      <c r="AK26" s="798" t="s">
        <v>403</v>
      </c>
      <c r="AL26" s="798"/>
      <c r="AM26" s="798"/>
      <c r="AN26" s="798"/>
      <c r="AO26" s="799"/>
      <c r="AP26" s="797" t="s">
        <v>404</v>
      </c>
      <c r="AQ26" s="798"/>
      <c r="AR26" s="798"/>
      <c r="AS26" s="798"/>
      <c r="AT26" s="799"/>
      <c r="AU26" s="797" t="s">
        <v>405</v>
      </c>
      <c r="AV26" s="798"/>
      <c r="AW26" s="798"/>
      <c r="AX26" s="798"/>
      <c r="AY26" s="799"/>
      <c r="AZ26" s="797" t="s">
        <v>406</v>
      </c>
      <c r="BA26" s="798"/>
      <c r="BB26" s="798"/>
      <c r="BC26" s="798"/>
      <c r="BD26" s="799"/>
      <c r="BE26" s="797" t="s">
        <v>380</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407</v>
      </c>
      <c r="C28" s="812"/>
      <c r="D28" s="812"/>
      <c r="E28" s="812"/>
      <c r="F28" s="812"/>
      <c r="G28" s="812"/>
      <c r="H28" s="812"/>
      <c r="I28" s="812"/>
      <c r="J28" s="812"/>
      <c r="K28" s="812"/>
      <c r="L28" s="812"/>
      <c r="M28" s="812"/>
      <c r="N28" s="812"/>
      <c r="O28" s="812"/>
      <c r="P28" s="813"/>
      <c r="Q28" s="902">
        <v>17519</v>
      </c>
      <c r="R28" s="903"/>
      <c r="S28" s="903"/>
      <c r="T28" s="903"/>
      <c r="U28" s="903"/>
      <c r="V28" s="903">
        <v>16774</v>
      </c>
      <c r="W28" s="903"/>
      <c r="X28" s="903"/>
      <c r="Y28" s="903"/>
      <c r="Z28" s="903"/>
      <c r="AA28" s="903">
        <v>744</v>
      </c>
      <c r="AB28" s="903"/>
      <c r="AC28" s="903"/>
      <c r="AD28" s="903"/>
      <c r="AE28" s="904"/>
      <c r="AF28" s="905">
        <v>744</v>
      </c>
      <c r="AG28" s="903"/>
      <c r="AH28" s="903"/>
      <c r="AI28" s="903"/>
      <c r="AJ28" s="906"/>
      <c r="AK28" s="907">
        <v>2080</v>
      </c>
      <c r="AL28" s="898"/>
      <c r="AM28" s="898"/>
      <c r="AN28" s="898"/>
      <c r="AO28" s="898"/>
      <c r="AP28" s="898" t="s">
        <v>583</v>
      </c>
      <c r="AQ28" s="898"/>
      <c r="AR28" s="898"/>
      <c r="AS28" s="898"/>
      <c r="AT28" s="898"/>
      <c r="AU28" s="898" t="s">
        <v>583</v>
      </c>
      <c r="AV28" s="898"/>
      <c r="AW28" s="898"/>
      <c r="AX28" s="898"/>
      <c r="AY28" s="898"/>
      <c r="AZ28" s="899" t="s">
        <v>583</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408</v>
      </c>
      <c r="C29" s="836"/>
      <c r="D29" s="836"/>
      <c r="E29" s="836"/>
      <c r="F29" s="836"/>
      <c r="G29" s="836"/>
      <c r="H29" s="836"/>
      <c r="I29" s="836"/>
      <c r="J29" s="836"/>
      <c r="K29" s="836"/>
      <c r="L29" s="836"/>
      <c r="M29" s="836"/>
      <c r="N29" s="836"/>
      <c r="O29" s="836"/>
      <c r="P29" s="837"/>
      <c r="Q29" s="838">
        <v>1970</v>
      </c>
      <c r="R29" s="839"/>
      <c r="S29" s="839"/>
      <c r="T29" s="839"/>
      <c r="U29" s="839"/>
      <c r="V29" s="839">
        <v>1945</v>
      </c>
      <c r="W29" s="839"/>
      <c r="X29" s="839"/>
      <c r="Y29" s="839"/>
      <c r="Z29" s="839"/>
      <c r="AA29" s="839">
        <v>26</v>
      </c>
      <c r="AB29" s="839"/>
      <c r="AC29" s="839"/>
      <c r="AD29" s="839"/>
      <c r="AE29" s="840"/>
      <c r="AF29" s="841">
        <v>26</v>
      </c>
      <c r="AG29" s="842"/>
      <c r="AH29" s="842"/>
      <c r="AI29" s="842"/>
      <c r="AJ29" s="843"/>
      <c r="AK29" s="910">
        <v>581</v>
      </c>
      <c r="AL29" s="911"/>
      <c r="AM29" s="911"/>
      <c r="AN29" s="911"/>
      <c r="AO29" s="911"/>
      <c r="AP29" s="911" t="s">
        <v>583</v>
      </c>
      <c r="AQ29" s="911"/>
      <c r="AR29" s="911"/>
      <c r="AS29" s="911"/>
      <c r="AT29" s="911"/>
      <c r="AU29" s="911" t="s">
        <v>583</v>
      </c>
      <c r="AV29" s="911"/>
      <c r="AW29" s="911"/>
      <c r="AX29" s="911"/>
      <c r="AY29" s="911"/>
      <c r="AZ29" s="912" t="s">
        <v>583</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409</v>
      </c>
      <c r="C30" s="836"/>
      <c r="D30" s="836"/>
      <c r="E30" s="836"/>
      <c r="F30" s="836"/>
      <c r="G30" s="836"/>
      <c r="H30" s="836"/>
      <c r="I30" s="836"/>
      <c r="J30" s="836"/>
      <c r="K30" s="836"/>
      <c r="L30" s="836"/>
      <c r="M30" s="836"/>
      <c r="N30" s="836"/>
      <c r="O30" s="836"/>
      <c r="P30" s="837"/>
      <c r="Q30" s="838">
        <v>2639</v>
      </c>
      <c r="R30" s="839"/>
      <c r="S30" s="839"/>
      <c r="T30" s="839"/>
      <c r="U30" s="839"/>
      <c r="V30" s="839">
        <v>2406</v>
      </c>
      <c r="W30" s="839"/>
      <c r="X30" s="839"/>
      <c r="Y30" s="839"/>
      <c r="Z30" s="839"/>
      <c r="AA30" s="839">
        <v>233</v>
      </c>
      <c r="AB30" s="839"/>
      <c r="AC30" s="839"/>
      <c r="AD30" s="839"/>
      <c r="AE30" s="840"/>
      <c r="AF30" s="841">
        <v>1846</v>
      </c>
      <c r="AG30" s="842"/>
      <c r="AH30" s="842"/>
      <c r="AI30" s="842"/>
      <c r="AJ30" s="843"/>
      <c r="AK30" s="910">
        <v>39</v>
      </c>
      <c r="AL30" s="911"/>
      <c r="AM30" s="911"/>
      <c r="AN30" s="911"/>
      <c r="AO30" s="911"/>
      <c r="AP30" s="911">
        <v>11077</v>
      </c>
      <c r="AQ30" s="911"/>
      <c r="AR30" s="911"/>
      <c r="AS30" s="911"/>
      <c r="AT30" s="911"/>
      <c r="AU30" s="911">
        <v>11</v>
      </c>
      <c r="AV30" s="911"/>
      <c r="AW30" s="911"/>
      <c r="AX30" s="911"/>
      <c r="AY30" s="911"/>
      <c r="AZ30" s="912" t="s">
        <v>605</v>
      </c>
      <c r="BA30" s="912"/>
      <c r="BB30" s="912"/>
      <c r="BC30" s="912"/>
      <c r="BD30" s="912"/>
      <c r="BE30" s="908" t="s">
        <v>410</v>
      </c>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411</v>
      </c>
      <c r="C31" s="836"/>
      <c r="D31" s="836"/>
      <c r="E31" s="836"/>
      <c r="F31" s="836"/>
      <c r="G31" s="836"/>
      <c r="H31" s="836"/>
      <c r="I31" s="836"/>
      <c r="J31" s="836"/>
      <c r="K31" s="836"/>
      <c r="L31" s="836"/>
      <c r="M31" s="836"/>
      <c r="N31" s="836"/>
      <c r="O31" s="836"/>
      <c r="P31" s="837"/>
      <c r="Q31" s="838">
        <v>4036</v>
      </c>
      <c r="R31" s="839"/>
      <c r="S31" s="839"/>
      <c r="T31" s="839"/>
      <c r="U31" s="839"/>
      <c r="V31" s="839">
        <v>3320</v>
      </c>
      <c r="W31" s="839"/>
      <c r="X31" s="839"/>
      <c r="Y31" s="839"/>
      <c r="Z31" s="839"/>
      <c r="AA31" s="839">
        <v>716</v>
      </c>
      <c r="AB31" s="839"/>
      <c r="AC31" s="839"/>
      <c r="AD31" s="839"/>
      <c r="AE31" s="840"/>
      <c r="AF31" s="841">
        <v>2375</v>
      </c>
      <c r="AG31" s="842"/>
      <c r="AH31" s="842"/>
      <c r="AI31" s="842"/>
      <c r="AJ31" s="843"/>
      <c r="AK31" s="910">
        <v>1278</v>
      </c>
      <c r="AL31" s="911"/>
      <c r="AM31" s="911"/>
      <c r="AN31" s="911"/>
      <c r="AO31" s="911"/>
      <c r="AP31" s="911">
        <v>14080</v>
      </c>
      <c r="AQ31" s="911"/>
      <c r="AR31" s="911"/>
      <c r="AS31" s="911"/>
      <c r="AT31" s="911"/>
      <c r="AU31" s="911">
        <v>7350</v>
      </c>
      <c r="AV31" s="911"/>
      <c r="AW31" s="911"/>
      <c r="AX31" s="911"/>
      <c r="AY31" s="911"/>
      <c r="AZ31" s="912" t="s">
        <v>605</v>
      </c>
      <c r="BA31" s="912"/>
      <c r="BB31" s="912"/>
      <c r="BC31" s="912"/>
      <c r="BD31" s="912"/>
      <c r="BE31" s="908" t="s">
        <v>412</v>
      </c>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c r="C32" s="836"/>
      <c r="D32" s="836"/>
      <c r="E32" s="836"/>
      <c r="F32" s="836"/>
      <c r="G32" s="836"/>
      <c r="H32" s="836"/>
      <c r="I32" s="836"/>
      <c r="J32" s="836"/>
      <c r="K32" s="836"/>
      <c r="L32" s="836"/>
      <c r="M32" s="836"/>
      <c r="N32" s="836"/>
      <c r="O32" s="836"/>
      <c r="P32" s="837"/>
      <c r="Q32" s="838"/>
      <c r="R32" s="839"/>
      <c r="S32" s="839"/>
      <c r="T32" s="839"/>
      <c r="U32" s="839"/>
      <c r="V32" s="839"/>
      <c r="W32" s="839"/>
      <c r="X32" s="839"/>
      <c r="Y32" s="839"/>
      <c r="Z32" s="839"/>
      <c r="AA32" s="839"/>
      <c r="AB32" s="839"/>
      <c r="AC32" s="839"/>
      <c r="AD32" s="839"/>
      <c r="AE32" s="840"/>
      <c r="AF32" s="841"/>
      <c r="AG32" s="842"/>
      <c r="AH32" s="842"/>
      <c r="AI32" s="842"/>
      <c r="AJ32" s="843"/>
      <c r="AK32" s="910"/>
      <c r="AL32" s="911"/>
      <c r="AM32" s="911"/>
      <c r="AN32" s="911"/>
      <c r="AO32" s="911"/>
      <c r="AP32" s="911"/>
      <c r="AQ32" s="911"/>
      <c r="AR32" s="911"/>
      <c r="AS32" s="911"/>
      <c r="AT32" s="911"/>
      <c r="AU32" s="911"/>
      <c r="AV32" s="911"/>
      <c r="AW32" s="911"/>
      <c r="AX32" s="911"/>
      <c r="AY32" s="911"/>
      <c r="AZ32" s="912"/>
      <c r="BA32" s="912"/>
      <c r="BB32" s="912"/>
      <c r="BC32" s="912"/>
      <c r="BD32" s="912"/>
      <c r="BE32" s="908"/>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c r="C33" s="836"/>
      <c r="D33" s="836"/>
      <c r="E33" s="836"/>
      <c r="F33" s="836"/>
      <c r="G33" s="836"/>
      <c r="H33" s="836"/>
      <c r="I33" s="836"/>
      <c r="J33" s="836"/>
      <c r="K33" s="836"/>
      <c r="L33" s="836"/>
      <c r="M33" s="836"/>
      <c r="N33" s="836"/>
      <c r="O33" s="836"/>
      <c r="P33" s="837"/>
      <c r="Q33" s="838"/>
      <c r="R33" s="839"/>
      <c r="S33" s="839"/>
      <c r="T33" s="839"/>
      <c r="U33" s="839"/>
      <c r="V33" s="839"/>
      <c r="W33" s="839"/>
      <c r="X33" s="839"/>
      <c r="Y33" s="839"/>
      <c r="Z33" s="839"/>
      <c r="AA33" s="839"/>
      <c r="AB33" s="839"/>
      <c r="AC33" s="839"/>
      <c r="AD33" s="839"/>
      <c r="AE33" s="840"/>
      <c r="AF33" s="841"/>
      <c r="AG33" s="842"/>
      <c r="AH33" s="842"/>
      <c r="AI33" s="842"/>
      <c r="AJ33" s="843"/>
      <c r="AK33" s="910"/>
      <c r="AL33" s="911"/>
      <c r="AM33" s="911"/>
      <c r="AN33" s="911"/>
      <c r="AO33" s="911"/>
      <c r="AP33" s="911"/>
      <c r="AQ33" s="911"/>
      <c r="AR33" s="911"/>
      <c r="AS33" s="911"/>
      <c r="AT33" s="911"/>
      <c r="AU33" s="911"/>
      <c r="AV33" s="911"/>
      <c r="AW33" s="911"/>
      <c r="AX33" s="911"/>
      <c r="AY33" s="911"/>
      <c r="AZ33" s="912"/>
      <c r="BA33" s="912"/>
      <c r="BB33" s="912"/>
      <c r="BC33" s="912"/>
      <c r="BD33" s="912"/>
      <c r="BE33" s="908"/>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c r="C34" s="836"/>
      <c r="D34" s="836"/>
      <c r="E34" s="836"/>
      <c r="F34" s="836"/>
      <c r="G34" s="836"/>
      <c r="H34" s="836"/>
      <c r="I34" s="836"/>
      <c r="J34" s="836"/>
      <c r="K34" s="836"/>
      <c r="L34" s="836"/>
      <c r="M34" s="836"/>
      <c r="N34" s="836"/>
      <c r="O34" s="836"/>
      <c r="P34" s="837"/>
      <c r="Q34" s="838"/>
      <c r="R34" s="839"/>
      <c r="S34" s="839"/>
      <c r="T34" s="839"/>
      <c r="U34" s="839"/>
      <c r="V34" s="839"/>
      <c r="W34" s="839"/>
      <c r="X34" s="839"/>
      <c r="Y34" s="839"/>
      <c r="Z34" s="839"/>
      <c r="AA34" s="839"/>
      <c r="AB34" s="839"/>
      <c r="AC34" s="839"/>
      <c r="AD34" s="839"/>
      <c r="AE34" s="840"/>
      <c r="AF34" s="841"/>
      <c r="AG34" s="842"/>
      <c r="AH34" s="842"/>
      <c r="AI34" s="842"/>
      <c r="AJ34" s="843"/>
      <c r="AK34" s="910"/>
      <c r="AL34" s="911"/>
      <c r="AM34" s="911"/>
      <c r="AN34" s="911"/>
      <c r="AO34" s="911"/>
      <c r="AP34" s="911"/>
      <c r="AQ34" s="911"/>
      <c r="AR34" s="911"/>
      <c r="AS34" s="911"/>
      <c r="AT34" s="911"/>
      <c r="AU34" s="911"/>
      <c r="AV34" s="911"/>
      <c r="AW34" s="911"/>
      <c r="AX34" s="911"/>
      <c r="AY34" s="911"/>
      <c r="AZ34" s="912"/>
      <c r="BA34" s="912"/>
      <c r="BB34" s="912"/>
      <c r="BC34" s="912"/>
      <c r="BD34" s="912"/>
      <c r="BE34" s="908"/>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413</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394</v>
      </c>
      <c r="B63" s="870" t="s">
        <v>414</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4991</v>
      </c>
      <c r="AG63" s="922"/>
      <c r="AH63" s="922"/>
      <c r="AI63" s="922"/>
      <c r="AJ63" s="923"/>
      <c r="AK63" s="924"/>
      <c r="AL63" s="919"/>
      <c r="AM63" s="919"/>
      <c r="AN63" s="919"/>
      <c r="AO63" s="919"/>
      <c r="AP63" s="922">
        <v>25157</v>
      </c>
      <c r="AQ63" s="922"/>
      <c r="AR63" s="922"/>
      <c r="AS63" s="922"/>
      <c r="AT63" s="922"/>
      <c r="AU63" s="922">
        <v>7361</v>
      </c>
      <c r="AV63" s="922"/>
      <c r="AW63" s="922"/>
      <c r="AX63" s="922"/>
      <c r="AY63" s="922"/>
      <c r="AZ63" s="926"/>
      <c r="BA63" s="926"/>
      <c r="BB63" s="926"/>
      <c r="BC63" s="926"/>
      <c r="BD63" s="926"/>
      <c r="BE63" s="927"/>
      <c r="BF63" s="927"/>
      <c r="BG63" s="927"/>
      <c r="BH63" s="927"/>
      <c r="BI63" s="928"/>
      <c r="BJ63" s="929" t="s">
        <v>415</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416</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417</v>
      </c>
      <c r="B66" s="821"/>
      <c r="C66" s="821"/>
      <c r="D66" s="821"/>
      <c r="E66" s="821"/>
      <c r="F66" s="821"/>
      <c r="G66" s="821"/>
      <c r="H66" s="821"/>
      <c r="I66" s="821"/>
      <c r="J66" s="821"/>
      <c r="K66" s="821"/>
      <c r="L66" s="821"/>
      <c r="M66" s="821"/>
      <c r="N66" s="821"/>
      <c r="O66" s="821"/>
      <c r="P66" s="822"/>
      <c r="Q66" s="797" t="s">
        <v>418</v>
      </c>
      <c r="R66" s="798"/>
      <c r="S66" s="798"/>
      <c r="T66" s="798"/>
      <c r="U66" s="799"/>
      <c r="V66" s="797" t="s">
        <v>400</v>
      </c>
      <c r="W66" s="798"/>
      <c r="X66" s="798"/>
      <c r="Y66" s="798"/>
      <c r="Z66" s="799"/>
      <c r="AA66" s="797" t="s">
        <v>419</v>
      </c>
      <c r="AB66" s="798"/>
      <c r="AC66" s="798"/>
      <c r="AD66" s="798"/>
      <c r="AE66" s="799"/>
      <c r="AF66" s="932" t="s">
        <v>420</v>
      </c>
      <c r="AG66" s="893"/>
      <c r="AH66" s="893"/>
      <c r="AI66" s="893"/>
      <c r="AJ66" s="933"/>
      <c r="AK66" s="797" t="s">
        <v>403</v>
      </c>
      <c r="AL66" s="821"/>
      <c r="AM66" s="821"/>
      <c r="AN66" s="821"/>
      <c r="AO66" s="822"/>
      <c r="AP66" s="797" t="s">
        <v>421</v>
      </c>
      <c r="AQ66" s="798"/>
      <c r="AR66" s="798"/>
      <c r="AS66" s="798"/>
      <c r="AT66" s="799"/>
      <c r="AU66" s="797" t="s">
        <v>422</v>
      </c>
      <c r="AV66" s="798"/>
      <c r="AW66" s="798"/>
      <c r="AX66" s="798"/>
      <c r="AY66" s="799"/>
      <c r="AZ66" s="797" t="s">
        <v>380</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15">
      <c r="A68" s="258">
        <v>1</v>
      </c>
      <c r="B68" s="949" t="s">
        <v>584</v>
      </c>
      <c r="C68" s="950"/>
      <c r="D68" s="950"/>
      <c r="E68" s="950"/>
      <c r="F68" s="950"/>
      <c r="G68" s="950"/>
      <c r="H68" s="950"/>
      <c r="I68" s="950"/>
      <c r="J68" s="950"/>
      <c r="K68" s="950"/>
      <c r="L68" s="950"/>
      <c r="M68" s="950"/>
      <c r="N68" s="950"/>
      <c r="O68" s="950"/>
      <c r="P68" s="951"/>
      <c r="Q68" s="952">
        <v>4455</v>
      </c>
      <c r="R68" s="946"/>
      <c r="S68" s="946"/>
      <c r="T68" s="946"/>
      <c r="U68" s="946"/>
      <c r="V68" s="946">
        <v>4431</v>
      </c>
      <c r="W68" s="946"/>
      <c r="X68" s="946"/>
      <c r="Y68" s="946"/>
      <c r="Z68" s="946"/>
      <c r="AA68" s="946">
        <v>25</v>
      </c>
      <c r="AB68" s="946"/>
      <c r="AC68" s="946"/>
      <c r="AD68" s="946"/>
      <c r="AE68" s="946"/>
      <c r="AF68" s="946">
        <v>25</v>
      </c>
      <c r="AG68" s="946"/>
      <c r="AH68" s="946"/>
      <c r="AI68" s="946"/>
      <c r="AJ68" s="946"/>
      <c r="AK68" s="946">
        <v>20</v>
      </c>
      <c r="AL68" s="946"/>
      <c r="AM68" s="946"/>
      <c r="AN68" s="946"/>
      <c r="AO68" s="946"/>
      <c r="AP68" s="946">
        <v>2068</v>
      </c>
      <c r="AQ68" s="946"/>
      <c r="AR68" s="946"/>
      <c r="AS68" s="946"/>
      <c r="AT68" s="946"/>
      <c r="AU68" s="946">
        <v>1111</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15">
      <c r="A69" s="261">
        <v>2</v>
      </c>
      <c r="B69" s="953" t="s">
        <v>585</v>
      </c>
      <c r="C69" s="954"/>
      <c r="D69" s="954"/>
      <c r="E69" s="954"/>
      <c r="F69" s="954"/>
      <c r="G69" s="954"/>
      <c r="H69" s="954"/>
      <c r="I69" s="954"/>
      <c r="J69" s="954"/>
      <c r="K69" s="954"/>
      <c r="L69" s="954"/>
      <c r="M69" s="954"/>
      <c r="N69" s="954"/>
      <c r="O69" s="954"/>
      <c r="P69" s="955"/>
      <c r="Q69" s="956">
        <v>70937</v>
      </c>
      <c r="R69" s="911"/>
      <c r="S69" s="911"/>
      <c r="T69" s="911"/>
      <c r="U69" s="911"/>
      <c r="V69" s="911">
        <v>67710</v>
      </c>
      <c r="W69" s="911"/>
      <c r="X69" s="911"/>
      <c r="Y69" s="911"/>
      <c r="Z69" s="911"/>
      <c r="AA69" s="911">
        <f>Q69-V69</f>
        <v>3227</v>
      </c>
      <c r="AB69" s="911"/>
      <c r="AC69" s="911"/>
      <c r="AD69" s="911"/>
      <c r="AE69" s="911"/>
      <c r="AF69" s="911">
        <v>9374</v>
      </c>
      <c r="AG69" s="911"/>
      <c r="AH69" s="911"/>
      <c r="AI69" s="911"/>
      <c r="AJ69" s="911"/>
      <c r="AK69" s="911" t="s">
        <v>605</v>
      </c>
      <c r="AL69" s="911"/>
      <c r="AM69" s="911"/>
      <c r="AN69" s="911"/>
      <c r="AO69" s="911"/>
      <c r="AP69" s="911" t="s">
        <v>583</v>
      </c>
      <c r="AQ69" s="911"/>
      <c r="AR69" s="911"/>
      <c r="AS69" s="911"/>
      <c r="AT69" s="911"/>
      <c r="AU69" s="911" t="s">
        <v>605</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15">
      <c r="A70" s="261">
        <v>3</v>
      </c>
      <c r="B70" s="953" t="s">
        <v>586</v>
      </c>
      <c r="C70" s="954"/>
      <c r="D70" s="954"/>
      <c r="E70" s="954"/>
      <c r="F70" s="954"/>
      <c r="G70" s="954"/>
      <c r="H70" s="954"/>
      <c r="I70" s="954"/>
      <c r="J70" s="954"/>
      <c r="K70" s="954"/>
      <c r="L70" s="954"/>
      <c r="M70" s="954"/>
      <c r="N70" s="954"/>
      <c r="O70" s="954"/>
      <c r="P70" s="955"/>
      <c r="Q70" s="956">
        <v>31369</v>
      </c>
      <c r="R70" s="911"/>
      <c r="S70" s="911"/>
      <c r="T70" s="911"/>
      <c r="U70" s="911"/>
      <c r="V70" s="911">
        <v>30530</v>
      </c>
      <c r="W70" s="911"/>
      <c r="X70" s="911"/>
      <c r="Y70" s="911"/>
      <c r="Z70" s="911"/>
      <c r="AA70" s="911">
        <v>839</v>
      </c>
      <c r="AB70" s="911"/>
      <c r="AC70" s="911"/>
      <c r="AD70" s="911"/>
      <c r="AE70" s="911"/>
      <c r="AF70" s="911">
        <v>839</v>
      </c>
      <c r="AG70" s="911"/>
      <c r="AH70" s="911"/>
      <c r="AI70" s="911"/>
      <c r="AJ70" s="911"/>
      <c r="AK70" s="911" t="s">
        <v>605</v>
      </c>
      <c r="AL70" s="911"/>
      <c r="AM70" s="911"/>
      <c r="AN70" s="911"/>
      <c r="AO70" s="911"/>
      <c r="AP70" s="911" t="s">
        <v>583</v>
      </c>
      <c r="AQ70" s="911"/>
      <c r="AR70" s="911"/>
      <c r="AS70" s="911"/>
      <c r="AT70" s="911"/>
      <c r="AU70" s="911" t="s">
        <v>605</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15">
      <c r="A71" s="261">
        <v>4</v>
      </c>
      <c r="B71" s="953" t="s">
        <v>587</v>
      </c>
      <c r="C71" s="954"/>
      <c r="D71" s="954"/>
      <c r="E71" s="954"/>
      <c r="F71" s="954"/>
      <c r="G71" s="954"/>
      <c r="H71" s="954"/>
      <c r="I71" s="954"/>
      <c r="J71" s="954"/>
      <c r="K71" s="954"/>
      <c r="L71" s="954"/>
      <c r="M71" s="954"/>
      <c r="N71" s="954"/>
      <c r="O71" s="954"/>
      <c r="P71" s="955"/>
      <c r="Q71" s="956">
        <v>308</v>
      </c>
      <c r="R71" s="911"/>
      <c r="S71" s="911"/>
      <c r="T71" s="911"/>
      <c r="U71" s="911"/>
      <c r="V71" s="911">
        <v>271</v>
      </c>
      <c r="W71" s="911"/>
      <c r="X71" s="911"/>
      <c r="Y71" s="911"/>
      <c r="Z71" s="911"/>
      <c r="AA71" s="911">
        <v>37</v>
      </c>
      <c r="AB71" s="911"/>
      <c r="AC71" s="911"/>
      <c r="AD71" s="911"/>
      <c r="AE71" s="911"/>
      <c r="AF71" s="911">
        <v>37</v>
      </c>
      <c r="AG71" s="911"/>
      <c r="AH71" s="911"/>
      <c r="AI71" s="911"/>
      <c r="AJ71" s="911"/>
      <c r="AK71" s="911" t="s">
        <v>605</v>
      </c>
      <c r="AL71" s="911"/>
      <c r="AM71" s="911"/>
      <c r="AN71" s="911"/>
      <c r="AO71" s="911"/>
      <c r="AP71" s="911"/>
      <c r="AQ71" s="911"/>
      <c r="AR71" s="911"/>
      <c r="AS71" s="911"/>
      <c r="AT71" s="911"/>
      <c r="AU71" s="911" t="s">
        <v>605</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15">
      <c r="A72" s="261">
        <v>5</v>
      </c>
      <c r="B72" s="953" t="s">
        <v>588</v>
      </c>
      <c r="C72" s="954"/>
      <c r="D72" s="954"/>
      <c r="E72" s="954"/>
      <c r="F72" s="954"/>
      <c r="G72" s="954"/>
      <c r="H72" s="954"/>
      <c r="I72" s="954"/>
      <c r="J72" s="954"/>
      <c r="K72" s="954"/>
      <c r="L72" s="954"/>
      <c r="M72" s="954"/>
      <c r="N72" s="954"/>
      <c r="O72" s="954"/>
      <c r="P72" s="955"/>
      <c r="Q72" s="956">
        <v>424</v>
      </c>
      <c r="R72" s="911"/>
      <c r="S72" s="911"/>
      <c r="T72" s="911"/>
      <c r="U72" s="911"/>
      <c r="V72" s="911">
        <v>328</v>
      </c>
      <c r="W72" s="911"/>
      <c r="X72" s="911"/>
      <c r="Y72" s="911"/>
      <c r="Z72" s="911"/>
      <c r="AA72" s="911">
        <v>95</v>
      </c>
      <c r="AB72" s="911"/>
      <c r="AC72" s="911"/>
      <c r="AD72" s="911"/>
      <c r="AE72" s="911"/>
      <c r="AF72" s="911">
        <v>95</v>
      </c>
      <c r="AG72" s="911"/>
      <c r="AH72" s="911"/>
      <c r="AI72" s="911"/>
      <c r="AJ72" s="911"/>
      <c r="AK72" s="911" t="s">
        <v>605</v>
      </c>
      <c r="AL72" s="911"/>
      <c r="AM72" s="911"/>
      <c r="AN72" s="911"/>
      <c r="AO72" s="911"/>
      <c r="AP72" s="911" t="s">
        <v>583</v>
      </c>
      <c r="AQ72" s="911"/>
      <c r="AR72" s="911"/>
      <c r="AS72" s="911"/>
      <c r="AT72" s="911"/>
      <c r="AU72" s="911" t="s">
        <v>605</v>
      </c>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15">
      <c r="A73" s="261">
        <v>6</v>
      </c>
      <c r="B73" s="953" t="s">
        <v>589</v>
      </c>
      <c r="C73" s="954"/>
      <c r="D73" s="954"/>
      <c r="E73" s="954"/>
      <c r="F73" s="954"/>
      <c r="G73" s="954"/>
      <c r="H73" s="954"/>
      <c r="I73" s="954"/>
      <c r="J73" s="954"/>
      <c r="K73" s="954"/>
      <c r="L73" s="954"/>
      <c r="M73" s="954"/>
      <c r="N73" s="954"/>
      <c r="O73" s="954"/>
      <c r="P73" s="955"/>
      <c r="Q73" s="956">
        <v>194</v>
      </c>
      <c r="R73" s="911"/>
      <c r="S73" s="911"/>
      <c r="T73" s="911"/>
      <c r="U73" s="911"/>
      <c r="V73" s="911">
        <v>179</v>
      </c>
      <c r="W73" s="911"/>
      <c r="X73" s="911"/>
      <c r="Y73" s="911"/>
      <c r="Z73" s="911"/>
      <c r="AA73" s="911">
        <v>16</v>
      </c>
      <c r="AB73" s="911"/>
      <c r="AC73" s="911"/>
      <c r="AD73" s="911"/>
      <c r="AE73" s="911"/>
      <c r="AF73" s="911">
        <v>16</v>
      </c>
      <c r="AG73" s="911"/>
      <c r="AH73" s="911"/>
      <c r="AI73" s="911"/>
      <c r="AJ73" s="911"/>
      <c r="AK73" s="911" t="s">
        <v>605</v>
      </c>
      <c r="AL73" s="911"/>
      <c r="AM73" s="911"/>
      <c r="AN73" s="911"/>
      <c r="AO73" s="911"/>
      <c r="AP73" s="911" t="s">
        <v>605</v>
      </c>
      <c r="AQ73" s="911"/>
      <c r="AR73" s="911"/>
      <c r="AS73" s="911"/>
      <c r="AT73" s="911"/>
      <c r="AU73" s="911" t="s">
        <v>605</v>
      </c>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15">
      <c r="A74" s="261">
        <v>7</v>
      </c>
      <c r="B74" s="953" t="s">
        <v>590</v>
      </c>
      <c r="C74" s="954"/>
      <c r="D74" s="954"/>
      <c r="E74" s="954"/>
      <c r="F74" s="954"/>
      <c r="G74" s="954"/>
      <c r="H74" s="954"/>
      <c r="I74" s="954"/>
      <c r="J74" s="954"/>
      <c r="K74" s="954"/>
      <c r="L74" s="954"/>
      <c r="M74" s="954"/>
      <c r="N74" s="954"/>
      <c r="O74" s="954"/>
      <c r="P74" s="955"/>
      <c r="Q74" s="956">
        <v>1167375</v>
      </c>
      <c r="R74" s="911"/>
      <c r="S74" s="911"/>
      <c r="T74" s="911"/>
      <c r="U74" s="911"/>
      <c r="V74" s="911">
        <v>1136425</v>
      </c>
      <c r="W74" s="911"/>
      <c r="X74" s="911"/>
      <c r="Y74" s="911"/>
      <c r="Z74" s="911"/>
      <c r="AA74" s="911">
        <v>30950</v>
      </c>
      <c r="AB74" s="911"/>
      <c r="AC74" s="911"/>
      <c r="AD74" s="911"/>
      <c r="AE74" s="911"/>
      <c r="AF74" s="911">
        <v>30950</v>
      </c>
      <c r="AG74" s="911"/>
      <c r="AH74" s="911"/>
      <c r="AI74" s="911"/>
      <c r="AJ74" s="911"/>
      <c r="AK74" s="911">
        <v>7000</v>
      </c>
      <c r="AL74" s="911"/>
      <c r="AM74" s="911"/>
      <c r="AN74" s="911"/>
      <c r="AO74" s="911"/>
      <c r="AP74" s="911" t="s">
        <v>605</v>
      </c>
      <c r="AQ74" s="911"/>
      <c r="AR74" s="911"/>
      <c r="AS74" s="911"/>
      <c r="AT74" s="911"/>
      <c r="AU74" s="911" t="s">
        <v>605</v>
      </c>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15">
      <c r="A75" s="261">
        <v>8</v>
      </c>
      <c r="B75" s="953" t="s">
        <v>591</v>
      </c>
      <c r="C75" s="954"/>
      <c r="D75" s="954"/>
      <c r="E75" s="954"/>
      <c r="F75" s="954"/>
      <c r="G75" s="954"/>
      <c r="H75" s="954"/>
      <c r="I75" s="954"/>
      <c r="J75" s="954"/>
      <c r="K75" s="954"/>
      <c r="L75" s="954"/>
      <c r="M75" s="954"/>
      <c r="N75" s="954"/>
      <c r="O75" s="954"/>
      <c r="P75" s="955"/>
      <c r="Q75" s="959">
        <v>155</v>
      </c>
      <c r="R75" s="960"/>
      <c r="S75" s="960"/>
      <c r="T75" s="960"/>
      <c r="U75" s="910"/>
      <c r="V75" s="961">
        <v>152</v>
      </c>
      <c r="W75" s="960"/>
      <c r="X75" s="960"/>
      <c r="Y75" s="960"/>
      <c r="Z75" s="910"/>
      <c r="AA75" s="961">
        <v>3</v>
      </c>
      <c r="AB75" s="960"/>
      <c r="AC75" s="960"/>
      <c r="AD75" s="960"/>
      <c r="AE75" s="910"/>
      <c r="AF75" s="961">
        <v>3</v>
      </c>
      <c r="AG75" s="960"/>
      <c r="AH75" s="960"/>
      <c r="AI75" s="960"/>
      <c r="AJ75" s="910"/>
      <c r="AK75" s="961" t="s">
        <v>605</v>
      </c>
      <c r="AL75" s="960"/>
      <c r="AM75" s="960"/>
      <c r="AN75" s="960"/>
      <c r="AO75" s="910"/>
      <c r="AP75" s="961" t="s">
        <v>605</v>
      </c>
      <c r="AQ75" s="960"/>
      <c r="AR75" s="960"/>
      <c r="AS75" s="960"/>
      <c r="AT75" s="910"/>
      <c r="AU75" s="961" t="s">
        <v>605</v>
      </c>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15">
      <c r="A76" s="261">
        <v>9</v>
      </c>
      <c r="B76" s="962" t="s">
        <v>592</v>
      </c>
      <c r="C76" s="963"/>
      <c r="D76" s="963"/>
      <c r="E76" s="963"/>
      <c r="F76" s="963"/>
      <c r="G76" s="963"/>
      <c r="H76" s="963"/>
      <c r="I76" s="963"/>
      <c r="J76" s="963"/>
      <c r="K76" s="963"/>
      <c r="L76" s="963"/>
      <c r="M76" s="963"/>
      <c r="N76" s="963"/>
      <c r="O76" s="963"/>
      <c r="P76" s="964"/>
      <c r="Q76" s="959">
        <v>39841</v>
      </c>
      <c r="R76" s="960"/>
      <c r="S76" s="960"/>
      <c r="T76" s="960"/>
      <c r="U76" s="910"/>
      <c r="V76" s="961">
        <v>33505</v>
      </c>
      <c r="W76" s="960"/>
      <c r="X76" s="960"/>
      <c r="Y76" s="960"/>
      <c r="Z76" s="910"/>
      <c r="AA76" s="961">
        <v>6336</v>
      </c>
      <c r="AB76" s="960"/>
      <c r="AC76" s="960"/>
      <c r="AD76" s="960"/>
      <c r="AE76" s="910"/>
      <c r="AF76" s="961">
        <v>18410</v>
      </c>
      <c r="AG76" s="960"/>
      <c r="AH76" s="960"/>
      <c r="AI76" s="960"/>
      <c r="AJ76" s="910"/>
      <c r="AK76" s="961" t="s">
        <v>605</v>
      </c>
      <c r="AL76" s="960"/>
      <c r="AM76" s="960"/>
      <c r="AN76" s="960"/>
      <c r="AO76" s="910"/>
      <c r="AP76" s="961">
        <v>124747</v>
      </c>
      <c r="AQ76" s="960"/>
      <c r="AR76" s="960"/>
      <c r="AS76" s="960"/>
      <c r="AT76" s="910"/>
      <c r="AU76" s="961" t="s">
        <v>605</v>
      </c>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15">
      <c r="A77" s="261">
        <v>10</v>
      </c>
      <c r="B77" s="962" t="s">
        <v>593</v>
      </c>
      <c r="C77" s="963"/>
      <c r="D77" s="963"/>
      <c r="E77" s="963"/>
      <c r="F77" s="963"/>
      <c r="G77" s="963"/>
      <c r="H77" s="963"/>
      <c r="I77" s="963"/>
      <c r="J77" s="963"/>
      <c r="K77" s="963"/>
      <c r="L77" s="963"/>
      <c r="M77" s="963"/>
      <c r="N77" s="963"/>
      <c r="O77" s="963"/>
      <c r="P77" s="964"/>
      <c r="Q77" s="959">
        <v>7860</v>
      </c>
      <c r="R77" s="960"/>
      <c r="S77" s="960"/>
      <c r="T77" s="960"/>
      <c r="U77" s="910"/>
      <c r="V77" s="961">
        <v>5951</v>
      </c>
      <c r="W77" s="960"/>
      <c r="X77" s="960"/>
      <c r="Y77" s="960"/>
      <c r="Z77" s="910"/>
      <c r="AA77" s="961">
        <v>1909</v>
      </c>
      <c r="AB77" s="960"/>
      <c r="AC77" s="960"/>
      <c r="AD77" s="960"/>
      <c r="AE77" s="910"/>
      <c r="AF77" s="961">
        <v>17771</v>
      </c>
      <c r="AG77" s="960"/>
      <c r="AH77" s="960"/>
      <c r="AI77" s="960"/>
      <c r="AJ77" s="910"/>
      <c r="AK77" s="961" t="s">
        <v>605</v>
      </c>
      <c r="AL77" s="960"/>
      <c r="AM77" s="960"/>
      <c r="AN77" s="960"/>
      <c r="AO77" s="910"/>
      <c r="AP77" s="961">
        <v>15061</v>
      </c>
      <c r="AQ77" s="960"/>
      <c r="AR77" s="960"/>
      <c r="AS77" s="960"/>
      <c r="AT77" s="910"/>
      <c r="AU77" s="961" t="s">
        <v>605</v>
      </c>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15">
      <c r="A78" s="261">
        <v>11</v>
      </c>
      <c r="B78" s="965"/>
      <c r="C78" s="966"/>
      <c r="D78" s="966"/>
      <c r="E78" s="966"/>
      <c r="F78" s="966"/>
      <c r="G78" s="966"/>
      <c r="H78" s="966"/>
      <c r="I78" s="966"/>
      <c r="J78" s="966"/>
      <c r="K78" s="966"/>
      <c r="L78" s="966"/>
      <c r="M78" s="966"/>
      <c r="N78" s="966"/>
      <c r="O78" s="966"/>
      <c r="P78" s="967"/>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15">
      <c r="A79" s="261">
        <v>12</v>
      </c>
      <c r="B79" s="965"/>
      <c r="C79" s="966"/>
      <c r="D79" s="966"/>
      <c r="E79" s="966"/>
      <c r="F79" s="966"/>
      <c r="G79" s="966"/>
      <c r="H79" s="966"/>
      <c r="I79" s="966"/>
      <c r="J79" s="966"/>
      <c r="K79" s="966"/>
      <c r="L79" s="966"/>
      <c r="M79" s="966"/>
      <c r="N79" s="966"/>
      <c r="O79" s="966"/>
      <c r="P79" s="967"/>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15">
      <c r="A80" s="261">
        <v>13</v>
      </c>
      <c r="B80" s="965"/>
      <c r="C80" s="966"/>
      <c r="D80" s="966"/>
      <c r="E80" s="966"/>
      <c r="F80" s="966"/>
      <c r="G80" s="966"/>
      <c r="H80" s="966"/>
      <c r="I80" s="966"/>
      <c r="J80" s="966"/>
      <c r="K80" s="966"/>
      <c r="L80" s="966"/>
      <c r="M80" s="966"/>
      <c r="N80" s="966"/>
      <c r="O80" s="966"/>
      <c r="P80" s="967"/>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15">
      <c r="A81" s="261">
        <v>14</v>
      </c>
      <c r="B81" s="965"/>
      <c r="C81" s="966"/>
      <c r="D81" s="966"/>
      <c r="E81" s="966"/>
      <c r="F81" s="966"/>
      <c r="G81" s="966"/>
      <c r="H81" s="966"/>
      <c r="I81" s="966"/>
      <c r="J81" s="966"/>
      <c r="K81" s="966"/>
      <c r="L81" s="966"/>
      <c r="M81" s="966"/>
      <c r="N81" s="966"/>
      <c r="O81" s="966"/>
      <c r="P81" s="967"/>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15">
      <c r="A82" s="261">
        <v>15</v>
      </c>
      <c r="B82" s="965"/>
      <c r="C82" s="966"/>
      <c r="D82" s="966"/>
      <c r="E82" s="966"/>
      <c r="F82" s="966"/>
      <c r="G82" s="966"/>
      <c r="H82" s="966"/>
      <c r="I82" s="966"/>
      <c r="J82" s="966"/>
      <c r="K82" s="966"/>
      <c r="L82" s="966"/>
      <c r="M82" s="966"/>
      <c r="N82" s="966"/>
      <c r="O82" s="966"/>
      <c r="P82" s="967"/>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15">
      <c r="A83" s="261">
        <v>16</v>
      </c>
      <c r="B83" s="965"/>
      <c r="C83" s="966"/>
      <c r="D83" s="966"/>
      <c r="E83" s="966"/>
      <c r="F83" s="966"/>
      <c r="G83" s="966"/>
      <c r="H83" s="966"/>
      <c r="I83" s="966"/>
      <c r="J83" s="966"/>
      <c r="K83" s="966"/>
      <c r="L83" s="966"/>
      <c r="M83" s="966"/>
      <c r="N83" s="966"/>
      <c r="O83" s="966"/>
      <c r="P83" s="967"/>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15">
      <c r="A84" s="261">
        <v>17</v>
      </c>
      <c r="B84" s="965"/>
      <c r="C84" s="966"/>
      <c r="D84" s="966"/>
      <c r="E84" s="966"/>
      <c r="F84" s="966"/>
      <c r="G84" s="966"/>
      <c r="H84" s="966"/>
      <c r="I84" s="966"/>
      <c r="J84" s="966"/>
      <c r="K84" s="966"/>
      <c r="L84" s="966"/>
      <c r="M84" s="966"/>
      <c r="N84" s="966"/>
      <c r="O84" s="966"/>
      <c r="P84" s="967"/>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15">
      <c r="A85" s="261">
        <v>18</v>
      </c>
      <c r="B85" s="965"/>
      <c r="C85" s="966"/>
      <c r="D85" s="966"/>
      <c r="E85" s="966"/>
      <c r="F85" s="966"/>
      <c r="G85" s="966"/>
      <c r="H85" s="966"/>
      <c r="I85" s="966"/>
      <c r="J85" s="966"/>
      <c r="K85" s="966"/>
      <c r="L85" s="966"/>
      <c r="M85" s="966"/>
      <c r="N85" s="966"/>
      <c r="O85" s="966"/>
      <c r="P85" s="967"/>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15">
      <c r="A86" s="261">
        <v>19</v>
      </c>
      <c r="B86" s="965"/>
      <c r="C86" s="966"/>
      <c r="D86" s="966"/>
      <c r="E86" s="966"/>
      <c r="F86" s="966"/>
      <c r="G86" s="966"/>
      <c r="H86" s="966"/>
      <c r="I86" s="966"/>
      <c r="J86" s="966"/>
      <c r="K86" s="966"/>
      <c r="L86" s="966"/>
      <c r="M86" s="966"/>
      <c r="N86" s="966"/>
      <c r="O86" s="966"/>
      <c r="P86" s="967"/>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15">
      <c r="A87" s="269">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
      <c r="A88" s="264" t="s">
        <v>394</v>
      </c>
      <c r="B88" s="870" t="s">
        <v>423</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77520</v>
      </c>
      <c r="AG88" s="922"/>
      <c r="AH88" s="922"/>
      <c r="AI88" s="922"/>
      <c r="AJ88" s="922"/>
      <c r="AK88" s="919"/>
      <c r="AL88" s="919"/>
      <c r="AM88" s="919"/>
      <c r="AN88" s="919"/>
      <c r="AO88" s="919"/>
      <c r="AP88" s="922">
        <v>141876</v>
      </c>
      <c r="AQ88" s="922"/>
      <c r="AR88" s="922"/>
      <c r="AS88" s="922"/>
      <c r="AT88" s="922"/>
      <c r="AU88" s="922">
        <v>1111</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394</v>
      </c>
      <c r="BR102" s="870" t="s">
        <v>424</v>
      </c>
      <c r="BS102" s="871"/>
      <c r="BT102" s="871"/>
      <c r="BU102" s="871"/>
      <c r="BV102" s="871"/>
      <c r="BW102" s="871"/>
      <c r="BX102" s="871"/>
      <c r="BY102" s="871"/>
      <c r="BZ102" s="871"/>
      <c r="CA102" s="871"/>
      <c r="CB102" s="871"/>
      <c r="CC102" s="871"/>
      <c r="CD102" s="871"/>
      <c r="CE102" s="871"/>
      <c r="CF102" s="871"/>
      <c r="CG102" s="872"/>
      <c r="CH102" s="975"/>
      <c r="CI102" s="976"/>
      <c r="CJ102" s="976"/>
      <c r="CK102" s="976"/>
      <c r="CL102" s="977"/>
      <c r="CM102" s="975"/>
      <c r="CN102" s="976"/>
      <c r="CO102" s="976"/>
      <c r="CP102" s="976"/>
      <c r="CQ102" s="977"/>
      <c r="CR102" s="978">
        <v>732</v>
      </c>
      <c r="CS102" s="930"/>
      <c r="CT102" s="930"/>
      <c r="CU102" s="930"/>
      <c r="CV102" s="979"/>
      <c r="CW102" s="978">
        <v>3</v>
      </c>
      <c r="CX102" s="930"/>
      <c r="CY102" s="930"/>
      <c r="CZ102" s="930"/>
      <c r="DA102" s="979"/>
      <c r="DB102" s="978" t="s">
        <v>583</v>
      </c>
      <c r="DC102" s="930"/>
      <c r="DD102" s="930"/>
      <c r="DE102" s="930"/>
      <c r="DF102" s="979"/>
      <c r="DG102" s="978" t="s">
        <v>583</v>
      </c>
      <c r="DH102" s="930"/>
      <c r="DI102" s="930"/>
      <c r="DJ102" s="930"/>
      <c r="DK102" s="979"/>
      <c r="DL102" s="978" t="s">
        <v>583</v>
      </c>
      <c r="DM102" s="930"/>
      <c r="DN102" s="930"/>
      <c r="DO102" s="930"/>
      <c r="DP102" s="979"/>
      <c r="DQ102" s="978" t="s">
        <v>583</v>
      </c>
      <c r="DR102" s="930"/>
      <c r="DS102" s="930"/>
      <c r="DT102" s="930"/>
      <c r="DU102" s="979"/>
      <c r="DV102" s="1002"/>
      <c r="DW102" s="1003"/>
      <c r="DX102" s="1003"/>
      <c r="DY102" s="1003"/>
      <c r="DZ102" s="100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05" t="s">
        <v>425</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6" t="s">
        <v>426</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427</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428</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7" t="s">
        <v>429</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430</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6" customFormat="1" ht="26.25" customHeight="1" x14ac:dyDescent="0.15">
      <c r="A109" s="1000" t="s">
        <v>431</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432</v>
      </c>
      <c r="AB109" s="981"/>
      <c r="AC109" s="981"/>
      <c r="AD109" s="981"/>
      <c r="AE109" s="982"/>
      <c r="AF109" s="980" t="s">
        <v>311</v>
      </c>
      <c r="AG109" s="981"/>
      <c r="AH109" s="981"/>
      <c r="AI109" s="981"/>
      <c r="AJ109" s="982"/>
      <c r="AK109" s="980" t="s">
        <v>310</v>
      </c>
      <c r="AL109" s="981"/>
      <c r="AM109" s="981"/>
      <c r="AN109" s="981"/>
      <c r="AO109" s="982"/>
      <c r="AP109" s="980" t="s">
        <v>433</v>
      </c>
      <c r="AQ109" s="981"/>
      <c r="AR109" s="981"/>
      <c r="AS109" s="981"/>
      <c r="AT109" s="983"/>
      <c r="AU109" s="1000" t="s">
        <v>431</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432</v>
      </c>
      <c r="BR109" s="981"/>
      <c r="BS109" s="981"/>
      <c r="BT109" s="981"/>
      <c r="BU109" s="982"/>
      <c r="BV109" s="980" t="s">
        <v>311</v>
      </c>
      <c r="BW109" s="981"/>
      <c r="BX109" s="981"/>
      <c r="BY109" s="981"/>
      <c r="BZ109" s="982"/>
      <c r="CA109" s="980" t="s">
        <v>310</v>
      </c>
      <c r="CB109" s="981"/>
      <c r="CC109" s="981"/>
      <c r="CD109" s="981"/>
      <c r="CE109" s="982"/>
      <c r="CF109" s="1001" t="s">
        <v>433</v>
      </c>
      <c r="CG109" s="1001"/>
      <c r="CH109" s="1001"/>
      <c r="CI109" s="1001"/>
      <c r="CJ109" s="1001"/>
      <c r="CK109" s="980" t="s">
        <v>434</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432</v>
      </c>
      <c r="DH109" s="981"/>
      <c r="DI109" s="981"/>
      <c r="DJ109" s="981"/>
      <c r="DK109" s="982"/>
      <c r="DL109" s="980" t="s">
        <v>311</v>
      </c>
      <c r="DM109" s="981"/>
      <c r="DN109" s="981"/>
      <c r="DO109" s="981"/>
      <c r="DP109" s="982"/>
      <c r="DQ109" s="980" t="s">
        <v>310</v>
      </c>
      <c r="DR109" s="981"/>
      <c r="DS109" s="981"/>
      <c r="DT109" s="981"/>
      <c r="DU109" s="982"/>
      <c r="DV109" s="980" t="s">
        <v>433</v>
      </c>
      <c r="DW109" s="981"/>
      <c r="DX109" s="981"/>
      <c r="DY109" s="981"/>
      <c r="DZ109" s="983"/>
    </row>
    <row r="110" spans="1:131" s="246" customFormat="1" ht="26.25" customHeight="1" x14ac:dyDescent="0.15">
      <c r="A110" s="984" t="s">
        <v>435</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5672574</v>
      </c>
      <c r="AB110" s="988"/>
      <c r="AC110" s="988"/>
      <c r="AD110" s="988"/>
      <c r="AE110" s="989"/>
      <c r="AF110" s="990">
        <v>5429051</v>
      </c>
      <c r="AG110" s="988"/>
      <c r="AH110" s="988"/>
      <c r="AI110" s="988"/>
      <c r="AJ110" s="989"/>
      <c r="AK110" s="990">
        <v>5447044</v>
      </c>
      <c r="AL110" s="988"/>
      <c r="AM110" s="988"/>
      <c r="AN110" s="988"/>
      <c r="AO110" s="989"/>
      <c r="AP110" s="991">
        <v>19.600000000000001</v>
      </c>
      <c r="AQ110" s="992"/>
      <c r="AR110" s="992"/>
      <c r="AS110" s="992"/>
      <c r="AT110" s="993"/>
      <c r="AU110" s="994" t="s">
        <v>72</v>
      </c>
      <c r="AV110" s="995"/>
      <c r="AW110" s="995"/>
      <c r="AX110" s="995"/>
      <c r="AY110" s="995"/>
      <c r="AZ110" s="1036" t="s">
        <v>436</v>
      </c>
      <c r="BA110" s="985"/>
      <c r="BB110" s="985"/>
      <c r="BC110" s="985"/>
      <c r="BD110" s="985"/>
      <c r="BE110" s="985"/>
      <c r="BF110" s="985"/>
      <c r="BG110" s="985"/>
      <c r="BH110" s="985"/>
      <c r="BI110" s="985"/>
      <c r="BJ110" s="985"/>
      <c r="BK110" s="985"/>
      <c r="BL110" s="985"/>
      <c r="BM110" s="985"/>
      <c r="BN110" s="985"/>
      <c r="BO110" s="985"/>
      <c r="BP110" s="986"/>
      <c r="BQ110" s="1022">
        <v>60839740</v>
      </c>
      <c r="BR110" s="1023"/>
      <c r="BS110" s="1023"/>
      <c r="BT110" s="1023"/>
      <c r="BU110" s="1023"/>
      <c r="BV110" s="1023">
        <v>63802686</v>
      </c>
      <c r="BW110" s="1023"/>
      <c r="BX110" s="1023"/>
      <c r="BY110" s="1023"/>
      <c r="BZ110" s="1023"/>
      <c r="CA110" s="1023">
        <v>62554320</v>
      </c>
      <c r="CB110" s="1023"/>
      <c r="CC110" s="1023"/>
      <c r="CD110" s="1023"/>
      <c r="CE110" s="1023"/>
      <c r="CF110" s="1037">
        <v>224.9</v>
      </c>
      <c r="CG110" s="1038"/>
      <c r="CH110" s="1038"/>
      <c r="CI110" s="1038"/>
      <c r="CJ110" s="1038"/>
      <c r="CK110" s="1039" t="s">
        <v>437</v>
      </c>
      <c r="CL110" s="1040"/>
      <c r="CM110" s="1019" t="s">
        <v>438</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396</v>
      </c>
      <c r="DH110" s="1023"/>
      <c r="DI110" s="1023"/>
      <c r="DJ110" s="1023"/>
      <c r="DK110" s="1023"/>
      <c r="DL110" s="1023" t="s">
        <v>439</v>
      </c>
      <c r="DM110" s="1023"/>
      <c r="DN110" s="1023"/>
      <c r="DO110" s="1023"/>
      <c r="DP110" s="1023"/>
      <c r="DQ110" s="1023" t="s">
        <v>439</v>
      </c>
      <c r="DR110" s="1023"/>
      <c r="DS110" s="1023"/>
      <c r="DT110" s="1023"/>
      <c r="DU110" s="1023"/>
      <c r="DV110" s="1024" t="s">
        <v>396</v>
      </c>
      <c r="DW110" s="1024"/>
      <c r="DX110" s="1024"/>
      <c r="DY110" s="1024"/>
      <c r="DZ110" s="1025"/>
    </row>
    <row r="111" spans="1:131" s="246" customFormat="1" ht="26.25" customHeight="1" x14ac:dyDescent="0.15">
      <c r="A111" s="1026" t="s">
        <v>440</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415</v>
      </c>
      <c r="AB111" s="1030"/>
      <c r="AC111" s="1030"/>
      <c r="AD111" s="1030"/>
      <c r="AE111" s="1031"/>
      <c r="AF111" s="1032" t="s">
        <v>415</v>
      </c>
      <c r="AG111" s="1030"/>
      <c r="AH111" s="1030"/>
      <c r="AI111" s="1030"/>
      <c r="AJ111" s="1031"/>
      <c r="AK111" s="1032" t="s">
        <v>392</v>
      </c>
      <c r="AL111" s="1030"/>
      <c r="AM111" s="1030"/>
      <c r="AN111" s="1030"/>
      <c r="AO111" s="1031"/>
      <c r="AP111" s="1033" t="s">
        <v>439</v>
      </c>
      <c r="AQ111" s="1034"/>
      <c r="AR111" s="1034"/>
      <c r="AS111" s="1034"/>
      <c r="AT111" s="1035"/>
      <c r="AU111" s="996"/>
      <c r="AV111" s="997"/>
      <c r="AW111" s="997"/>
      <c r="AX111" s="997"/>
      <c r="AY111" s="997"/>
      <c r="AZ111" s="1045" t="s">
        <v>441</v>
      </c>
      <c r="BA111" s="1046"/>
      <c r="BB111" s="1046"/>
      <c r="BC111" s="1046"/>
      <c r="BD111" s="1046"/>
      <c r="BE111" s="1046"/>
      <c r="BF111" s="1046"/>
      <c r="BG111" s="1046"/>
      <c r="BH111" s="1046"/>
      <c r="BI111" s="1046"/>
      <c r="BJ111" s="1046"/>
      <c r="BK111" s="1046"/>
      <c r="BL111" s="1046"/>
      <c r="BM111" s="1046"/>
      <c r="BN111" s="1046"/>
      <c r="BO111" s="1046"/>
      <c r="BP111" s="1047"/>
      <c r="BQ111" s="1015" t="s">
        <v>392</v>
      </c>
      <c r="BR111" s="1016"/>
      <c r="BS111" s="1016"/>
      <c r="BT111" s="1016"/>
      <c r="BU111" s="1016"/>
      <c r="BV111" s="1016" t="s">
        <v>392</v>
      </c>
      <c r="BW111" s="1016"/>
      <c r="BX111" s="1016"/>
      <c r="BY111" s="1016"/>
      <c r="BZ111" s="1016"/>
      <c r="CA111" s="1016" t="s">
        <v>442</v>
      </c>
      <c r="CB111" s="1016"/>
      <c r="CC111" s="1016"/>
      <c r="CD111" s="1016"/>
      <c r="CE111" s="1016"/>
      <c r="CF111" s="1010" t="s">
        <v>392</v>
      </c>
      <c r="CG111" s="1011"/>
      <c r="CH111" s="1011"/>
      <c r="CI111" s="1011"/>
      <c r="CJ111" s="1011"/>
      <c r="CK111" s="1041"/>
      <c r="CL111" s="1042"/>
      <c r="CM111" s="1012" t="s">
        <v>443</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439</v>
      </c>
      <c r="DH111" s="1016"/>
      <c r="DI111" s="1016"/>
      <c r="DJ111" s="1016"/>
      <c r="DK111" s="1016"/>
      <c r="DL111" s="1016" t="s">
        <v>439</v>
      </c>
      <c r="DM111" s="1016"/>
      <c r="DN111" s="1016"/>
      <c r="DO111" s="1016"/>
      <c r="DP111" s="1016"/>
      <c r="DQ111" s="1016" t="s">
        <v>442</v>
      </c>
      <c r="DR111" s="1016"/>
      <c r="DS111" s="1016"/>
      <c r="DT111" s="1016"/>
      <c r="DU111" s="1016"/>
      <c r="DV111" s="1017" t="s">
        <v>442</v>
      </c>
      <c r="DW111" s="1017"/>
      <c r="DX111" s="1017"/>
      <c r="DY111" s="1017"/>
      <c r="DZ111" s="1018"/>
    </row>
    <row r="112" spans="1:131" s="246" customFormat="1" ht="26.25" customHeight="1" x14ac:dyDescent="0.15">
      <c r="A112" s="1048" t="s">
        <v>444</v>
      </c>
      <c r="B112" s="1049"/>
      <c r="C112" s="1046" t="s">
        <v>445</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439</v>
      </c>
      <c r="AB112" s="1055"/>
      <c r="AC112" s="1055"/>
      <c r="AD112" s="1055"/>
      <c r="AE112" s="1056"/>
      <c r="AF112" s="1057" t="s">
        <v>392</v>
      </c>
      <c r="AG112" s="1055"/>
      <c r="AH112" s="1055"/>
      <c r="AI112" s="1055"/>
      <c r="AJ112" s="1056"/>
      <c r="AK112" s="1057" t="s">
        <v>439</v>
      </c>
      <c r="AL112" s="1055"/>
      <c r="AM112" s="1055"/>
      <c r="AN112" s="1055"/>
      <c r="AO112" s="1056"/>
      <c r="AP112" s="1058" t="s">
        <v>439</v>
      </c>
      <c r="AQ112" s="1059"/>
      <c r="AR112" s="1059"/>
      <c r="AS112" s="1059"/>
      <c r="AT112" s="1060"/>
      <c r="AU112" s="996"/>
      <c r="AV112" s="997"/>
      <c r="AW112" s="997"/>
      <c r="AX112" s="997"/>
      <c r="AY112" s="997"/>
      <c r="AZ112" s="1045" t="s">
        <v>446</v>
      </c>
      <c r="BA112" s="1046"/>
      <c r="BB112" s="1046"/>
      <c r="BC112" s="1046"/>
      <c r="BD112" s="1046"/>
      <c r="BE112" s="1046"/>
      <c r="BF112" s="1046"/>
      <c r="BG112" s="1046"/>
      <c r="BH112" s="1046"/>
      <c r="BI112" s="1046"/>
      <c r="BJ112" s="1046"/>
      <c r="BK112" s="1046"/>
      <c r="BL112" s="1046"/>
      <c r="BM112" s="1046"/>
      <c r="BN112" s="1046"/>
      <c r="BO112" s="1046"/>
      <c r="BP112" s="1047"/>
      <c r="BQ112" s="1015">
        <v>7541402</v>
      </c>
      <c r="BR112" s="1016"/>
      <c r="BS112" s="1016"/>
      <c r="BT112" s="1016"/>
      <c r="BU112" s="1016"/>
      <c r="BV112" s="1016">
        <v>7365909</v>
      </c>
      <c r="BW112" s="1016"/>
      <c r="BX112" s="1016"/>
      <c r="BY112" s="1016"/>
      <c r="BZ112" s="1016"/>
      <c r="CA112" s="1016">
        <v>7360974</v>
      </c>
      <c r="CB112" s="1016"/>
      <c r="CC112" s="1016"/>
      <c r="CD112" s="1016"/>
      <c r="CE112" s="1016"/>
      <c r="CF112" s="1010">
        <v>26.5</v>
      </c>
      <c r="CG112" s="1011"/>
      <c r="CH112" s="1011"/>
      <c r="CI112" s="1011"/>
      <c r="CJ112" s="1011"/>
      <c r="CK112" s="1041"/>
      <c r="CL112" s="1042"/>
      <c r="CM112" s="1012" t="s">
        <v>447</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439</v>
      </c>
      <c r="DH112" s="1016"/>
      <c r="DI112" s="1016"/>
      <c r="DJ112" s="1016"/>
      <c r="DK112" s="1016"/>
      <c r="DL112" s="1016" t="s">
        <v>439</v>
      </c>
      <c r="DM112" s="1016"/>
      <c r="DN112" s="1016"/>
      <c r="DO112" s="1016"/>
      <c r="DP112" s="1016"/>
      <c r="DQ112" s="1016" t="s">
        <v>439</v>
      </c>
      <c r="DR112" s="1016"/>
      <c r="DS112" s="1016"/>
      <c r="DT112" s="1016"/>
      <c r="DU112" s="1016"/>
      <c r="DV112" s="1017" t="s">
        <v>439</v>
      </c>
      <c r="DW112" s="1017"/>
      <c r="DX112" s="1017"/>
      <c r="DY112" s="1017"/>
      <c r="DZ112" s="1018"/>
    </row>
    <row r="113" spans="1:130" s="246" customFormat="1" ht="26.25" customHeight="1" x14ac:dyDescent="0.15">
      <c r="A113" s="1050"/>
      <c r="B113" s="1051"/>
      <c r="C113" s="1046" t="s">
        <v>448</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809961</v>
      </c>
      <c r="AB113" s="1030"/>
      <c r="AC113" s="1030"/>
      <c r="AD113" s="1030"/>
      <c r="AE113" s="1031"/>
      <c r="AF113" s="1032">
        <v>940550</v>
      </c>
      <c r="AG113" s="1030"/>
      <c r="AH113" s="1030"/>
      <c r="AI113" s="1030"/>
      <c r="AJ113" s="1031"/>
      <c r="AK113" s="1032">
        <v>843205</v>
      </c>
      <c r="AL113" s="1030"/>
      <c r="AM113" s="1030"/>
      <c r="AN113" s="1030"/>
      <c r="AO113" s="1031"/>
      <c r="AP113" s="1033">
        <v>3</v>
      </c>
      <c r="AQ113" s="1034"/>
      <c r="AR113" s="1034"/>
      <c r="AS113" s="1034"/>
      <c r="AT113" s="1035"/>
      <c r="AU113" s="996"/>
      <c r="AV113" s="997"/>
      <c r="AW113" s="997"/>
      <c r="AX113" s="997"/>
      <c r="AY113" s="997"/>
      <c r="AZ113" s="1045" t="s">
        <v>449</v>
      </c>
      <c r="BA113" s="1046"/>
      <c r="BB113" s="1046"/>
      <c r="BC113" s="1046"/>
      <c r="BD113" s="1046"/>
      <c r="BE113" s="1046"/>
      <c r="BF113" s="1046"/>
      <c r="BG113" s="1046"/>
      <c r="BH113" s="1046"/>
      <c r="BI113" s="1046"/>
      <c r="BJ113" s="1046"/>
      <c r="BK113" s="1046"/>
      <c r="BL113" s="1046"/>
      <c r="BM113" s="1046"/>
      <c r="BN113" s="1046"/>
      <c r="BO113" s="1046"/>
      <c r="BP113" s="1047"/>
      <c r="BQ113" s="1015">
        <v>665624</v>
      </c>
      <c r="BR113" s="1016"/>
      <c r="BS113" s="1016"/>
      <c r="BT113" s="1016"/>
      <c r="BU113" s="1016"/>
      <c r="BV113" s="1016">
        <v>795661</v>
      </c>
      <c r="BW113" s="1016"/>
      <c r="BX113" s="1016"/>
      <c r="BY113" s="1016"/>
      <c r="BZ113" s="1016"/>
      <c r="CA113" s="1016">
        <v>1110503</v>
      </c>
      <c r="CB113" s="1016"/>
      <c r="CC113" s="1016"/>
      <c r="CD113" s="1016"/>
      <c r="CE113" s="1016"/>
      <c r="CF113" s="1010">
        <v>4</v>
      </c>
      <c r="CG113" s="1011"/>
      <c r="CH113" s="1011"/>
      <c r="CI113" s="1011"/>
      <c r="CJ113" s="1011"/>
      <c r="CK113" s="1041"/>
      <c r="CL113" s="1042"/>
      <c r="CM113" s="1012" t="s">
        <v>450</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439</v>
      </c>
      <c r="DH113" s="1055"/>
      <c r="DI113" s="1055"/>
      <c r="DJ113" s="1055"/>
      <c r="DK113" s="1056"/>
      <c r="DL113" s="1057" t="s">
        <v>415</v>
      </c>
      <c r="DM113" s="1055"/>
      <c r="DN113" s="1055"/>
      <c r="DO113" s="1055"/>
      <c r="DP113" s="1056"/>
      <c r="DQ113" s="1057" t="s">
        <v>392</v>
      </c>
      <c r="DR113" s="1055"/>
      <c r="DS113" s="1055"/>
      <c r="DT113" s="1055"/>
      <c r="DU113" s="1056"/>
      <c r="DV113" s="1058" t="s">
        <v>392</v>
      </c>
      <c r="DW113" s="1059"/>
      <c r="DX113" s="1059"/>
      <c r="DY113" s="1059"/>
      <c r="DZ113" s="1060"/>
    </row>
    <row r="114" spans="1:130" s="246" customFormat="1" ht="26.25" customHeight="1" x14ac:dyDescent="0.15">
      <c r="A114" s="1050"/>
      <c r="B114" s="1051"/>
      <c r="C114" s="1046" t="s">
        <v>451</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117654</v>
      </c>
      <c r="AB114" s="1055"/>
      <c r="AC114" s="1055"/>
      <c r="AD114" s="1055"/>
      <c r="AE114" s="1056"/>
      <c r="AF114" s="1057">
        <v>111002</v>
      </c>
      <c r="AG114" s="1055"/>
      <c r="AH114" s="1055"/>
      <c r="AI114" s="1055"/>
      <c r="AJ114" s="1056"/>
      <c r="AK114" s="1057">
        <v>111961</v>
      </c>
      <c r="AL114" s="1055"/>
      <c r="AM114" s="1055"/>
      <c r="AN114" s="1055"/>
      <c r="AO114" s="1056"/>
      <c r="AP114" s="1058">
        <v>0.4</v>
      </c>
      <c r="AQ114" s="1059"/>
      <c r="AR114" s="1059"/>
      <c r="AS114" s="1059"/>
      <c r="AT114" s="1060"/>
      <c r="AU114" s="996"/>
      <c r="AV114" s="997"/>
      <c r="AW114" s="997"/>
      <c r="AX114" s="997"/>
      <c r="AY114" s="997"/>
      <c r="AZ114" s="1045" t="s">
        <v>452</v>
      </c>
      <c r="BA114" s="1046"/>
      <c r="BB114" s="1046"/>
      <c r="BC114" s="1046"/>
      <c r="BD114" s="1046"/>
      <c r="BE114" s="1046"/>
      <c r="BF114" s="1046"/>
      <c r="BG114" s="1046"/>
      <c r="BH114" s="1046"/>
      <c r="BI114" s="1046"/>
      <c r="BJ114" s="1046"/>
      <c r="BK114" s="1046"/>
      <c r="BL114" s="1046"/>
      <c r="BM114" s="1046"/>
      <c r="BN114" s="1046"/>
      <c r="BO114" s="1046"/>
      <c r="BP114" s="1047"/>
      <c r="BQ114" s="1015">
        <v>6206882</v>
      </c>
      <c r="BR114" s="1016"/>
      <c r="BS114" s="1016"/>
      <c r="BT114" s="1016"/>
      <c r="BU114" s="1016"/>
      <c r="BV114" s="1016">
        <v>6005713</v>
      </c>
      <c r="BW114" s="1016"/>
      <c r="BX114" s="1016"/>
      <c r="BY114" s="1016"/>
      <c r="BZ114" s="1016"/>
      <c r="CA114" s="1016">
        <v>4728660</v>
      </c>
      <c r="CB114" s="1016"/>
      <c r="CC114" s="1016"/>
      <c r="CD114" s="1016"/>
      <c r="CE114" s="1016"/>
      <c r="CF114" s="1010">
        <v>17</v>
      </c>
      <c r="CG114" s="1011"/>
      <c r="CH114" s="1011"/>
      <c r="CI114" s="1011"/>
      <c r="CJ114" s="1011"/>
      <c r="CK114" s="1041"/>
      <c r="CL114" s="1042"/>
      <c r="CM114" s="1012" t="s">
        <v>453</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392</v>
      </c>
      <c r="DH114" s="1055"/>
      <c r="DI114" s="1055"/>
      <c r="DJ114" s="1055"/>
      <c r="DK114" s="1056"/>
      <c r="DL114" s="1057" t="s">
        <v>439</v>
      </c>
      <c r="DM114" s="1055"/>
      <c r="DN114" s="1055"/>
      <c r="DO114" s="1055"/>
      <c r="DP114" s="1056"/>
      <c r="DQ114" s="1057" t="s">
        <v>439</v>
      </c>
      <c r="DR114" s="1055"/>
      <c r="DS114" s="1055"/>
      <c r="DT114" s="1055"/>
      <c r="DU114" s="1056"/>
      <c r="DV114" s="1058" t="s">
        <v>392</v>
      </c>
      <c r="DW114" s="1059"/>
      <c r="DX114" s="1059"/>
      <c r="DY114" s="1059"/>
      <c r="DZ114" s="1060"/>
    </row>
    <row r="115" spans="1:130" s="246" customFormat="1" ht="26.25" customHeight="1" x14ac:dyDescent="0.15">
      <c r="A115" s="1050"/>
      <c r="B115" s="1051"/>
      <c r="C115" s="1046" t="s">
        <v>454</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t="s">
        <v>415</v>
      </c>
      <c r="AB115" s="1030"/>
      <c r="AC115" s="1030"/>
      <c r="AD115" s="1030"/>
      <c r="AE115" s="1031"/>
      <c r="AF115" s="1032" t="s">
        <v>392</v>
      </c>
      <c r="AG115" s="1030"/>
      <c r="AH115" s="1030"/>
      <c r="AI115" s="1030"/>
      <c r="AJ115" s="1031"/>
      <c r="AK115" s="1032" t="s">
        <v>415</v>
      </c>
      <c r="AL115" s="1030"/>
      <c r="AM115" s="1030"/>
      <c r="AN115" s="1030"/>
      <c r="AO115" s="1031"/>
      <c r="AP115" s="1033" t="s">
        <v>392</v>
      </c>
      <c r="AQ115" s="1034"/>
      <c r="AR115" s="1034"/>
      <c r="AS115" s="1034"/>
      <c r="AT115" s="1035"/>
      <c r="AU115" s="996"/>
      <c r="AV115" s="997"/>
      <c r="AW115" s="997"/>
      <c r="AX115" s="997"/>
      <c r="AY115" s="997"/>
      <c r="AZ115" s="1045" t="s">
        <v>455</v>
      </c>
      <c r="BA115" s="1046"/>
      <c r="BB115" s="1046"/>
      <c r="BC115" s="1046"/>
      <c r="BD115" s="1046"/>
      <c r="BE115" s="1046"/>
      <c r="BF115" s="1046"/>
      <c r="BG115" s="1046"/>
      <c r="BH115" s="1046"/>
      <c r="BI115" s="1046"/>
      <c r="BJ115" s="1046"/>
      <c r="BK115" s="1046"/>
      <c r="BL115" s="1046"/>
      <c r="BM115" s="1046"/>
      <c r="BN115" s="1046"/>
      <c r="BO115" s="1046"/>
      <c r="BP115" s="1047"/>
      <c r="BQ115" s="1015" t="s">
        <v>415</v>
      </c>
      <c r="BR115" s="1016"/>
      <c r="BS115" s="1016"/>
      <c r="BT115" s="1016"/>
      <c r="BU115" s="1016"/>
      <c r="BV115" s="1016" t="s">
        <v>392</v>
      </c>
      <c r="BW115" s="1016"/>
      <c r="BX115" s="1016"/>
      <c r="BY115" s="1016"/>
      <c r="BZ115" s="1016"/>
      <c r="CA115" s="1016" t="s">
        <v>392</v>
      </c>
      <c r="CB115" s="1016"/>
      <c r="CC115" s="1016"/>
      <c r="CD115" s="1016"/>
      <c r="CE115" s="1016"/>
      <c r="CF115" s="1010" t="s">
        <v>392</v>
      </c>
      <c r="CG115" s="1011"/>
      <c r="CH115" s="1011"/>
      <c r="CI115" s="1011"/>
      <c r="CJ115" s="1011"/>
      <c r="CK115" s="1041"/>
      <c r="CL115" s="1042"/>
      <c r="CM115" s="1045" t="s">
        <v>456</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392</v>
      </c>
      <c r="DH115" s="1055"/>
      <c r="DI115" s="1055"/>
      <c r="DJ115" s="1055"/>
      <c r="DK115" s="1056"/>
      <c r="DL115" s="1057" t="s">
        <v>415</v>
      </c>
      <c r="DM115" s="1055"/>
      <c r="DN115" s="1055"/>
      <c r="DO115" s="1055"/>
      <c r="DP115" s="1056"/>
      <c r="DQ115" s="1057" t="s">
        <v>392</v>
      </c>
      <c r="DR115" s="1055"/>
      <c r="DS115" s="1055"/>
      <c r="DT115" s="1055"/>
      <c r="DU115" s="1056"/>
      <c r="DV115" s="1058" t="s">
        <v>439</v>
      </c>
      <c r="DW115" s="1059"/>
      <c r="DX115" s="1059"/>
      <c r="DY115" s="1059"/>
      <c r="DZ115" s="1060"/>
    </row>
    <row r="116" spans="1:130" s="246" customFormat="1" ht="26.25" customHeight="1" x14ac:dyDescent="0.15">
      <c r="A116" s="1052"/>
      <c r="B116" s="1053"/>
      <c r="C116" s="1061" t="s">
        <v>457</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v>582</v>
      </c>
      <c r="AB116" s="1055"/>
      <c r="AC116" s="1055"/>
      <c r="AD116" s="1055"/>
      <c r="AE116" s="1056"/>
      <c r="AF116" s="1057" t="s">
        <v>439</v>
      </c>
      <c r="AG116" s="1055"/>
      <c r="AH116" s="1055"/>
      <c r="AI116" s="1055"/>
      <c r="AJ116" s="1056"/>
      <c r="AK116" s="1057" t="s">
        <v>415</v>
      </c>
      <c r="AL116" s="1055"/>
      <c r="AM116" s="1055"/>
      <c r="AN116" s="1055"/>
      <c r="AO116" s="1056"/>
      <c r="AP116" s="1058" t="s">
        <v>392</v>
      </c>
      <c r="AQ116" s="1059"/>
      <c r="AR116" s="1059"/>
      <c r="AS116" s="1059"/>
      <c r="AT116" s="1060"/>
      <c r="AU116" s="996"/>
      <c r="AV116" s="997"/>
      <c r="AW116" s="997"/>
      <c r="AX116" s="997"/>
      <c r="AY116" s="997"/>
      <c r="AZ116" s="1063" t="s">
        <v>458</v>
      </c>
      <c r="BA116" s="1064"/>
      <c r="BB116" s="1064"/>
      <c r="BC116" s="1064"/>
      <c r="BD116" s="1064"/>
      <c r="BE116" s="1064"/>
      <c r="BF116" s="1064"/>
      <c r="BG116" s="1064"/>
      <c r="BH116" s="1064"/>
      <c r="BI116" s="1064"/>
      <c r="BJ116" s="1064"/>
      <c r="BK116" s="1064"/>
      <c r="BL116" s="1064"/>
      <c r="BM116" s="1064"/>
      <c r="BN116" s="1064"/>
      <c r="BO116" s="1064"/>
      <c r="BP116" s="1065"/>
      <c r="BQ116" s="1015" t="s">
        <v>392</v>
      </c>
      <c r="BR116" s="1016"/>
      <c r="BS116" s="1016"/>
      <c r="BT116" s="1016"/>
      <c r="BU116" s="1016"/>
      <c r="BV116" s="1016" t="s">
        <v>439</v>
      </c>
      <c r="BW116" s="1016"/>
      <c r="BX116" s="1016"/>
      <c r="BY116" s="1016"/>
      <c r="BZ116" s="1016"/>
      <c r="CA116" s="1016" t="s">
        <v>392</v>
      </c>
      <c r="CB116" s="1016"/>
      <c r="CC116" s="1016"/>
      <c r="CD116" s="1016"/>
      <c r="CE116" s="1016"/>
      <c r="CF116" s="1010" t="s">
        <v>439</v>
      </c>
      <c r="CG116" s="1011"/>
      <c r="CH116" s="1011"/>
      <c r="CI116" s="1011"/>
      <c r="CJ116" s="1011"/>
      <c r="CK116" s="1041"/>
      <c r="CL116" s="1042"/>
      <c r="CM116" s="1012" t="s">
        <v>459</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415</v>
      </c>
      <c r="DH116" s="1055"/>
      <c r="DI116" s="1055"/>
      <c r="DJ116" s="1055"/>
      <c r="DK116" s="1056"/>
      <c r="DL116" s="1057" t="s">
        <v>439</v>
      </c>
      <c r="DM116" s="1055"/>
      <c r="DN116" s="1055"/>
      <c r="DO116" s="1055"/>
      <c r="DP116" s="1056"/>
      <c r="DQ116" s="1057" t="s">
        <v>392</v>
      </c>
      <c r="DR116" s="1055"/>
      <c r="DS116" s="1055"/>
      <c r="DT116" s="1055"/>
      <c r="DU116" s="1056"/>
      <c r="DV116" s="1058" t="s">
        <v>439</v>
      </c>
      <c r="DW116" s="1059"/>
      <c r="DX116" s="1059"/>
      <c r="DY116" s="1059"/>
      <c r="DZ116" s="1060"/>
    </row>
    <row r="117" spans="1:130" s="246" customFormat="1" ht="26.25" customHeight="1" x14ac:dyDescent="0.15">
      <c r="A117" s="1000" t="s">
        <v>191</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460</v>
      </c>
      <c r="Z117" s="982"/>
      <c r="AA117" s="1072">
        <v>6600771</v>
      </c>
      <c r="AB117" s="1073"/>
      <c r="AC117" s="1073"/>
      <c r="AD117" s="1073"/>
      <c r="AE117" s="1074"/>
      <c r="AF117" s="1075">
        <v>6480603</v>
      </c>
      <c r="AG117" s="1073"/>
      <c r="AH117" s="1073"/>
      <c r="AI117" s="1073"/>
      <c r="AJ117" s="1074"/>
      <c r="AK117" s="1075">
        <v>6402210</v>
      </c>
      <c r="AL117" s="1073"/>
      <c r="AM117" s="1073"/>
      <c r="AN117" s="1073"/>
      <c r="AO117" s="1074"/>
      <c r="AP117" s="1076"/>
      <c r="AQ117" s="1077"/>
      <c r="AR117" s="1077"/>
      <c r="AS117" s="1077"/>
      <c r="AT117" s="1078"/>
      <c r="AU117" s="996"/>
      <c r="AV117" s="997"/>
      <c r="AW117" s="997"/>
      <c r="AX117" s="997"/>
      <c r="AY117" s="997"/>
      <c r="AZ117" s="1063" t="s">
        <v>461</v>
      </c>
      <c r="BA117" s="1064"/>
      <c r="BB117" s="1064"/>
      <c r="BC117" s="1064"/>
      <c r="BD117" s="1064"/>
      <c r="BE117" s="1064"/>
      <c r="BF117" s="1064"/>
      <c r="BG117" s="1064"/>
      <c r="BH117" s="1064"/>
      <c r="BI117" s="1064"/>
      <c r="BJ117" s="1064"/>
      <c r="BK117" s="1064"/>
      <c r="BL117" s="1064"/>
      <c r="BM117" s="1064"/>
      <c r="BN117" s="1064"/>
      <c r="BO117" s="1064"/>
      <c r="BP117" s="1065"/>
      <c r="BQ117" s="1015" t="s">
        <v>462</v>
      </c>
      <c r="BR117" s="1016"/>
      <c r="BS117" s="1016"/>
      <c r="BT117" s="1016"/>
      <c r="BU117" s="1016"/>
      <c r="BV117" s="1016" t="s">
        <v>463</v>
      </c>
      <c r="BW117" s="1016"/>
      <c r="BX117" s="1016"/>
      <c r="BY117" s="1016"/>
      <c r="BZ117" s="1016"/>
      <c r="CA117" s="1016" t="s">
        <v>415</v>
      </c>
      <c r="CB117" s="1016"/>
      <c r="CC117" s="1016"/>
      <c r="CD117" s="1016"/>
      <c r="CE117" s="1016"/>
      <c r="CF117" s="1010" t="s">
        <v>415</v>
      </c>
      <c r="CG117" s="1011"/>
      <c r="CH117" s="1011"/>
      <c r="CI117" s="1011"/>
      <c r="CJ117" s="1011"/>
      <c r="CK117" s="1041"/>
      <c r="CL117" s="1042"/>
      <c r="CM117" s="1012" t="s">
        <v>464</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415</v>
      </c>
      <c r="DH117" s="1055"/>
      <c r="DI117" s="1055"/>
      <c r="DJ117" s="1055"/>
      <c r="DK117" s="1056"/>
      <c r="DL117" s="1057" t="s">
        <v>465</v>
      </c>
      <c r="DM117" s="1055"/>
      <c r="DN117" s="1055"/>
      <c r="DO117" s="1055"/>
      <c r="DP117" s="1056"/>
      <c r="DQ117" s="1057" t="s">
        <v>466</v>
      </c>
      <c r="DR117" s="1055"/>
      <c r="DS117" s="1055"/>
      <c r="DT117" s="1055"/>
      <c r="DU117" s="1056"/>
      <c r="DV117" s="1058" t="s">
        <v>415</v>
      </c>
      <c r="DW117" s="1059"/>
      <c r="DX117" s="1059"/>
      <c r="DY117" s="1059"/>
      <c r="DZ117" s="1060"/>
    </row>
    <row r="118" spans="1:130" s="246" customFormat="1" ht="26.25" customHeight="1" x14ac:dyDescent="0.15">
      <c r="A118" s="1000" t="s">
        <v>434</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432</v>
      </c>
      <c r="AB118" s="981"/>
      <c r="AC118" s="981"/>
      <c r="AD118" s="981"/>
      <c r="AE118" s="982"/>
      <c r="AF118" s="980" t="s">
        <v>311</v>
      </c>
      <c r="AG118" s="981"/>
      <c r="AH118" s="981"/>
      <c r="AI118" s="981"/>
      <c r="AJ118" s="982"/>
      <c r="AK118" s="980" t="s">
        <v>310</v>
      </c>
      <c r="AL118" s="981"/>
      <c r="AM118" s="981"/>
      <c r="AN118" s="981"/>
      <c r="AO118" s="982"/>
      <c r="AP118" s="1067" t="s">
        <v>433</v>
      </c>
      <c r="AQ118" s="1068"/>
      <c r="AR118" s="1068"/>
      <c r="AS118" s="1068"/>
      <c r="AT118" s="1069"/>
      <c r="AU118" s="996"/>
      <c r="AV118" s="997"/>
      <c r="AW118" s="997"/>
      <c r="AX118" s="997"/>
      <c r="AY118" s="997"/>
      <c r="AZ118" s="1070" t="s">
        <v>467</v>
      </c>
      <c r="BA118" s="1061"/>
      <c r="BB118" s="1061"/>
      <c r="BC118" s="1061"/>
      <c r="BD118" s="1061"/>
      <c r="BE118" s="1061"/>
      <c r="BF118" s="1061"/>
      <c r="BG118" s="1061"/>
      <c r="BH118" s="1061"/>
      <c r="BI118" s="1061"/>
      <c r="BJ118" s="1061"/>
      <c r="BK118" s="1061"/>
      <c r="BL118" s="1061"/>
      <c r="BM118" s="1061"/>
      <c r="BN118" s="1061"/>
      <c r="BO118" s="1061"/>
      <c r="BP118" s="1062"/>
      <c r="BQ118" s="1093" t="s">
        <v>415</v>
      </c>
      <c r="BR118" s="1094"/>
      <c r="BS118" s="1094"/>
      <c r="BT118" s="1094"/>
      <c r="BU118" s="1094"/>
      <c r="BV118" s="1094" t="s">
        <v>468</v>
      </c>
      <c r="BW118" s="1094"/>
      <c r="BX118" s="1094"/>
      <c r="BY118" s="1094"/>
      <c r="BZ118" s="1094"/>
      <c r="CA118" s="1094" t="s">
        <v>469</v>
      </c>
      <c r="CB118" s="1094"/>
      <c r="CC118" s="1094"/>
      <c r="CD118" s="1094"/>
      <c r="CE118" s="1094"/>
      <c r="CF118" s="1010" t="s">
        <v>470</v>
      </c>
      <c r="CG118" s="1011"/>
      <c r="CH118" s="1011"/>
      <c r="CI118" s="1011"/>
      <c r="CJ118" s="1011"/>
      <c r="CK118" s="1041"/>
      <c r="CL118" s="1042"/>
      <c r="CM118" s="1012" t="s">
        <v>471</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465</v>
      </c>
      <c r="DH118" s="1055"/>
      <c r="DI118" s="1055"/>
      <c r="DJ118" s="1055"/>
      <c r="DK118" s="1056"/>
      <c r="DL118" s="1057" t="s">
        <v>468</v>
      </c>
      <c r="DM118" s="1055"/>
      <c r="DN118" s="1055"/>
      <c r="DO118" s="1055"/>
      <c r="DP118" s="1056"/>
      <c r="DQ118" s="1057" t="s">
        <v>415</v>
      </c>
      <c r="DR118" s="1055"/>
      <c r="DS118" s="1055"/>
      <c r="DT118" s="1055"/>
      <c r="DU118" s="1056"/>
      <c r="DV118" s="1058" t="s">
        <v>470</v>
      </c>
      <c r="DW118" s="1059"/>
      <c r="DX118" s="1059"/>
      <c r="DY118" s="1059"/>
      <c r="DZ118" s="1060"/>
    </row>
    <row r="119" spans="1:130" s="246" customFormat="1" ht="26.25" customHeight="1" x14ac:dyDescent="0.15">
      <c r="A119" s="1154" t="s">
        <v>437</v>
      </c>
      <c r="B119" s="1040"/>
      <c r="C119" s="1019" t="s">
        <v>438</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468</v>
      </c>
      <c r="AB119" s="988"/>
      <c r="AC119" s="988"/>
      <c r="AD119" s="988"/>
      <c r="AE119" s="989"/>
      <c r="AF119" s="990" t="s">
        <v>462</v>
      </c>
      <c r="AG119" s="988"/>
      <c r="AH119" s="988"/>
      <c r="AI119" s="988"/>
      <c r="AJ119" s="989"/>
      <c r="AK119" s="990" t="s">
        <v>415</v>
      </c>
      <c r="AL119" s="988"/>
      <c r="AM119" s="988"/>
      <c r="AN119" s="988"/>
      <c r="AO119" s="989"/>
      <c r="AP119" s="991" t="s">
        <v>468</v>
      </c>
      <c r="AQ119" s="992"/>
      <c r="AR119" s="992"/>
      <c r="AS119" s="992"/>
      <c r="AT119" s="993"/>
      <c r="AU119" s="998"/>
      <c r="AV119" s="999"/>
      <c r="AW119" s="999"/>
      <c r="AX119" s="999"/>
      <c r="AY119" s="999"/>
      <c r="AZ119" s="277" t="s">
        <v>191</v>
      </c>
      <c r="BA119" s="277"/>
      <c r="BB119" s="277"/>
      <c r="BC119" s="277"/>
      <c r="BD119" s="277"/>
      <c r="BE119" s="277"/>
      <c r="BF119" s="277"/>
      <c r="BG119" s="277"/>
      <c r="BH119" s="277"/>
      <c r="BI119" s="277"/>
      <c r="BJ119" s="277"/>
      <c r="BK119" s="277"/>
      <c r="BL119" s="277"/>
      <c r="BM119" s="277"/>
      <c r="BN119" s="277"/>
      <c r="BO119" s="1071" t="s">
        <v>472</v>
      </c>
      <c r="BP119" s="1102"/>
      <c r="BQ119" s="1093">
        <v>75253648</v>
      </c>
      <c r="BR119" s="1094"/>
      <c r="BS119" s="1094"/>
      <c r="BT119" s="1094"/>
      <c r="BU119" s="1094"/>
      <c r="BV119" s="1094">
        <v>77969969</v>
      </c>
      <c r="BW119" s="1094"/>
      <c r="BX119" s="1094"/>
      <c r="BY119" s="1094"/>
      <c r="BZ119" s="1094"/>
      <c r="CA119" s="1094">
        <v>75754457</v>
      </c>
      <c r="CB119" s="1094"/>
      <c r="CC119" s="1094"/>
      <c r="CD119" s="1094"/>
      <c r="CE119" s="1094"/>
      <c r="CF119" s="1095"/>
      <c r="CG119" s="1096"/>
      <c r="CH119" s="1096"/>
      <c r="CI119" s="1096"/>
      <c r="CJ119" s="1097"/>
      <c r="CK119" s="1043"/>
      <c r="CL119" s="1044"/>
      <c r="CM119" s="1098" t="s">
        <v>473</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470</v>
      </c>
      <c r="DH119" s="1080"/>
      <c r="DI119" s="1080"/>
      <c r="DJ119" s="1080"/>
      <c r="DK119" s="1081"/>
      <c r="DL119" s="1079" t="s">
        <v>415</v>
      </c>
      <c r="DM119" s="1080"/>
      <c r="DN119" s="1080"/>
      <c r="DO119" s="1080"/>
      <c r="DP119" s="1081"/>
      <c r="DQ119" s="1079" t="s">
        <v>474</v>
      </c>
      <c r="DR119" s="1080"/>
      <c r="DS119" s="1080"/>
      <c r="DT119" s="1080"/>
      <c r="DU119" s="1081"/>
      <c r="DV119" s="1082" t="s">
        <v>415</v>
      </c>
      <c r="DW119" s="1083"/>
      <c r="DX119" s="1083"/>
      <c r="DY119" s="1083"/>
      <c r="DZ119" s="1084"/>
    </row>
    <row r="120" spans="1:130" s="246" customFormat="1" ht="26.25" customHeight="1" x14ac:dyDescent="0.15">
      <c r="A120" s="1155"/>
      <c r="B120" s="1042"/>
      <c r="C120" s="1012" t="s">
        <v>443</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470</v>
      </c>
      <c r="AB120" s="1055"/>
      <c r="AC120" s="1055"/>
      <c r="AD120" s="1055"/>
      <c r="AE120" s="1056"/>
      <c r="AF120" s="1057" t="s">
        <v>129</v>
      </c>
      <c r="AG120" s="1055"/>
      <c r="AH120" s="1055"/>
      <c r="AI120" s="1055"/>
      <c r="AJ120" s="1056"/>
      <c r="AK120" s="1057" t="s">
        <v>415</v>
      </c>
      <c r="AL120" s="1055"/>
      <c r="AM120" s="1055"/>
      <c r="AN120" s="1055"/>
      <c r="AO120" s="1056"/>
      <c r="AP120" s="1058" t="s">
        <v>462</v>
      </c>
      <c r="AQ120" s="1059"/>
      <c r="AR120" s="1059"/>
      <c r="AS120" s="1059"/>
      <c r="AT120" s="1060"/>
      <c r="AU120" s="1085" t="s">
        <v>475</v>
      </c>
      <c r="AV120" s="1086"/>
      <c r="AW120" s="1086"/>
      <c r="AX120" s="1086"/>
      <c r="AY120" s="1087"/>
      <c r="AZ120" s="1036" t="s">
        <v>476</v>
      </c>
      <c r="BA120" s="985"/>
      <c r="BB120" s="985"/>
      <c r="BC120" s="985"/>
      <c r="BD120" s="985"/>
      <c r="BE120" s="985"/>
      <c r="BF120" s="985"/>
      <c r="BG120" s="985"/>
      <c r="BH120" s="985"/>
      <c r="BI120" s="985"/>
      <c r="BJ120" s="985"/>
      <c r="BK120" s="985"/>
      <c r="BL120" s="985"/>
      <c r="BM120" s="985"/>
      <c r="BN120" s="985"/>
      <c r="BO120" s="985"/>
      <c r="BP120" s="986"/>
      <c r="BQ120" s="1022">
        <v>6411567</v>
      </c>
      <c r="BR120" s="1023"/>
      <c r="BS120" s="1023"/>
      <c r="BT120" s="1023"/>
      <c r="BU120" s="1023"/>
      <c r="BV120" s="1023">
        <v>7308591</v>
      </c>
      <c r="BW120" s="1023"/>
      <c r="BX120" s="1023"/>
      <c r="BY120" s="1023"/>
      <c r="BZ120" s="1023"/>
      <c r="CA120" s="1023">
        <v>8094594</v>
      </c>
      <c r="CB120" s="1023"/>
      <c r="CC120" s="1023"/>
      <c r="CD120" s="1023"/>
      <c r="CE120" s="1023"/>
      <c r="CF120" s="1037">
        <v>29.1</v>
      </c>
      <c r="CG120" s="1038"/>
      <c r="CH120" s="1038"/>
      <c r="CI120" s="1038"/>
      <c r="CJ120" s="1038"/>
      <c r="CK120" s="1103" t="s">
        <v>477</v>
      </c>
      <c r="CL120" s="1104"/>
      <c r="CM120" s="1104"/>
      <c r="CN120" s="1104"/>
      <c r="CO120" s="1105"/>
      <c r="CP120" s="1111" t="s">
        <v>411</v>
      </c>
      <c r="CQ120" s="1112"/>
      <c r="CR120" s="1112"/>
      <c r="CS120" s="1112"/>
      <c r="CT120" s="1112"/>
      <c r="CU120" s="1112"/>
      <c r="CV120" s="1112"/>
      <c r="CW120" s="1112"/>
      <c r="CX120" s="1112"/>
      <c r="CY120" s="1112"/>
      <c r="CZ120" s="1112"/>
      <c r="DA120" s="1112"/>
      <c r="DB120" s="1112"/>
      <c r="DC120" s="1112"/>
      <c r="DD120" s="1112"/>
      <c r="DE120" s="1112"/>
      <c r="DF120" s="1113"/>
      <c r="DG120" s="1022">
        <v>7529766</v>
      </c>
      <c r="DH120" s="1023"/>
      <c r="DI120" s="1023"/>
      <c r="DJ120" s="1023"/>
      <c r="DK120" s="1023"/>
      <c r="DL120" s="1023">
        <v>7354575</v>
      </c>
      <c r="DM120" s="1023"/>
      <c r="DN120" s="1023"/>
      <c r="DO120" s="1023"/>
      <c r="DP120" s="1023"/>
      <c r="DQ120" s="1023">
        <v>7349897</v>
      </c>
      <c r="DR120" s="1023"/>
      <c r="DS120" s="1023"/>
      <c r="DT120" s="1023"/>
      <c r="DU120" s="1023"/>
      <c r="DV120" s="1024">
        <v>26.4</v>
      </c>
      <c r="DW120" s="1024"/>
      <c r="DX120" s="1024"/>
      <c r="DY120" s="1024"/>
      <c r="DZ120" s="1025"/>
    </row>
    <row r="121" spans="1:130" s="246" customFormat="1" ht="26.25" customHeight="1" x14ac:dyDescent="0.15">
      <c r="A121" s="1155"/>
      <c r="B121" s="1042"/>
      <c r="C121" s="1063" t="s">
        <v>478</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462</v>
      </c>
      <c r="AB121" s="1055"/>
      <c r="AC121" s="1055"/>
      <c r="AD121" s="1055"/>
      <c r="AE121" s="1056"/>
      <c r="AF121" s="1057" t="s">
        <v>479</v>
      </c>
      <c r="AG121" s="1055"/>
      <c r="AH121" s="1055"/>
      <c r="AI121" s="1055"/>
      <c r="AJ121" s="1056"/>
      <c r="AK121" s="1057" t="s">
        <v>469</v>
      </c>
      <c r="AL121" s="1055"/>
      <c r="AM121" s="1055"/>
      <c r="AN121" s="1055"/>
      <c r="AO121" s="1056"/>
      <c r="AP121" s="1058" t="s">
        <v>470</v>
      </c>
      <c r="AQ121" s="1059"/>
      <c r="AR121" s="1059"/>
      <c r="AS121" s="1059"/>
      <c r="AT121" s="1060"/>
      <c r="AU121" s="1088"/>
      <c r="AV121" s="1089"/>
      <c r="AW121" s="1089"/>
      <c r="AX121" s="1089"/>
      <c r="AY121" s="1090"/>
      <c r="AZ121" s="1045" t="s">
        <v>480</v>
      </c>
      <c r="BA121" s="1046"/>
      <c r="BB121" s="1046"/>
      <c r="BC121" s="1046"/>
      <c r="BD121" s="1046"/>
      <c r="BE121" s="1046"/>
      <c r="BF121" s="1046"/>
      <c r="BG121" s="1046"/>
      <c r="BH121" s="1046"/>
      <c r="BI121" s="1046"/>
      <c r="BJ121" s="1046"/>
      <c r="BK121" s="1046"/>
      <c r="BL121" s="1046"/>
      <c r="BM121" s="1046"/>
      <c r="BN121" s="1046"/>
      <c r="BO121" s="1046"/>
      <c r="BP121" s="1047"/>
      <c r="BQ121" s="1015">
        <v>8757221</v>
      </c>
      <c r="BR121" s="1016"/>
      <c r="BS121" s="1016"/>
      <c r="BT121" s="1016"/>
      <c r="BU121" s="1016"/>
      <c r="BV121" s="1016">
        <v>8375842</v>
      </c>
      <c r="BW121" s="1016"/>
      <c r="BX121" s="1016"/>
      <c r="BY121" s="1016"/>
      <c r="BZ121" s="1016"/>
      <c r="CA121" s="1016">
        <v>8175592</v>
      </c>
      <c r="CB121" s="1016"/>
      <c r="CC121" s="1016"/>
      <c r="CD121" s="1016"/>
      <c r="CE121" s="1016"/>
      <c r="CF121" s="1010">
        <v>29.4</v>
      </c>
      <c r="CG121" s="1011"/>
      <c r="CH121" s="1011"/>
      <c r="CI121" s="1011"/>
      <c r="CJ121" s="1011"/>
      <c r="CK121" s="1106"/>
      <c r="CL121" s="1107"/>
      <c r="CM121" s="1107"/>
      <c r="CN121" s="1107"/>
      <c r="CO121" s="1108"/>
      <c r="CP121" s="1116" t="s">
        <v>481</v>
      </c>
      <c r="CQ121" s="1117"/>
      <c r="CR121" s="1117"/>
      <c r="CS121" s="1117"/>
      <c r="CT121" s="1117"/>
      <c r="CU121" s="1117"/>
      <c r="CV121" s="1117"/>
      <c r="CW121" s="1117"/>
      <c r="CX121" s="1117"/>
      <c r="CY121" s="1117"/>
      <c r="CZ121" s="1117"/>
      <c r="DA121" s="1117"/>
      <c r="DB121" s="1117"/>
      <c r="DC121" s="1117"/>
      <c r="DD121" s="1117"/>
      <c r="DE121" s="1117"/>
      <c r="DF121" s="1118"/>
      <c r="DG121" s="1015">
        <v>11636</v>
      </c>
      <c r="DH121" s="1016"/>
      <c r="DI121" s="1016"/>
      <c r="DJ121" s="1016"/>
      <c r="DK121" s="1016"/>
      <c r="DL121" s="1016">
        <v>11334</v>
      </c>
      <c r="DM121" s="1016"/>
      <c r="DN121" s="1016"/>
      <c r="DO121" s="1016"/>
      <c r="DP121" s="1016"/>
      <c r="DQ121" s="1016">
        <v>11077</v>
      </c>
      <c r="DR121" s="1016"/>
      <c r="DS121" s="1016"/>
      <c r="DT121" s="1016"/>
      <c r="DU121" s="1016"/>
      <c r="DV121" s="1017">
        <v>0</v>
      </c>
      <c r="DW121" s="1017"/>
      <c r="DX121" s="1017"/>
      <c r="DY121" s="1017"/>
      <c r="DZ121" s="1018"/>
    </row>
    <row r="122" spans="1:130" s="246" customFormat="1" ht="26.25" customHeight="1" x14ac:dyDescent="0.15">
      <c r="A122" s="1155"/>
      <c r="B122" s="1042"/>
      <c r="C122" s="1012" t="s">
        <v>453</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466</v>
      </c>
      <c r="AB122" s="1055"/>
      <c r="AC122" s="1055"/>
      <c r="AD122" s="1055"/>
      <c r="AE122" s="1056"/>
      <c r="AF122" s="1057" t="s">
        <v>465</v>
      </c>
      <c r="AG122" s="1055"/>
      <c r="AH122" s="1055"/>
      <c r="AI122" s="1055"/>
      <c r="AJ122" s="1056"/>
      <c r="AK122" s="1057" t="s">
        <v>415</v>
      </c>
      <c r="AL122" s="1055"/>
      <c r="AM122" s="1055"/>
      <c r="AN122" s="1055"/>
      <c r="AO122" s="1056"/>
      <c r="AP122" s="1058" t="s">
        <v>415</v>
      </c>
      <c r="AQ122" s="1059"/>
      <c r="AR122" s="1059"/>
      <c r="AS122" s="1059"/>
      <c r="AT122" s="1060"/>
      <c r="AU122" s="1088"/>
      <c r="AV122" s="1089"/>
      <c r="AW122" s="1089"/>
      <c r="AX122" s="1089"/>
      <c r="AY122" s="1090"/>
      <c r="AZ122" s="1070" t="s">
        <v>482</v>
      </c>
      <c r="BA122" s="1061"/>
      <c r="BB122" s="1061"/>
      <c r="BC122" s="1061"/>
      <c r="BD122" s="1061"/>
      <c r="BE122" s="1061"/>
      <c r="BF122" s="1061"/>
      <c r="BG122" s="1061"/>
      <c r="BH122" s="1061"/>
      <c r="BI122" s="1061"/>
      <c r="BJ122" s="1061"/>
      <c r="BK122" s="1061"/>
      <c r="BL122" s="1061"/>
      <c r="BM122" s="1061"/>
      <c r="BN122" s="1061"/>
      <c r="BO122" s="1061"/>
      <c r="BP122" s="1062"/>
      <c r="BQ122" s="1093">
        <v>42066620</v>
      </c>
      <c r="BR122" s="1094"/>
      <c r="BS122" s="1094"/>
      <c r="BT122" s="1094"/>
      <c r="BU122" s="1094"/>
      <c r="BV122" s="1094">
        <v>43853798</v>
      </c>
      <c r="BW122" s="1094"/>
      <c r="BX122" s="1094"/>
      <c r="BY122" s="1094"/>
      <c r="BZ122" s="1094"/>
      <c r="CA122" s="1094">
        <v>43806345</v>
      </c>
      <c r="CB122" s="1094"/>
      <c r="CC122" s="1094"/>
      <c r="CD122" s="1094"/>
      <c r="CE122" s="1094"/>
      <c r="CF122" s="1114">
        <v>157.5</v>
      </c>
      <c r="CG122" s="1115"/>
      <c r="CH122" s="1115"/>
      <c r="CI122" s="1115"/>
      <c r="CJ122" s="1115"/>
      <c r="CK122" s="1106"/>
      <c r="CL122" s="1107"/>
      <c r="CM122" s="1107"/>
      <c r="CN122" s="1107"/>
      <c r="CO122" s="1108"/>
      <c r="CP122" s="1116"/>
      <c r="CQ122" s="1117"/>
      <c r="CR122" s="1117"/>
      <c r="CS122" s="1117"/>
      <c r="CT122" s="1117"/>
      <c r="CU122" s="1117"/>
      <c r="CV122" s="1117"/>
      <c r="CW122" s="1117"/>
      <c r="CX122" s="1117"/>
      <c r="CY122" s="1117"/>
      <c r="CZ122" s="1117"/>
      <c r="DA122" s="1117"/>
      <c r="DB122" s="1117"/>
      <c r="DC122" s="1117"/>
      <c r="DD122" s="1117"/>
      <c r="DE122" s="1117"/>
      <c r="DF122" s="1118"/>
      <c r="DG122" s="1015"/>
      <c r="DH122" s="1016"/>
      <c r="DI122" s="1016"/>
      <c r="DJ122" s="1016"/>
      <c r="DK122" s="1016"/>
      <c r="DL122" s="1016"/>
      <c r="DM122" s="1016"/>
      <c r="DN122" s="1016"/>
      <c r="DO122" s="1016"/>
      <c r="DP122" s="1016"/>
      <c r="DQ122" s="1016"/>
      <c r="DR122" s="1016"/>
      <c r="DS122" s="1016"/>
      <c r="DT122" s="1016"/>
      <c r="DU122" s="1016"/>
      <c r="DV122" s="1017"/>
      <c r="DW122" s="1017"/>
      <c r="DX122" s="1017"/>
      <c r="DY122" s="1017"/>
      <c r="DZ122" s="1018"/>
    </row>
    <row r="123" spans="1:130" s="246" customFormat="1" ht="26.25" customHeight="1" x14ac:dyDescent="0.15">
      <c r="A123" s="1155"/>
      <c r="B123" s="1042"/>
      <c r="C123" s="1012" t="s">
        <v>459</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415</v>
      </c>
      <c r="AB123" s="1055"/>
      <c r="AC123" s="1055"/>
      <c r="AD123" s="1055"/>
      <c r="AE123" s="1056"/>
      <c r="AF123" s="1057" t="s">
        <v>474</v>
      </c>
      <c r="AG123" s="1055"/>
      <c r="AH123" s="1055"/>
      <c r="AI123" s="1055"/>
      <c r="AJ123" s="1056"/>
      <c r="AK123" s="1057" t="s">
        <v>468</v>
      </c>
      <c r="AL123" s="1055"/>
      <c r="AM123" s="1055"/>
      <c r="AN123" s="1055"/>
      <c r="AO123" s="1056"/>
      <c r="AP123" s="1058" t="s">
        <v>465</v>
      </c>
      <c r="AQ123" s="1059"/>
      <c r="AR123" s="1059"/>
      <c r="AS123" s="1059"/>
      <c r="AT123" s="1060"/>
      <c r="AU123" s="1091"/>
      <c r="AV123" s="1092"/>
      <c r="AW123" s="1092"/>
      <c r="AX123" s="1092"/>
      <c r="AY123" s="1092"/>
      <c r="AZ123" s="277" t="s">
        <v>191</v>
      </c>
      <c r="BA123" s="277"/>
      <c r="BB123" s="277"/>
      <c r="BC123" s="277"/>
      <c r="BD123" s="277"/>
      <c r="BE123" s="277"/>
      <c r="BF123" s="277"/>
      <c r="BG123" s="277"/>
      <c r="BH123" s="277"/>
      <c r="BI123" s="277"/>
      <c r="BJ123" s="277"/>
      <c r="BK123" s="277"/>
      <c r="BL123" s="277"/>
      <c r="BM123" s="277"/>
      <c r="BN123" s="277"/>
      <c r="BO123" s="1071" t="s">
        <v>483</v>
      </c>
      <c r="BP123" s="1102"/>
      <c r="BQ123" s="1161">
        <v>57235408</v>
      </c>
      <c r="BR123" s="1162"/>
      <c r="BS123" s="1162"/>
      <c r="BT123" s="1162"/>
      <c r="BU123" s="1162"/>
      <c r="BV123" s="1162">
        <v>59538231</v>
      </c>
      <c r="BW123" s="1162"/>
      <c r="BX123" s="1162"/>
      <c r="BY123" s="1162"/>
      <c r="BZ123" s="1162"/>
      <c r="CA123" s="1162">
        <v>60076531</v>
      </c>
      <c r="CB123" s="1162"/>
      <c r="CC123" s="1162"/>
      <c r="CD123" s="1162"/>
      <c r="CE123" s="1162"/>
      <c r="CF123" s="1095"/>
      <c r="CG123" s="1096"/>
      <c r="CH123" s="1096"/>
      <c r="CI123" s="1096"/>
      <c r="CJ123" s="1097"/>
      <c r="CK123" s="1106"/>
      <c r="CL123" s="1107"/>
      <c r="CM123" s="1107"/>
      <c r="CN123" s="1107"/>
      <c r="CO123" s="1108"/>
      <c r="CP123" s="1116"/>
      <c r="CQ123" s="1117"/>
      <c r="CR123" s="1117"/>
      <c r="CS123" s="1117"/>
      <c r="CT123" s="1117"/>
      <c r="CU123" s="1117"/>
      <c r="CV123" s="1117"/>
      <c r="CW123" s="1117"/>
      <c r="CX123" s="1117"/>
      <c r="CY123" s="1117"/>
      <c r="CZ123" s="1117"/>
      <c r="DA123" s="1117"/>
      <c r="DB123" s="1117"/>
      <c r="DC123" s="1117"/>
      <c r="DD123" s="1117"/>
      <c r="DE123" s="1117"/>
      <c r="DF123" s="1118"/>
      <c r="DG123" s="1054"/>
      <c r="DH123" s="1055"/>
      <c r="DI123" s="1055"/>
      <c r="DJ123" s="1055"/>
      <c r="DK123" s="1056"/>
      <c r="DL123" s="1057"/>
      <c r="DM123" s="1055"/>
      <c r="DN123" s="1055"/>
      <c r="DO123" s="1055"/>
      <c r="DP123" s="1056"/>
      <c r="DQ123" s="1057"/>
      <c r="DR123" s="1055"/>
      <c r="DS123" s="1055"/>
      <c r="DT123" s="1055"/>
      <c r="DU123" s="1056"/>
      <c r="DV123" s="1058"/>
      <c r="DW123" s="1059"/>
      <c r="DX123" s="1059"/>
      <c r="DY123" s="1059"/>
      <c r="DZ123" s="1060"/>
    </row>
    <row r="124" spans="1:130" s="246" customFormat="1" ht="26.25" customHeight="1" thickBot="1" x14ac:dyDescent="0.2">
      <c r="A124" s="1155"/>
      <c r="B124" s="1042"/>
      <c r="C124" s="1012" t="s">
        <v>464</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470</v>
      </c>
      <c r="AB124" s="1055"/>
      <c r="AC124" s="1055"/>
      <c r="AD124" s="1055"/>
      <c r="AE124" s="1056"/>
      <c r="AF124" s="1057" t="s">
        <v>129</v>
      </c>
      <c r="AG124" s="1055"/>
      <c r="AH124" s="1055"/>
      <c r="AI124" s="1055"/>
      <c r="AJ124" s="1056"/>
      <c r="AK124" s="1057" t="s">
        <v>468</v>
      </c>
      <c r="AL124" s="1055"/>
      <c r="AM124" s="1055"/>
      <c r="AN124" s="1055"/>
      <c r="AO124" s="1056"/>
      <c r="AP124" s="1058" t="s">
        <v>474</v>
      </c>
      <c r="AQ124" s="1059"/>
      <c r="AR124" s="1059"/>
      <c r="AS124" s="1059"/>
      <c r="AT124" s="1060"/>
      <c r="AU124" s="1157" t="s">
        <v>484</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v>65.5</v>
      </c>
      <c r="BR124" s="1124"/>
      <c r="BS124" s="1124"/>
      <c r="BT124" s="1124"/>
      <c r="BU124" s="1124"/>
      <c r="BV124" s="1124">
        <v>66.400000000000006</v>
      </c>
      <c r="BW124" s="1124"/>
      <c r="BX124" s="1124"/>
      <c r="BY124" s="1124"/>
      <c r="BZ124" s="1124"/>
      <c r="CA124" s="1124">
        <v>56.3</v>
      </c>
      <c r="CB124" s="1124"/>
      <c r="CC124" s="1124"/>
      <c r="CD124" s="1124"/>
      <c r="CE124" s="1124"/>
      <c r="CF124" s="1125"/>
      <c r="CG124" s="1126"/>
      <c r="CH124" s="1126"/>
      <c r="CI124" s="1126"/>
      <c r="CJ124" s="1127"/>
      <c r="CK124" s="1109"/>
      <c r="CL124" s="1109"/>
      <c r="CM124" s="1109"/>
      <c r="CN124" s="1109"/>
      <c r="CO124" s="1110"/>
      <c r="CP124" s="1116" t="s">
        <v>485</v>
      </c>
      <c r="CQ124" s="1117"/>
      <c r="CR124" s="1117"/>
      <c r="CS124" s="1117"/>
      <c r="CT124" s="1117"/>
      <c r="CU124" s="1117"/>
      <c r="CV124" s="1117"/>
      <c r="CW124" s="1117"/>
      <c r="CX124" s="1117"/>
      <c r="CY124" s="1117"/>
      <c r="CZ124" s="1117"/>
      <c r="DA124" s="1117"/>
      <c r="DB124" s="1117"/>
      <c r="DC124" s="1117"/>
      <c r="DD124" s="1117"/>
      <c r="DE124" s="1117"/>
      <c r="DF124" s="1118"/>
      <c r="DG124" s="1101" t="s">
        <v>466</v>
      </c>
      <c r="DH124" s="1080"/>
      <c r="DI124" s="1080"/>
      <c r="DJ124" s="1080"/>
      <c r="DK124" s="1081"/>
      <c r="DL124" s="1079" t="s">
        <v>465</v>
      </c>
      <c r="DM124" s="1080"/>
      <c r="DN124" s="1080"/>
      <c r="DO124" s="1080"/>
      <c r="DP124" s="1081"/>
      <c r="DQ124" s="1079" t="s">
        <v>415</v>
      </c>
      <c r="DR124" s="1080"/>
      <c r="DS124" s="1080"/>
      <c r="DT124" s="1080"/>
      <c r="DU124" s="1081"/>
      <c r="DV124" s="1082" t="s">
        <v>474</v>
      </c>
      <c r="DW124" s="1083"/>
      <c r="DX124" s="1083"/>
      <c r="DY124" s="1083"/>
      <c r="DZ124" s="1084"/>
    </row>
    <row r="125" spans="1:130" s="246" customFormat="1" ht="26.25" customHeight="1" x14ac:dyDescent="0.15">
      <c r="A125" s="1155"/>
      <c r="B125" s="1042"/>
      <c r="C125" s="1012" t="s">
        <v>471</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415</v>
      </c>
      <c r="AB125" s="1055"/>
      <c r="AC125" s="1055"/>
      <c r="AD125" s="1055"/>
      <c r="AE125" s="1056"/>
      <c r="AF125" s="1057" t="s">
        <v>468</v>
      </c>
      <c r="AG125" s="1055"/>
      <c r="AH125" s="1055"/>
      <c r="AI125" s="1055"/>
      <c r="AJ125" s="1056"/>
      <c r="AK125" s="1057" t="s">
        <v>465</v>
      </c>
      <c r="AL125" s="1055"/>
      <c r="AM125" s="1055"/>
      <c r="AN125" s="1055"/>
      <c r="AO125" s="1056"/>
      <c r="AP125" s="1058" t="s">
        <v>415</v>
      </c>
      <c r="AQ125" s="1059"/>
      <c r="AR125" s="1059"/>
      <c r="AS125" s="1059"/>
      <c r="AT125" s="1060"/>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9" t="s">
        <v>486</v>
      </c>
      <c r="CL125" s="1104"/>
      <c r="CM125" s="1104"/>
      <c r="CN125" s="1104"/>
      <c r="CO125" s="1105"/>
      <c r="CP125" s="1036" t="s">
        <v>487</v>
      </c>
      <c r="CQ125" s="985"/>
      <c r="CR125" s="985"/>
      <c r="CS125" s="985"/>
      <c r="CT125" s="985"/>
      <c r="CU125" s="985"/>
      <c r="CV125" s="985"/>
      <c r="CW125" s="985"/>
      <c r="CX125" s="985"/>
      <c r="CY125" s="985"/>
      <c r="CZ125" s="985"/>
      <c r="DA125" s="985"/>
      <c r="DB125" s="985"/>
      <c r="DC125" s="985"/>
      <c r="DD125" s="985"/>
      <c r="DE125" s="985"/>
      <c r="DF125" s="986"/>
      <c r="DG125" s="1022" t="s">
        <v>415</v>
      </c>
      <c r="DH125" s="1023"/>
      <c r="DI125" s="1023"/>
      <c r="DJ125" s="1023"/>
      <c r="DK125" s="1023"/>
      <c r="DL125" s="1023" t="s">
        <v>415</v>
      </c>
      <c r="DM125" s="1023"/>
      <c r="DN125" s="1023"/>
      <c r="DO125" s="1023"/>
      <c r="DP125" s="1023"/>
      <c r="DQ125" s="1023" t="s">
        <v>474</v>
      </c>
      <c r="DR125" s="1023"/>
      <c r="DS125" s="1023"/>
      <c r="DT125" s="1023"/>
      <c r="DU125" s="1023"/>
      <c r="DV125" s="1024" t="s">
        <v>415</v>
      </c>
      <c r="DW125" s="1024"/>
      <c r="DX125" s="1024"/>
      <c r="DY125" s="1024"/>
      <c r="DZ125" s="1025"/>
    </row>
    <row r="126" spans="1:130" s="246" customFormat="1" ht="26.25" customHeight="1" thickBot="1" x14ac:dyDescent="0.2">
      <c r="A126" s="1155"/>
      <c r="B126" s="1042"/>
      <c r="C126" s="1012" t="s">
        <v>473</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415</v>
      </c>
      <c r="AB126" s="1055"/>
      <c r="AC126" s="1055"/>
      <c r="AD126" s="1055"/>
      <c r="AE126" s="1056"/>
      <c r="AF126" s="1057" t="s">
        <v>129</v>
      </c>
      <c r="AG126" s="1055"/>
      <c r="AH126" s="1055"/>
      <c r="AI126" s="1055"/>
      <c r="AJ126" s="1056"/>
      <c r="AK126" s="1057" t="s">
        <v>415</v>
      </c>
      <c r="AL126" s="1055"/>
      <c r="AM126" s="1055"/>
      <c r="AN126" s="1055"/>
      <c r="AO126" s="1056"/>
      <c r="AP126" s="1058" t="s">
        <v>474</v>
      </c>
      <c r="AQ126" s="1059"/>
      <c r="AR126" s="1059"/>
      <c r="AS126" s="1059"/>
      <c r="AT126" s="1060"/>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20"/>
      <c r="CL126" s="1107"/>
      <c r="CM126" s="1107"/>
      <c r="CN126" s="1107"/>
      <c r="CO126" s="1108"/>
      <c r="CP126" s="1045" t="s">
        <v>488</v>
      </c>
      <c r="CQ126" s="1046"/>
      <c r="CR126" s="1046"/>
      <c r="CS126" s="1046"/>
      <c r="CT126" s="1046"/>
      <c r="CU126" s="1046"/>
      <c r="CV126" s="1046"/>
      <c r="CW126" s="1046"/>
      <c r="CX126" s="1046"/>
      <c r="CY126" s="1046"/>
      <c r="CZ126" s="1046"/>
      <c r="DA126" s="1046"/>
      <c r="DB126" s="1046"/>
      <c r="DC126" s="1046"/>
      <c r="DD126" s="1046"/>
      <c r="DE126" s="1046"/>
      <c r="DF126" s="1047"/>
      <c r="DG126" s="1015" t="s">
        <v>470</v>
      </c>
      <c r="DH126" s="1016"/>
      <c r="DI126" s="1016"/>
      <c r="DJ126" s="1016"/>
      <c r="DK126" s="1016"/>
      <c r="DL126" s="1016" t="s">
        <v>129</v>
      </c>
      <c r="DM126" s="1016"/>
      <c r="DN126" s="1016"/>
      <c r="DO126" s="1016"/>
      <c r="DP126" s="1016"/>
      <c r="DQ126" s="1016" t="s">
        <v>474</v>
      </c>
      <c r="DR126" s="1016"/>
      <c r="DS126" s="1016"/>
      <c r="DT126" s="1016"/>
      <c r="DU126" s="1016"/>
      <c r="DV126" s="1017" t="s">
        <v>468</v>
      </c>
      <c r="DW126" s="1017"/>
      <c r="DX126" s="1017"/>
      <c r="DY126" s="1017"/>
      <c r="DZ126" s="1018"/>
    </row>
    <row r="127" spans="1:130" s="246" customFormat="1" ht="26.25" customHeight="1" x14ac:dyDescent="0.15">
      <c r="A127" s="1156"/>
      <c r="B127" s="1044"/>
      <c r="C127" s="1098" t="s">
        <v>489</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469</v>
      </c>
      <c r="AB127" s="1055"/>
      <c r="AC127" s="1055"/>
      <c r="AD127" s="1055"/>
      <c r="AE127" s="1056"/>
      <c r="AF127" s="1057" t="s">
        <v>468</v>
      </c>
      <c r="AG127" s="1055"/>
      <c r="AH127" s="1055"/>
      <c r="AI127" s="1055"/>
      <c r="AJ127" s="1056"/>
      <c r="AK127" s="1057" t="s">
        <v>415</v>
      </c>
      <c r="AL127" s="1055"/>
      <c r="AM127" s="1055"/>
      <c r="AN127" s="1055"/>
      <c r="AO127" s="1056"/>
      <c r="AP127" s="1058" t="s">
        <v>474</v>
      </c>
      <c r="AQ127" s="1059"/>
      <c r="AR127" s="1059"/>
      <c r="AS127" s="1059"/>
      <c r="AT127" s="1060"/>
      <c r="AU127" s="282"/>
      <c r="AV127" s="282"/>
      <c r="AW127" s="282"/>
      <c r="AX127" s="1128" t="s">
        <v>490</v>
      </c>
      <c r="AY127" s="1129"/>
      <c r="AZ127" s="1129"/>
      <c r="BA127" s="1129"/>
      <c r="BB127" s="1129"/>
      <c r="BC127" s="1129"/>
      <c r="BD127" s="1129"/>
      <c r="BE127" s="1130"/>
      <c r="BF127" s="1131" t="s">
        <v>491</v>
      </c>
      <c r="BG127" s="1129"/>
      <c r="BH127" s="1129"/>
      <c r="BI127" s="1129"/>
      <c r="BJ127" s="1129"/>
      <c r="BK127" s="1129"/>
      <c r="BL127" s="1130"/>
      <c r="BM127" s="1131" t="s">
        <v>492</v>
      </c>
      <c r="BN127" s="1129"/>
      <c r="BO127" s="1129"/>
      <c r="BP127" s="1129"/>
      <c r="BQ127" s="1129"/>
      <c r="BR127" s="1129"/>
      <c r="BS127" s="1130"/>
      <c r="BT127" s="1131" t="s">
        <v>493</v>
      </c>
      <c r="BU127" s="1129"/>
      <c r="BV127" s="1129"/>
      <c r="BW127" s="1129"/>
      <c r="BX127" s="1129"/>
      <c r="BY127" s="1129"/>
      <c r="BZ127" s="1153"/>
      <c r="CA127" s="282"/>
      <c r="CB127" s="282"/>
      <c r="CC127" s="282"/>
      <c r="CD127" s="283"/>
      <c r="CE127" s="283"/>
      <c r="CF127" s="283"/>
      <c r="CG127" s="280"/>
      <c r="CH127" s="280"/>
      <c r="CI127" s="280"/>
      <c r="CJ127" s="281"/>
      <c r="CK127" s="1120"/>
      <c r="CL127" s="1107"/>
      <c r="CM127" s="1107"/>
      <c r="CN127" s="1107"/>
      <c r="CO127" s="1108"/>
      <c r="CP127" s="1045" t="s">
        <v>494</v>
      </c>
      <c r="CQ127" s="1046"/>
      <c r="CR127" s="1046"/>
      <c r="CS127" s="1046"/>
      <c r="CT127" s="1046"/>
      <c r="CU127" s="1046"/>
      <c r="CV127" s="1046"/>
      <c r="CW127" s="1046"/>
      <c r="CX127" s="1046"/>
      <c r="CY127" s="1046"/>
      <c r="CZ127" s="1046"/>
      <c r="DA127" s="1046"/>
      <c r="DB127" s="1046"/>
      <c r="DC127" s="1046"/>
      <c r="DD127" s="1046"/>
      <c r="DE127" s="1046"/>
      <c r="DF127" s="1047"/>
      <c r="DG127" s="1015" t="s">
        <v>415</v>
      </c>
      <c r="DH127" s="1016"/>
      <c r="DI127" s="1016"/>
      <c r="DJ127" s="1016"/>
      <c r="DK127" s="1016"/>
      <c r="DL127" s="1016" t="s">
        <v>415</v>
      </c>
      <c r="DM127" s="1016"/>
      <c r="DN127" s="1016"/>
      <c r="DO127" s="1016"/>
      <c r="DP127" s="1016"/>
      <c r="DQ127" s="1016" t="s">
        <v>415</v>
      </c>
      <c r="DR127" s="1016"/>
      <c r="DS127" s="1016"/>
      <c r="DT127" s="1016"/>
      <c r="DU127" s="1016"/>
      <c r="DV127" s="1017" t="s">
        <v>470</v>
      </c>
      <c r="DW127" s="1017"/>
      <c r="DX127" s="1017"/>
      <c r="DY127" s="1017"/>
      <c r="DZ127" s="1018"/>
    </row>
    <row r="128" spans="1:130" s="246" customFormat="1" ht="26.25" customHeight="1" thickBot="1" x14ac:dyDescent="0.2">
      <c r="A128" s="1139" t="s">
        <v>495</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496</v>
      </c>
      <c r="X128" s="1141"/>
      <c r="Y128" s="1141"/>
      <c r="Z128" s="1142"/>
      <c r="AA128" s="1143">
        <v>1049891</v>
      </c>
      <c r="AB128" s="1144"/>
      <c r="AC128" s="1144"/>
      <c r="AD128" s="1144"/>
      <c r="AE128" s="1145"/>
      <c r="AF128" s="1146">
        <v>1158518</v>
      </c>
      <c r="AG128" s="1144"/>
      <c r="AH128" s="1144"/>
      <c r="AI128" s="1144"/>
      <c r="AJ128" s="1145"/>
      <c r="AK128" s="1146">
        <v>1047259</v>
      </c>
      <c r="AL128" s="1144"/>
      <c r="AM128" s="1144"/>
      <c r="AN128" s="1144"/>
      <c r="AO128" s="1145"/>
      <c r="AP128" s="1147"/>
      <c r="AQ128" s="1148"/>
      <c r="AR128" s="1148"/>
      <c r="AS128" s="1148"/>
      <c r="AT128" s="1149"/>
      <c r="AU128" s="282"/>
      <c r="AV128" s="282"/>
      <c r="AW128" s="282"/>
      <c r="AX128" s="984" t="s">
        <v>497</v>
      </c>
      <c r="AY128" s="985"/>
      <c r="AZ128" s="985"/>
      <c r="BA128" s="985"/>
      <c r="BB128" s="985"/>
      <c r="BC128" s="985"/>
      <c r="BD128" s="985"/>
      <c r="BE128" s="986"/>
      <c r="BF128" s="1150" t="s">
        <v>470</v>
      </c>
      <c r="BG128" s="1151"/>
      <c r="BH128" s="1151"/>
      <c r="BI128" s="1151"/>
      <c r="BJ128" s="1151"/>
      <c r="BK128" s="1151"/>
      <c r="BL128" s="1152"/>
      <c r="BM128" s="1150">
        <v>11.75</v>
      </c>
      <c r="BN128" s="1151"/>
      <c r="BO128" s="1151"/>
      <c r="BP128" s="1151"/>
      <c r="BQ128" s="1151"/>
      <c r="BR128" s="1151"/>
      <c r="BS128" s="1152"/>
      <c r="BT128" s="1150">
        <v>20</v>
      </c>
      <c r="BU128" s="1151"/>
      <c r="BV128" s="1151"/>
      <c r="BW128" s="1151"/>
      <c r="BX128" s="1151"/>
      <c r="BY128" s="1151"/>
      <c r="BZ128" s="1175"/>
      <c r="CA128" s="283"/>
      <c r="CB128" s="283"/>
      <c r="CC128" s="283"/>
      <c r="CD128" s="283"/>
      <c r="CE128" s="283"/>
      <c r="CF128" s="283"/>
      <c r="CG128" s="280"/>
      <c r="CH128" s="280"/>
      <c r="CI128" s="280"/>
      <c r="CJ128" s="281"/>
      <c r="CK128" s="1121"/>
      <c r="CL128" s="1122"/>
      <c r="CM128" s="1122"/>
      <c r="CN128" s="1122"/>
      <c r="CO128" s="1123"/>
      <c r="CP128" s="1132" t="s">
        <v>498</v>
      </c>
      <c r="CQ128" s="1133"/>
      <c r="CR128" s="1133"/>
      <c r="CS128" s="1133"/>
      <c r="CT128" s="1133"/>
      <c r="CU128" s="1133"/>
      <c r="CV128" s="1133"/>
      <c r="CW128" s="1133"/>
      <c r="CX128" s="1133"/>
      <c r="CY128" s="1133"/>
      <c r="CZ128" s="1133"/>
      <c r="DA128" s="1133"/>
      <c r="DB128" s="1133"/>
      <c r="DC128" s="1133"/>
      <c r="DD128" s="1133"/>
      <c r="DE128" s="1133"/>
      <c r="DF128" s="1134"/>
      <c r="DG128" s="1135" t="s">
        <v>415</v>
      </c>
      <c r="DH128" s="1136"/>
      <c r="DI128" s="1136"/>
      <c r="DJ128" s="1136"/>
      <c r="DK128" s="1136"/>
      <c r="DL128" s="1136" t="s">
        <v>469</v>
      </c>
      <c r="DM128" s="1136"/>
      <c r="DN128" s="1136"/>
      <c r="DO128" s="1136"/>
      <c r="DP128" s="1136"/>
      <c r="DQ128" s="1136" t="s">
        <v>466</v>
      </c>
      <c r="DR128" s="1136"/>
      <c r="DS128" s="1136"/>
      <c r="DT128" s="1136"/>
      <c r="DU128" s="1136"/>
      <c r="DV128" s="1137" t="s">
        <v>415</v>
      </c>
      <c r="DW128" s="1137"/>
      <c r="DX128" s="1137"/>
      <c r="DY128" s="1137"/>
      <c r="DZ128" s="1138"/>
    </row>
    <row r="129" spans="1:131" s="246" customFormat="1" ht="26.25" customHeight="1" x14ac:dyDescent="0.15">
      <c r="A129" s="1026" t="s">
        <v>106</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499</v>
      </c>
      <c r="X129" s="1170"/>
      <c r="Y129" s="1170"/>
      <c r="Z129" s="1171"/>
      <c r="AA129" s="1054">
        <v>30796884</v>
      </c>
      <c r="AB129" s="1055"/>
      <c r="AC129" s="1055"/>
      <c r="AD129" s="1055"/>
      <c r="AE129" s="1056"/>
      <c r="AF129" s="1057">
        <v>31147086</v>
      </c>
      <c r="AG129" s="1055"/>
      <c r="AH129" s="1055"/>
      <c r="AI129" s="1055"/>
      <c r="AJ129" s="1056"/>
      <c r="AK129" s="1057">
        <v>31272672</v>
      </c>
      <c r="AL129" s="1055"/>
      <c r="AM129" s="1055"/>
      <c r="AN129" s="1055"/>
      <c r="AO129" s="1056"/>
      <c r="AP129" s="1172"/>
      <c r="AQ129" s="1173"/>
      <c r="AR129" s="1173"/>
      <c r="AS129" s="1173"/>
      <c r="AT129" s="1174"/>
      <c r="AU129" s="284"/>
      <c r="AV129" s="284"/>
      <c r="AW129" s="284"/>
      <c r="AX129" s="1163" t="s">
        <v>500</v>
      </c>
      <c r="AY129" s="1046"/>
      <c r="AZ129" s="1046"/>
      <c r="BA129" s="1046"/>
      <c r="BB129" s="1046"/>
      <c r="BC129" s="1046"/>
      <c r="BD129" s="1046"/>
      <c r="BE129" s="1047"/>
      <c r="BF129" s="1164" t="s">
        <v>474</v>
      </c>
      <c r="BG129" s="1165"/>
      <c r="BH129" s="1165"/>
      <c r="BI129" s="1165"/>
      <c r="BJ129" s="1165"/>
      <c r="BK129" s="1165"/>
      <c r="BL129" s="1166"/>
      <c r="BM129" s="1164">
        <v>16.75</v>
      </c>
      <c r="BN129" s="1165"/>
      <c r="BO129" s="1165"/>
      <c r="BP129" s="1165"/>
      <c r="BQ129" s="1165"/>
      <c r="BR129" s="1165"/>
      <c r="BS129" s="1166"/>
      <c r="BT129" s="1164">
        <v>30</v>
      </c>
      <c r="BU129" s="1167"/>
      <c r="BV129" s="1167"/>
      <c r="BW129" s="1167"/>
      <c r="BX129" s="1167"/>
      <c r="BY129" s="1167"/>
      <c r="BZ129" s="1168"/>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6" t="s">
        <v>501</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502</v>
      </c>
      <c r="X130" s="1170"/>
      <c r="Y130" s="1170"/>
      <c r="Z130" s="1171"/>
      <c r="AA130" s="1054">
        <v>3328713</v>
      </c>
      <c r="AB130" s="1055"/>
      <c r="AC130" s="1055"/>
      <c r="AD130" s="1055"/>
      <c r="AE130" s="1056"/>
      <c r="AF130" s="1057">
        <v>3405868</v>
      </c>
      <c r="AG130" s="1055"/>
      <c r="AH130" s="1055"/>
      <c r="AI130" s="1055"/>
      <c r="AJ130" s="1056"/>
      <c r="AK130" s="1057">
        <v>3458375</v>
      </c>
      <c r="AL130" s="1055"/>
      <c r="AM130" s="1055"/>
      <c r="AN130" s="1055"/>
      <c r="AO130" s="1056"/>
      <c r="AP130" s="1172"/>
      <c r="AQ130" s="1173"/>
      <c r="AR130" s="1173"/>
      <c r="AS130" s="1173"/>
      <c r="AT130" s="1174"/>
      <c r="AU130" s="284"/>
      <c r="AV130" s="284"/>
      <c r="AW130" s="284"/>
      <c r="AX130" s="1163" t="s">
        <v>503</v>
      </c>
      <c r="AY130" s="1046"/>
      <c r="AZ130" s="1046"/>
      <c r="BA130" s="1046"/>
      <c r="BB130" s="1046"/>
      <c r="BC130" s="1046"/>
      <c r="BD130" s="1046"/>
      <c r="BE130" s="1047"/>
      <c r="BF130" s="1200">
        <v>7.2</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504</v>
      </c>
      <c r="X131" s="1208"/>
      <c r="Y131" s="1208"/>
      <c r="Z131" s="1209"/>
      <c r="AA131" s="1101">
        <v>27468171</v>
      </c>
      <c r="AB131" s="1080"/>
      <c r="AC131" s="1080"/>
      <c r="AD131" s="1080"/>
      <c r="AE131" s="1081"/>
      <c r="AF131" s="1079">
        <v>27741218</v>
      </c>
      <c r="AG131" s="1080"/>
      <c r="AH131" s="1080"/>
      <c r="AI131" s="1080"/>
      <c r="AJ131" s="1081"/>
      <c r="AK131" s="1079">
        <v>27814297</v>
      </c>
      <c r="AL131" s="1080"/>
      <c r="AM131" s="1080"/>
      <c r="AN131" s="1080"/>
      <c r="AO131" s="1081"/>
      <c r="AP131" s="1210"/>
      <c r="AQ131" s="1211"/>
      <c r="AR131" s="1211"/>
      <c r="AS131" s="1211"/>
      <c r="AT131" s="1212"/>
      <c r="AU131" s="284"/>
      <c r="AV131" s="284"/>
      <c r="AW131" s="284"/>
      <c r="AX131" s="1182" t="s">
        <v>505</v>
      </c>
      <c r="AY131" s="1133"/>
      <c r="AZ131" s="1133"/>
      <c r="BA131" s="1133"/>
      <c r="BB131" s="1133"/>
      <c r="BC131" s="1133"/>
      <c r="BD131" s="1133"/>
      <c r="BE131" s="1134"/>
      <c r="BF131" s="1183">
        <v>56.3</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9" t="s">
        <v>506</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507</v>
      </c>
      <c r="W132" s="1193"/>
      <c r="X132" s="1193"/>
      <c r="Y132" s="1193"/>
      <c r="Z132" s="1194"/>
      <c r="AA132" s="1195">
        <v>8.0899707519999993</v>
      </c>
      <c r="AB132" s="1196"/>
      <c r="AC132" s="1196"/>
      <c r="AD132" s="1196"/>
      <c r="AE132" s="1197"/>
      <c r="AF132" s="1198">
        <v>6.9074724840000004</v>
      </c>
      <c r="AG132" s="1196"/>
      <c r="AH132" s="1196"/>
      <c r="AI132" s="1196"/>
      <c r="AJ132" s="1197"/>
      <c r="AK132" s="1198">
        <v>6.8187090980000002</v>
      </c>
      <c r="AL132" s="1196"/>
      <c r="AM132" s="1196"/>
      <c r="AN132" s="1196"/>
      <c r="AO132" s="1197"/>
      <c r="AP132" s="1095"/>
      <c r="AQ132" s="1096"/>
      <c r="AR132" s="1096"/>
      <c r="AS132" s="1096"/>
      <c r="AT132" s="1199"/>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508</v>
      </c>
      <c r="W133" s="1176"/>
      <c r="X133" s="1176"/>
      <c r="Y133" s="1176"/>
      <c r="Z133" s="1177"/>
      <c r="AA133" s="1178">
        <v>7</v>
      </c>
      <c r="AB133" s="1179"/>
      <c r="AC133" s="1179"/>
      <c r="AD133" s="1179"/>
      <c r="AE133" s="1180"/>
      <c r="AF133" s="1178">
        <v>7.2</v>
      </c>
      <c r="AG133" s="1179"/>
      <c r="AH133" s="1179"/>
      <c r="AI133" s="1179"/>
      <c r="AJ133" s="1180"/>
      <c r="AK133" s="1178">
        <v>7.2</v>
      </c>
      <c r="AL133" s="1179"/>
      <c r="AM133" s="1179"/>
      <c r="AN133" s="1179"/>
      <c r="AO133" s="1180"/>
      <c r="AP133" s="1125"/>
      <c r="AQ133" s="1126"/>
      <c r="AR133" s="1126"/>
      <c r="AS133" s="1126"/>
      <c r="AT133" s="1181"/>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r+K3Q0RA9qzJhoUjxiJj9TtcGKHFcL9PxBgrxZykPObR4v9cJbbxCa/ZDRhXLItpfuZxU2gnCIiQugHg/3MeXg==" saltValue="75dpBb9q9ABTBXR/1o8mq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rintOptions horizontalCentered="1"/>
  <pageMargins left="0" right="0" top="0.19685039370078741" bottom="0" header="0" footer="0"/>
  <pageSetup paperSize="8" scale="29" orientation="landscape"/>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zoomScaleNormal="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509</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Cf1c4sq8JvVeL1GDR+ru97hPIS5rZJrXGt7PI1YjK21Ahv/U1664QPPKDb36AyY/ql6ZrXT2tki5yIZJoq4miw==" saltValue="Pjhr18Hzhk04Ql0nWBcjww==" spinCount="100000" sheet="1" objects="1" scenarios="1"/>
  <dataConsolidate/>
  <phoneticPr fontId="2"/>
  <printOptions horizontalCentered="1" verticalCentered="1"/>
  <pageMargins left="0" right="0" top="0" bottom="0" header="0" footer="0"/>
  <pageSetup paperSize="9" scale="44" orientation="landscape"/>
  <headerFooter alignWithMargins="0">
    <oddFooter>&amp;C&amp;P/&amp;N</oddFooter>
  </headerFooter>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zoomScaleNormal="100"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GH66oJQvOKb8Sa8z++pjeACcFiO3gmKzHCy5VE+HI1QujPq6wQ+9iJQr3iTeigsTiKP6DVCFOHEjMmbldA12uQ==" saltValue="nLr9ASCZu7z7ipv6arq6Jw==" spinCount="100000" sheet="1" objects="1" scenarios="1"/>
  <dataConsolidate/>
  <phoneticPr fontId="2"/>
  <printOptions horizontalCentered="1" verticalCentered="1"/>
  <pageMargins left="0" right="0" top="0.19685039370078741" bottom="0" header="0" footer="0"/>
  <pageSetup paperSize="9" scale="48" orientation="landscape"/>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zoomScaleNormal="10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510</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511</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6" t="s">
        <v>512</v>
      </c>
      <c r="AP7" s="303"/>
      <c r="AQ7" s="304" t="s">
        <v>513</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7"/>
      <c r="AP8" s="309" t="s">
        <v>514</v>
      </c>
      <c r="AQ8" s="310" t="s">
        <v>515</v>
      </c>
      <c r="AR8" s="311" t="s">
        <v>516</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8" t="s">
        <v>517</v>
      </c>
      <c r="AL9" s="1219"/>
      <c r="AM9" s="1219"/>
      <c r="AN9" s="1220"/>
      <c r="AO9" s="312">
        <v>7159411</v>
      </c>
      <c r="AP9" s="312">
        <v>49906</v>
      </c>
      <c r="AQ9" s="313">
        <v>56739</v>
      </c>
      <c r="AR9" s="314">
        <v>-12</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8" t="s">
        <v>518</v>
      </c>
      <c r="AL10" s="1219"/>
      <c r="AM10" s="1219"/>
      <c r="AN10" s="1220"/>
      <c r="AO10" s="315">
        <v>217156</v>
      </c>
      <c r="AP10" s="315">
        <v>1514</v>
      </c>
      <c r="AQ10" s="316">
        <v>3644</v>
      </c>
      <c r="AR10" s="317">
        <v>-58.5</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8" t="s">
        <v>519</v>
      </c>
      <c r="AL11" s="1219"/>
      <c r="AM11" s="1219"/>
      <c r="AN11" s="1220"/>
      <c r="AO11" s="315">
        <v>1627284</v>
      </c>
      <c r="AP11" s="315">
        <v>11343</v>
      </c>
      <c r="AQ11" s="316">
        <v>3408</v>
      </c>
      <c r="AR11" s="317">
        <v>232.8</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8" t="s">
        <v>520</v>
      </c>
      <c r="AL12" s="1219"/>
      <c r="AM12" s="1219"/>
      <c r="AN12" s="1220"/>
      <c r="AO12" s="315">
        <v>53138</v>
      </c>
      <c r="AP12" s="315">
        <v>370</v>
      </c>
      <c r="AQ12" s="316">
        <v>508</v>
      </c>
      <c r="AR12" s="317">
        <v>-27.2</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8" t="s">
        <v>521</v>
      </c>
      <c r="AL13" s="1219"/>
      <c r="AM13" s="1219"/>
      <c r="AN13" s="1220"/>
      <c r="AO13" s="315" t="s">
        <v>522</v>
      </c>
      <c r="AP13" s="315" t="s">
        <v>522</v>
      </c>
      <c r="AQ13" s="316">
        <v>12</v>
      </c>
      <c r="AR13" s="317" t="s">
        <v>522</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8" t="s">
        <v>523</v>
      </c>
      <c r="AL14" s="1219"/>
      <c r="AM14" s="1219"/>
      <c r="AN14" s="1220"/>
      <c r="AO14" s="315">
        <v>295194</v>
      </c>
      <c r="AP14" s="315">
        <v>2058</v>
      </c>
      <c r="AQ14" s="316">
        <v>2329</v>
      </c>
      <c r="AR14" s="317">
        <v>-11.6</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8" t="s">
        <v>524</v>
      </c>
      <c r="AL15" s="1219"/>
      <c r="AM15" s="1219"/>
      <c r="AN15" s="1220"/>
      <c r="AO15" s="315">
        <v>108512</v>
      </c>
      <c r="AP15" s="315">
        <v>756</v>
      </c>
      <c r="AQ15" s="316">
        <v>1096</v>
      </c>
      <c r="AR15" s="317">
        <v>-31</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1" t="s">
        <v>525</v>
      </c>
      <c r="AL16" s="1222"/>
      <c r="AM16" s="1222"/>
      <c r="AN16" s="1223"/>
      <c r="AO16" s="315">
        <v>-773919</v>
      </c>
      <c r="AP16" s="315">
        <v>-5395</v>
      </c>
      <c r="AQ16" s="316">
        <v>-4593</v>
      </c>
      <c r="AR16" s="317">
        <v>17.5</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1" t="s">
        <v>191</v>
      </c>
      <c r="AL17" s="1222"/>
      <c r="AM17" s="1222"/>
      <c r="AN17" s="1223"/>
      <c r="AO17" s="315">
        <v>8686776</v>
      </c>
      <c r="AP17" s="315">
        <v>60553</v>
      </c>
      <c r="AQ17" s="316">
        <v>63141</v>
      </c>
      <c r="AR17" s="317">
        <v>-4.0999999999999996</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526</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527</v>
      </c>
      <c r="AP20" s="323" t="s">
        <v>528</v>
      </c>
      <c r="AQ20" s="324" t="s">
        <v>529</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13" t="s">
        <v>530</v>
      </c>
      <c r="AL21" s="1214"/>
      <c r="AM21" s="1214"/>
      <c r="AN21" s="1215"/>
      <c r="AO21" s="327">
        <v>4.25</v>
      </c>
      <c r="AP21" s="328">
        <v>6</v>
      </c>
      <c r="AQ21" s="329">
        <v>-1.75</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13" t="s">
        <v>531</v>
      </c>
      <c r="AL22" s="1214"/>
      <c r="AM22" s="1214"/>
      <c r="AN22" s="1215"/>
      <c r="AO22" s="332">
        <v>99.8</v>
      </c>
      <c r="AP22" s="333">
        <v>99.5</v>
      </c>
      <c r="AQ22" s="334">
        <v>0.3</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532</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533</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534</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6" t="s">
        <v>512</v>
      </c>
      <c r="AP30" s="303"/>
      <c r="AQ30" s="304" t="s">
        <v>513</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7"/>
      <c r="AP31" s="309" t="s">
        <v>514</v>
      </c>
      <c r="AQ31" s="310" t="s">
        <v>515</v>
      </c>
      <c r="AR31" s="311" t="s">
        <v>516</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9" t="s">
        <v>535</v>
      </c>
      <c r="AL32" s="1230"/>
      <c r="AM32" s="1230"/>
      <c r="AN32" s="1231"/>
      <c r="AO32" s="342">
        <v>5447044</v>
      </c>
      <c r="AP32" s="342">
        <v>37970</v>
      </c>
      <c r="AQ32" s="343">
        <v>32265</v>
      </c>
      <c r="AR32" s="344">
        <v>17.7</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9" t="s">
        <v>536</v>
      </c>
      <c r="AL33" s="1230"/>
      <c r="AM33" s="1230"/>
      <c r="AN33" s="1231"/>
      <c r="AO33" s="342" t="s">
        <v>522</v>
      </c>
      <c r="AP33" s="342" t="s">
        <v>522</v>
      </c>
      <c r="AQ33" s="343">
        <v>1</v>
      </c>
      <c r="AR33" s="344" t="s">
        <v>522</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9" t="s">
        <v>537</v>
      </c>
      <c r="AL34" s="1230"/>
      <c r="AM34" s="1230"/>
      <c r="AN34" s="1231"/>
      <c r="AO34" s="342" t="s">
        <v>522</v>
      </c>
      <c r="AP34" s="342" t="s">
        <v>522</v>
      </c>
      <c r="AQ34" s="343">
        <v>32</v>
      </c>
      <c r="AR34" s="344" t="s">
        <v>522</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9" t="s">
        <v>538</v>
      </c>
      <c r="AL35" s="1230"/>
      <c r="AM35" s="1230"/>
      <c r="AN35" s="1231"/>
      <c r="AO35" s="342">
        <v>843205</v>
      </c>
      <c r="AP35" s="342">
        <v>5878</v>
      </c>
      <c r="AQ35" s="343">
        <v>6764</v>
      </c>
      <c r="AR35" s="344">
        <v>-13.1</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9" t="s">
        <v>539</v>
      </c>
      <c r="AL36" s="1230"/>
      <c r="AM36" s="1230"/>
      <c r="AN36" s="1231"/>
      <c r="AO36" s="342">
        <v>111961</v>
      </c>
      <c r="AP36" s="342">
        <v>780</v>
      </c>
      <c r="AQ36" s="343">
        <v>1228</v>
      </c>
      <c r="AR36" s="344">
        <v>-36.5</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9" t="s">
        <v>540</v>
      </c>
      <c r="AL37" s="1230"/>
      <c r="AM37" s="1230"/>
      <c r="AN37" s="1231"/>
      <c r="AO37" s="342" t="s">
        <v>522</v>
      </c>
      <c r="AP37" s="342" t="s">
        <v>522</v>
      </c>
      <c r="AQ37" s="343">
        <v>1060</v>
      </c>
      <c r="AR37" s="344" t="s">
        <v>522</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32" t="s">
        <v>541</v>
      </c>
      <c r="AL38" s="1233"/>
      <c r="AM38" s="1233"/>
      <c r="AN38" s="1234"/>
      <c r="AO38" s="345" t="s">
        <v>522</v>
      </c>
      <c r="AP38" s="345" t="s">
        <v>522</v>
      </c>
      <c r="AQ38" s="346">
        <v>1</v>
      </c>
      <c r="AR38" s="334" t="s">
        <v>522</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32" t="s">
        <v>542</v>
      </c>
      <c r="AL39" s="1233"/>
      <c r="AM39" s="1233"/>
      <c r="AN39" s="1234"/>
      <c r="AO39" s="342">
        <v>-1047259</v>
      </c>
      <c r="AP39" s="342">
        <v>-7300</v>
      </c>
      <c r="AQ39" s="343">
        <v>-6969</v>
      </c>
      <c r="AR39" s="344">
        <v>4.7</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9" t="s">
        <v>543</v>
      </c>
      <c r="AL40" s="1230"/>
      <c r="AM40" s="1230"/>
      <c r="AN40" s="1231"/>
      <c r="AO40" s="342">
        <v>-3458375</v>
      </c>
      <c r="AP40" s="342">
        <v>-24107</v>
      </c>
      <c r="AQ40" s="343">
        <v>-26451</v>
      </c>
      <c r="AR40" s="344">
        <v>-8.9</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35" t="s">
        <v>305</v>
      </c>
      <c r="AL41" s="1236"/>
      <c r="AM41" s="1236"/>
      <c r="AN41" s="1237"/>
      <c r="AO41" s="342">
        <v>1896576</v>
      </c>
      <c r="AP41" s="342">
        <v>13220</v>
      </c>
      <c r="AQ41" s="343">
        <v>7931</v>
      </c>
      <c r="AR41" s="344">
        <v>66.7</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544</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545</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546</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24" t="s">
        <v>512</v>
      </c>
      <c r="AN49" s="1226" t="s">
        <v>547</v>
      </c>
      <c r="AO49" s="1227"/>
      <c r="AP49" s="1227"/>
      <c r="AQ49" s="1227"/>
      <c r="AR49" s="1228"/>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25"/>
      <c r="AN50" s="358" t="s">
        <v>548</v>
      </c>
      <c r="AO50" s="359" t="s">
        <v>549</v>
      </c>
      <c r="AP50" s="360" t="s">
        <v>550</v>
      </c>
      <c r="AQ50" s="361" t="s">
        <v>551</v>
      </c>
      <c r="AR50" s="362" t="s">
        <v>552</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553</v>
      </c>
      <c r="AL51" s="355"/>
      <c r="AM51" s="363">
        <v>11727139</v>
      </c>
      <c r="AN51" s="364">
        <v>80856</v>
      </c>
      <c r="AO51" s="365">
        <v>63.2</v>
      </c>
      <c r="AP51" s="366">
        <v>53605</v>
      </c>
      <c r="AQ51" s="367">
        <v>5.4</v>
      </c>
      <c r="AR51" s="368">
        <v>57.8</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554</v>
      </c>
      <c r="AM52" s="371">
        <v>7975067</v>
      </c>
      <c r="AN52" s="372">
        <v>54986</v>
      </c>
      <c r="AO52" s="373">
        <v>152.4</v>
      </c>
      <c r="AP52" s="374">
        <v>28343</v>
      </c>
      <c r="AQ52" s="375">
        <v>11.7</v>
      </c>
      <c r="AR52" s="376">
        <v>140.69999999999999</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555</v>
      </c>
      <c r="AL53" s="355"/>
      <c r="AM53" s="363">
        <v>6952587</v>
      </c>
      <c r="AN53" s="364">
        <v>48077</v>
      </c>
      <c r="AO53" s="365">
        <v>-40.5</v>
      </c>
      <c r="AP53" s="366">
        <v>58051</v>
      </c>
      <c r="AQ53" s="367">
        <v>8.3000000000000007</v>
      </c>
      <c r="AR53" s="368">
        <v>-48.8</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554</v>
      </c>
      <c r="AM54" s="371">
        <v>3206685</v>
      </c>
      <c r="AN54" s="372">
        <v>22174</v>
      </c>
      <c r="AO54" s="373">
        <v>-59.7</v>
      </c>
      <c r="AP54" s="374">
        <v>32143</v>
      </c>
      <c r="AQ54" s="375">
        <v>13.4</v>
      </c>
      <c r="AR54" s="376">
        <v>-73.099999999999994</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556</v>
      </c>
      <c r="AL55" s="355"/>
      <c r="AM55" s="363">
        <v>5428800</v>
      </c>
      <c r="AN55" s="364">
        <v>37704</v>
      </c>
      <c r="AO55" s="365">
        <v>-21.6</v>
      </c>
      <c r="AP55" s="366">
        <v>40879</v>
      </c>
      <c r="AQ55" s="367">
        <v>-29.6</v>
      </c>
      <c r="AR55" s="368">
        <v>8</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554</v>
      </c>
      <c r="AM56" s="371">
        <v>3067154</v>
      </c>
      <c r="AN56" s="372">
        <v>21302</v>
      </c>
      <c r="AO56" s="373">
        <v>-3.9</v>
      </c>
      <c r="AP56" s="374">
        <v>24087</v>
      </c>
      <c r="AQ56" s="375">
        <v>-25.1</v>
      </c>
      <c r="AR56" s="376">
        <v>21.2</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557</v>
      </c>
      <c r="AL57" s="355"/>
      <c r="AM57" s="363">
        <v>9899356</v>
      </c>
      <c r="AN57" s="364">
        <v>68697</v>
      </c>
      <c r="AO57" s="365">
        <v>82.2</v>
      </c>
      <c r="AP57" s="366">
        <v>42651</v>
      </c>
      <c r="AQ57" s="367">
        <v>4.3</v>
      </c>
      <c r="AR57" s="368">
        <v>77.900000000000006</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554</v>
      </c>
      <c r="AM58" s="371">
        <v>5236744</v>
      </c>
      <c r="AN58" s="372">
        <v>36341</v>
      </c>
      <c r="AO58" s="373">
        <v>70.599999999999994</v>
      </c>
      <c r="AP58" s="374">
        <v>22675</v>
      </c>
      <c r="AQ58" s="375">
        <v>-5.9</v>
      </c>
      <c r="AR58" s="376">
        <v>76.5</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558</v>
      </c>
      <c r="AL59" s="355"/>
      <c r="AM59" s="363">
        <v>3881007</v>
      </c>
      <c r="AN59" s="364">
        <v>27053</v>
      </c>
      <c r="AO59" s="365">
        <v>-60.6</v>
      </c>
      <c r="AP59" s="366">
        <v>43226</v>
      </c>
      <c r="AQ59" s="367">
        <v>1.3</v>
      </c>
      <c r="AR59" s="368">
        <v>-61.9</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554</v>
      </c>
      <c r="AM60" s="371">
        <v>1357252</v>
      </c>
      <c r="AN60" s="372">
        <v>9461</v>
      </c>
      <c r="AO60" s="373">
        <v>-74</v>
      </c>
      <c r="AP60" s="374">
        <v>22622</v>
      </c>
      <c r="AQ60" s="375">
        <v>-0.2</v>
      </c>
      <c r="AR60" s="376">
        <v>-73.8</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559</v>
      </c>
      <c r="AL61" s="377"/>
      <c r="AM61" s="378">
        <v>7577778</v>
      </c>
      <c r="AN61" s="379">
        <v>52477</v>
      </c>
      <c r="AO61" s="380">
        <v>4.5</v>
      </c>
      <c r="AP61" s="381">
        <v>47682</v>
      </c>
      <c r="AQ61" s="382">
        <v>-2.1</v>
      </c>
      <c r="AR61" s="368">
        <v>6.6</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554</v>
      </c>
      <c r="AM62" s="371">
        <v>4168580</v>
      </c>
      <c r="AN62" s="372">
        <v>28853</v>
      </c>
      <c r="AO62" s="373">
        <v>17.100000000000001</v>
      </c>
      <c r="AP62" s="374">
        <v>25974</v>
      </c>
      <c r="AQ62" s="375">
        <v>-1.2</v>
      </c>
      <c r="AR62" s="376">
        <v>18.3</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YDgufTUxUuuYlQF8f2hAsLSEorXRWSa/3wtC3TTokdE9cTtSG1bgqwc7cDXPflAo+2XcNrnWTkLDYk/lSYAQMg==" saltValue="/+E6+MA9MwbHO/f4Vg6H+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 right="0" top="0.19685039370078741" bottom="0" header="0" footer="0"/>
  <pageSetup paperSize="8" scale="89" orientation="landscape"/>
  <headerFooter alignWithMargins="0">
    <oddFooter>&amp;C&amp;P/&amp;N</oddFooter>
  </headerFooter>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zoomScaleNormal="100"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561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q1EnfwQbXOPEcyWC0HE4AUWHrg30doc5ty14dxGXWOpOM9RG8TFBZ0TMfQlb/4AOC7a6215YI91kFFKQ7WKjgw==" saltValue="0FV0/5r6lVEaMz/NSjFczg==" spinCount="100000" sheet="1" objects="1" scenarios="1"/>
  <dataConsolidate/>
  <phoneticPr fontId="2"/>
  <printOptions horizontalCentered="1" verticalCentered="1"/>
  <pageMargins left="0" right="0" top="0.19685039370078741" bottom="0" header="0" footer="0"/>
  <pageSetup paperSize="9" scale="38" orientation="landscape"/>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zoomScaleNormal="100"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jfAsJfiSW1qOiQsYEwIfL/0nkaXRLNKWewh4euWuiVXCubW9pjcyDsszKAwEqivMN6hCdBYu+JwYKD2BclTpUA==" saltValue="f+py2flmBuU3VRMINebMQg==" spinCount="100000" sheet="1" objects="1" scenarios="1"/>
  <dataConsolidate/>
  <phoneticPr fontId="2"/>
  <printOptions horizontalCentered="1" verticalCentered="1"/>
  <pageMargins left="0" right="0" top="0.19685039370078741" bottom="0" header="0" footer="0"/>
  <pageSetup paperSize="9" scale="38" orientation="landscape"/>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zoomScaleNormal="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563</v>
      </c>
      <c r="G46" s="8" t="s">
        <v>564</v>
      </c>
      <c r="H46" s="8" t="s">
        <v>565</v>
      </c>
      <c r="I46" s="8" t="s">
        <v>566</v>
      </c>
      <c r="J46" s="9" t="s">
        <v>567</v>
      </c>
    </row>
    <row r="47" spans="2:10" ht="57.75" customHeight="1" x14ac:dyDescent="0.15">
      <c r="B47" s="10"/>
      <c r="C47" s="1238" t="s">
        <v>3</v>
      </c>
      <c r="D47" s="1238"/>
      <c r="E47" s="1239"/>
      <c r="F47" s="11">
        <v>3.78</v>
      </c>
      <c r="G47" s="12">
        <v>5.63</v>
      </c>
      <c r="H47" s="12">
        <v>6.7</v>
      </c>
      <c r="I47" s="12">
        <v>6.66</v>
      </c>
      <c r="J47" s="13">
        <v>8.36</v>
      </c>
    </row>
    <row r="48" spans="2:10" ht="57.75" customHeight="1" x14ac:dyDescent="0.15">
      <c r="B48" s="14"/>
      <c r="C48" s="1240" t="s">
        <v>4</v>
      </c>
      <c r="D48" s="1240"/>
      <c r="E48" s="1241"/>
      <c r="F48" s="15">
        <v>3.38</v>
      </c>
      <c r="G48" s="16">
        <v>6.15</v>
      </c>
      <c r="H48" s="16">
        <v>1.24</v>
      </c>
      <c r="I48" s="16">
        <v>2.72</v>
      </c>
      <c r="J48" s="17">
        <v>2.95</v>
      </c>
    </row>
    <row r="49" spans="2:10" ht="57.75" customHeight="1" thickBot="1" x14ac:dyDescent="0.2">
      <c r="B49" s="18"/>
      <c r="C49" s="1242" t="s">
        <v>5</v>
      </c>
      <c r="D49" s="1242"/>
      <c r="E49" s="1243"/>
      <c r="F49" s="19" t="s">
        <v>568</v>
      </c>
      <c r="G49" s="20">
        <v>2.83</v>
      </c>
      <c r="H49" s="20" t="s">
        <v>569</v>
      </c>
      <c r="I49" s="20">
        <v>1.53</v>
      </c>
      <c r="J49" s="21">
        <v>1.71</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dm0Xr0M8GOdDkugVggxpUzR3pMKV1hSOUi3Sk6/CKRtRCxluHbh8AtvRS2F7cdEhgA1B0teu+uPeT4K6syoA0w==" saltValue="y4a3CDwhS60uzBn/Dgox5w==" spinCount="100000" sheet="1" objects="1" scenarios="1"/>
  <mergeCells count="3">
    <mergeCell ref="C47:E47"/>
    <mergeCell ref="C48:E48"/>
    <mergeCell ref="C49:E49"/>
  </mergeCells>
  <phoneticPr fontId="2"/>
  <printOptions horizontalCentered="1" verticalCentered="1"/>
  <pageMargins left="0" right="0" top="0" bottom="0" header="0" footer="0"/>
  <pageSetup paperSize="9" scale="63" orientation="landscape"/>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古城　裕介</dc:creator>
  <cp:lastModifiedBy>大阪府</cp:lastModifiedBy>
  <cp:lastPrinted>2020-09-15T00:34:07Z</cp:lastPrinted>
  <dcterms:created xsi:type="dcterms:W3CDTF">2020-09-17T10:32:14Z</dcterms:created>
  <dcterms:modified xsi:type="dcterms:W3CDTF">2020-09-30T02:43:19Z</dcterms:modified>
</cp:coreProperties>
</file>