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8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<sst xmlns="http://schemas.openxmlformats.org/spreadsheetml/2006/main" count="1123" uniqueCount="625">
  <si>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</si>
  <si>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</si>
  <si>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</si>
  <si>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</si>
  <si>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</si>
  <si>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</si>
  <si>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</si>
  <si>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</si>
  <si>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</si>
  <si>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</si>
  <si>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</si>
  <si>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</si>
  <si>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</si>
  <si>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</si>
  <si>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</si>
  <si>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</si>
  <si>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</si>
  <si>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</si>
  <si>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</si>
  <si>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</si>
  <si>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</si>
  <si>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</si>
  <si>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</si>
  <si>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</si>
  <si>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</si>
  <si>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</si>
  <si>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</si>
  <si>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</si>
  <si>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</si>
  <si>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</si>
  <si>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</si>
  <si>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</si>
  <si>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</si>
  <si>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</si>
  <si>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</si>
  <si>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</si>
  <si>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</si>
  <si>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</si>
  <si>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</si>
  <si>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</si>
  <si>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</si>
  <si>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</si>
  <si>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</si>
  <si>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</si>
  <si>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</si>
  <si>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</si>
  <si>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</si>
  <si>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</si>
  <si>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</si>
  <si>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</si>
  <si>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</si>
  <si>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</si>
  <si>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</si>
  <si>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</si>
  <si>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</si>
  <si>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</si>
  <si>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</si>
  <si>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</si>
  <si>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</si>
  <si>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</si>
  <si>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</si>
  <si>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</si>
  <si>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</si>
  <si>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</si>
  <si>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</si>
  <si>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</si>
  <si>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</si>
  <si>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</si>
  <si>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</si>
  <si>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</si>
  <si>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</si>
  <si>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</si>
  <si>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</si>
  <si>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</si>
  <si>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</si>
  <si>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</si>
  <si>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</si>
  <si>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</si>
  <si>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</si>
  <si>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</si>
  <si>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</si>
  <si>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</si>
  <si>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</si>
  <si>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</si>
  <si>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</si>
  <si>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</si>
  <si>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</si>
  <si>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</si>
  <si>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</si>
  <si>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</si>
  <si>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</si>
  <si>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</si>
  <si>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</si>
  <si>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</si>
  <si>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</si>
  <si>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</si>
  <si>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</si>
  <si>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</si>
  <si>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</si>
  <si>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</si>
  <si>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</si>
  <si>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</si>
  <si>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</si>
  <si>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</si>
  <si>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</si>
  <si>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</si>
  <si>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</si>
  <si>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</si>
  <si>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</si>
  <si>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</si>
  <si>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</si>
  <si>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</si>
  <si>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</si>
  <si>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</si>
  <si>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</si>
  <si>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</si>
  <si>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</si>
  <si>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</si>
  <si>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</si>
  <si>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</si>
  <si>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</si>
  <si>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</si>
  <si>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</si>
  <si>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</si>
  <si>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</si>
  <si>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</si>
  <si>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</si>
  <si>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</si>
  <si>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</si>
  <si>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</si>
  <si>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</si>
  <si>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</si>
  <si>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</si>
  <si>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</si>
  <si>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</si>
  <si>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</si>
  <si>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</si>
  <si>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</si>
  <si>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</si>
  <si>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</si>
  <si>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</si>
  <si>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</si>
  <si>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</si>
  <si>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</si>
  <si>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</si>
  <si>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</si>
  <si>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</si>
  <si>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</si>
  <si>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</si>
  <si>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</si>
  <si>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</si>
  <si>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</si>
  <si>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</si>
  <si>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</si>
  <si>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</si>
  <si>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</si>
  <si>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</si>
  <si>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</si>
  <si>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</si>
  <si>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</si>
  <si>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</si>
  <si>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</si>
  <si>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</si>
  <si>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</si>
  <si>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</si>
  <si>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</si>
  <si>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</si>
  <si>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</si>
  <si>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</si>
  <si>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</si>
  <si>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</si>
  <si>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</si>
  <si>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</si>
  <si>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</si>
  <si>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</si>
  <si>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</si>
  <si>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</si>
  <si>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</si>
  <si>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</si>
  <si>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</si>
  <si>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</si>
  <si>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</si>
  <si>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</si>
  <si>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</si>
  <si>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</si>
  <si>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</si>
  <si>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</si>
  <si>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</si>
  <si>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</si>
  <si>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</si>
  <si>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</si>
  <si>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</si>
  <si>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</si>
  <si>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</si>
  <si>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</si>
  <si>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</si>
  <si>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</si>
  <si>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</si>
  <si>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</si>
  <si>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</si>
  <si>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</si>
  <si>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</si>
  <si>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</si>
  <si>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</si>
  <si>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</si>
  <si>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</si>
  <si>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</si>
  <si>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</si>
  <si>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</si>
  <si>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</si>
  <si>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大阪府高槻市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</si>
  <si>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</si>
  <si>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</si>
  <si>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</si>
  <si>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</si>
  <si>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</si>
  <si>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</si>
  <si>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</si>
  <si>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</si>
  <si>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</si>
  <si>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</si>
  <si>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</si>
  <si>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</si>
  <si>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</si>
  <si>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</si>
  <si>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</si>
  <si>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</si>
  <si>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</si>
  <si>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</si>
  <si>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</si>
  <si>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</si>
  <si>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</si>
  <si>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</si>
  <si>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</si>
  <si>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</si>
  <si>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</si>
  <si>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</si>
  <si>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</si>
  <si>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</si>
  <si>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</si>
  <si>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</si>
  <si>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</si>
  <si>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</si>
  <si>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</si>
  <si>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</si>
  <si>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</si>
  <si>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</si>
  <si>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</si>
  <si>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</si>
  <si>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</si>
  <si>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</si>
  <si>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</si>
  <si>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</si>
  <si>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</si>
  <si>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</si>
  <si>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</si>
  <si>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</si>
  <si>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</si>
  <si>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</si>
  <si>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</si>
  <si>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</si>
  <si>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</si>
  <si>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</si>
  <si>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</si>
  <si>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</si>
  <si>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</si>
  <si>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</si>
  <si>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</si>
  <si>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</si>
  <si>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</si>
  <si>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</si>
  <si>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</si>
  <si>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</si>
  <si>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</si>
  <si>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</si>
  <si>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</si>
  <si>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</si>
  <si>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</si>
  <si>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</si>
  <si>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</si>
  <si>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</si>
  <si>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</si>
  <si>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</si>
  <si>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</si>
  <si>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</si>
  <si>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</si>
  <si>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</si>
  <si>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</si>
  <si>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</si>
  <si>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</si>
  <si>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</si>
  <si>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</si>
  <si>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</si>
  <si>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</si>
  <si>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</si>
  <si>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</si>
  <si>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</si>
  <si>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</si>
  <si>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</si>
  <si>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</si>
  <si>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</si>
  <si>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</si>
  <si>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</si>
  <si>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</si>
  <si>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</si>
  <si>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</si>
  <si>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</si>
  <si>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</si>
  <si>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</si>
  <si>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</si>
  <si>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</si>
  <si>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</si>
  <si>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</si>
  <si>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</si>
  <si>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</si>
  <si>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</si>
  <si>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</si>
  <si>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</si>
  <si>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</si>
  <si>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</si>
  <si>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</si>
  <si>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</si>
  <si>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</si>
  <si>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t>
    <phoneticPr fontId="5"/>
  </si>
  <si>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</si>
  <si>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</si>
  <si>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</si>
  <si>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</si>
  <si>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</si>
  <si>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</si>
  <si>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</si>
  <si>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</si>
  <si>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</si>
  <si>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</si>
  <si>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</si>
  <si>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</si>
  <si>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</si>
  <si>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</si>
  <si>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</si>
  <si>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</si>
  <si>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</si>
  <si>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</si>
  <si>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</si>
  <si>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</si>
  <si>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</si>
  <si>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</si>
  <si>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</si>
  <si>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</si>
  <si>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</si>
  <si>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</si>
  <si>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</si>
  <si>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</si>
  <si>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</si>
  <si>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</si>
  <si>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</si>
  <si>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</si>
  <si>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</si>
  <si>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</si>
  <si>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</si>
  <si>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</si>
  <si>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</si>
  <si>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</si>
  <si>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大阪府高槻市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</si>
  <si>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</si>
  <si>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</si>
  <si>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</si>
  <si>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</si>
  <si>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</si>
  <si>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</si>
  <si>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</si>
  <si>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</si>
  <si>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</si>
  <si>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</si>
  <si>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</si>
  <si>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</si>
  <si>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</si>
  <si>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</si>
  <si>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</si>
  <si>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</si>
  <si>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</si>
  <si>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</si>
  <si>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</si>
  <si>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</si>
  <si>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</si>
  <si>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</si>
  <si>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</si>
  <si>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</si>
  <si>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</si>
  <si>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</si>
  <si>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</si>
  <si>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</si>
  <si>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</si>
  <si>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</si>
  <si>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</si>
  <si>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</si>
  <si>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</si>
  <si>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</si>
  <si>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</si>
  <si>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</si>
  <si>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</si>
  <si>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</si>
  <si>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</si>
  <si>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</si>
  <si>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</si>
  <si>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</si>
  <si>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</si>
  <si>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</si>
  <si>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</si>
  <si>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</si>
  <si>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</si>
  <si>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</si>
  <si>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</si>
  <si>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</si>
  <si>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</si>
  <si>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</si>
  <si>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</si>
  <si>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</si>
  <si>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</si>
  <si>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</si>
  <si>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</si>
  <si>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</si>
  <si>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</si>
  <si>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</si>
  <si>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</si>
  <si>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</si>
  <si>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</si>
  <si>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</si>
  <si>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</si>
  <si>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</si>
  <si>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</si>
  <si>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</si>
  <si>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</si>
  <si>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</si>
  <si>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</si>
  <si>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</si>
  <si>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</si>
  <si>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</si>
  <si>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</si>
  <si>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</si>
  <si>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</si>
  <si>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</si>
  <si>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</si>
  <si>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</si>
  <si>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</si>
  <si>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</si>
  <si>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</si>
  <si>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</si>
  <si>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</si>
  <si>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</si>
  <si>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</si>
  <si>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</si>
  <si>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</si>
  <si>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</si>
  <si>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</si>
  <si>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</si>
  <si>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</si>
  <si>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</si>
  <si>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</si>
  <si>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</si>
  <si>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</si>
  <si>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</si>
  <si>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</si>
  <si>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</si>
  <si>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</si>
  <si>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</si>
  <si>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</si>
  <si>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</si>
  <si>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</si>
  <si>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</si>
  <si>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</si>
  <si>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</si>
  <si>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</si>
  <si>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</si>
  <si>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</si>
  <si>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</si>
  <si>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</si>
  <si>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</si>
  <si>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</si>
  <si>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</si>
  <si>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</si>
  <si>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</si>
  <si>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</si>
  <si>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</si>
  <si>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</si>
  <si>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</si>
  <si>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</si>
  <si>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</si>
  <si>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</si>
  <si>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</si>
  <si>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</si>
  <si>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</si>
  <si>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</si>
  <si>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</si>
  <si>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</si>
  <si>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</si>
  <si>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</si>
  <si>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</si>
  <si>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</si>
  <si>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</si>
  <si>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</si>
  <si>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</si>
  <si>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</si>
  <si>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</si>
  <si>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</si>
  <si>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</si>
  <si>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</si>
  <si>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</si>
  <si>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</si>
  <si>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</si>
  <si>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</si>
  <si>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</si>
  <si>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</si>
  <si>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</si>
  <si>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</si>
  <si>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</si>
  <si>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</si>
  <si>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</si>
  <si>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</si>
  <si>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</si>
  <si>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</si>
  <si>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</si>
  <si>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</si>
  <si>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</si>
  <si>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</si>
  <si>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</si>
  <si>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</si>
  <si>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</si>
  <si>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</si>
  <si>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</si>
  <si>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</si>
  <si>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</si>
  <si>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</si>
  <si>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</si>
  <si>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</si>
  <si>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</si>
  <si>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</si>
  <si>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</si>
  <si>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</si>
  <si>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</si>
  <si>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</si>
  <si>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</si>
  <si>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</si>
  <si>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</si>
  <si>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</si>
  <si>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</si>
  <si>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</si>
  <si>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</si>
  <si>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</si>
  <si>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</si>
  <si>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</si>
  <si>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</si>
  <si>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</si>
  <si>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</si>
  <si>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</si>
  <si>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</si>
  <si>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</si>
  <si>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</si>
  <si>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</si>
  <si>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</si>
  <si>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</si>
  <si>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</si>
  <si>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</si>
  <si>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</si>
  <si>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</si>
  <si>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</si>
  <si>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</si>
  <si>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</si>
  <si>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</si>
  <si>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</si>
  <si>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</si>
  <si>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2.91</t>
  </si>
  <si>
    <t>水道事業会計</t>
  </si>
  <si>
    <t>自動車運送事業会計</t>
  </si>
  <si>
    <t>介護保険特別会計</t>
  </si>
  <si>
    <t>下水道等事業会計</t>
  </si>
  <si>
    <t>駐車場特別会計</t>
  </si>
  <si>
    <t>国民健康保険特別会計</t>
  </si>
  <si>
    <t>一般会計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</si>
  <si>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</si>
  <si>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</si>
  <si>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</si>
  <si>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</si>
  <si>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</si>
  <si>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</si>
  <si>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</si>
  <si>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</si>
  <si>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</si>
  <si>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大阪府都市競艇企業団（一般会計）</t>
    <rPh sb="0" eb="10">
      <t>オオサカフトシキョウテイキギョウダン</t>
    </rPh>
    <rPh sb="11" eb="15">
      <t>イ</t>
    </rPh>
    <phoneticPr fontId="2"/>
  </si>
  <si>
    <t>淀川右岸水防事務組合（一般会計）</t>
    <rPh sb="0" eb="2">
      <t>ヨドガワ</t>
    </rPh>
    <rPh sb="2" eb="4">
      <t>ウガン</t>
    </rPh>
    <rPh sb="4" eb="6">
      <t>スイボウ</t>
    </rPh>
    <rPh sb="6" eb="8">
      <t>ジム</t>
    </rPh>
    <rPh sb="8" eb="10">
      <t>クミアイ</t>
    </rPh>
    <rPh sb="11" eb="15">
      <t>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</si>
  <si>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</si>
  <si>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</si>
  <si>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</si>
  <si>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</si>
  <si>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t>
    <phoneticPr fontId="2"/>
  </si>
  <si>
    <t>-</t>
    <phoneticPr fontId="2"/>
  </si>
  <si>
    <t>-</t>
    <phoneticPr fontId="2"/>
  </si>
  <si>
    <t>○</t>
    <phoneticPr fontId="2"/>
  </si>
  <si>
    <t>高槻市土地開発公社</t>
  </si>
  <si>
    <t>高槻市都市交流協会</t>
  </si>
  <si>
    <t>高槻市文化振興事業団</t>
  </si>
  <si>
    <t>大阪府三島救急医療センター</t>
  </si>
  <si>
    <t>高槻市みどりとスポーツ振興事業団</t>
  </si>
  <si>
    <t>高槻都市開発</t>
  </si>
  <si>
    <t>－</t>
  </si>
  <si>
    <t>－</t>
    <phoneticPr fontId="2"/>
  </si>
  <si>
    <t>－</t>
    <phoneticPr fontId="2"/>
  </si>
  <si>
    <t>公共施設整備基金</t>
  </si>
  <si>
    <t>公共施設耐震化基金</t>
  </si>
  <si>
    <t>ごみ処理施設整備基金</t>
  </si>
  <si>
    <t>福祉施設建設等基金</t>
  </si>
  <si>
    <t>緑地緑化基金</t>
  </si>
  <si>
    <t>-</t>
    <phoneticPr fontId="2"/>
  </si>
  <si>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</si>
  <si>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</si>
  <si>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</si>
  <si>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</si>
  <si>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平成30年度決算に係る固定資産台帳については、平成31年3月31日時点で未整備であるため、平成30年度の当該団体値等は表示されていません。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</si>
  <si>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</si>
  <si>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</si>
  <si>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</si>
  <si>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</si>
  <si>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</si>
  <si>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</si>
  <si>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共に類似団体内平均値より大幅に低く、良好な値で推移している。これは、将来負担比率については、市債残高の増加を抑制してきたことや、基金の適正管理に努めてきたことにより、充当可能財源等が将来負担額を上回っているためである。また、実質公債費比率については、市債の発行を抑制してきたことや、新たに市債を発行する場合、普通交付税による財源措置のあるものを優先的に発行してきたためである。
　今後は、老朽化が進む公共施設の維持・更新に莫大な費用がかかり、多額の市債の発行が見込まれるため、継続して適正な財政運営に努めていく。</t>
    <rPh sb="1" eb="3">
      <t>ショウライ</t>
    </rPh>
    <rPh sb="3" eb="5">
      <t>フタン</t>
    </rPh>
    <rPh sb="5" eb="7">
      <t>ヒリツ</t>
    </rPh>
    <rPh sb="7" eb="8">
      <t>オヨ</t>
    </rPh>
    <rPh sb="9" eb="11">
      <t>ジッシツ</t>
    </rPh>
    <rPh sb="11" eb="14">
      <t>コウサイヒ</t>
    </rPh>
    <rPh sb="14" eb="16">
      <t>ヒリツ</t>
    </rPh>
    <rPh sb="22" eb="23">
      <t>トモ</t>
    </rPh>
    <rPh sb="24" eb="26">
      <t>ルイジ</t>
    </rPh>
    <rPh sb="26" eb="28">
      <t>ダンタイ</t>
    </rPh>
    <rPh sb="28" eb="29">
      <t>ナイ</t>
    </rPh>
    <rPh sb="29" eb="32">
      <t>ヘイキンチ</t>
    </rPh>
    <rPh sb="34" eb="36">
      <t>オオハバ</t>
    </rPh>
    <rPh sb="37" eb="38">
      <t>ヒク</t>
    </rPh>
    <rPh sb="40" eb="42">
      <t>リョウコウ</t>
    </rPh>
    <rPh sb="43" eb="44">
      <t>アタイ</t>
    </rPh>
    <rPh sb="45" eb="47">
      <t>スイイ</t>
    </rPh>
    <rPh sb="56" eb="58">
      <t>ショウライ</t>
    </rPh>
    <rPh sb="58" eb="60">
      <t>フタン</t>
    </rPh>
    <rPh sb="60" eb="62">
      <t>ヒリツ</t>
    </rPh>
    <rPh sb="68" eb="70">
      <t>シサイ</t>
    </rPh>
    <rPh sb="70" eb="72">
      <t>ザンダカ</t>
    </rPh>
    <rPh sb="73" eb="75">
      <t>ゾウカ</t>
    </rPh>
    <rPh sb="76" eb="78">
      <t>ヨクセイ</t>
    </rPh>
    <rPh sb="86" eb="88">
      <t>キキン</t>
    </rPh>
    <rPh sb="89" eb="91">
      <t>テキセイ</t>
    </rPh>
    <rPh sb="91" eb="93">
      <t>カンリ</t>
    </rPh>
    <rPh sb="94" eb="95">
      <t>ツト</t>
    </rPh>
    <rPh sb="105" eb="107">
      <t>ジュウトウ</t>
    </rPh>
    <rPh sb="107" eb="109">
      <t>カノウ</t>
    </rPh>
    <rPh sb="109" eb="111">
      <t>ザイゲン</t>
    </rPh>
    <rPh sb="111" eb="112">
      <t>トウ</t>
    </rPh>
    <rPh sb="113" eb="115">
      <t>ショウライ</t>
    </rPh>
    <rPh sb="115" eb="117">
      <t>フタン</t>
    </rPh>
    <rPh sb="117" eb="118">
      <t>ガク</t>
    </rPh>
    <rPh sb="119" eb="121">
      <t>ウワマワ</t>
    </rPh>
    <rPh sb="134" eb="136">
      <t>ジッシツ</t>
    </rPh>
    <rPh sb="136" eb="139">
      <t>コウサイヒ</t>
    </rPh>
    <rPh sb="139" eb="141">
      <t>ヒリツ</t>
    </rPh>
    <rPh sb="147" eb="149">
      <t>シサイ</t>
    </rPh>
    <rPh sb="150" eb="152">
      <t>ハッコウ</t>
    </rPh>
    <rPh sb="153" eb="155">
      <t>ヨクセイ</t>
    </rPh>
    <rPh sb="163" eb="164">
      <t>アラ</t>
    </rPh>
    <rPh sb="166" eb="168">
      <t>シサイ</t>
    </rPh>
    <rPh sb="169" eb="171">
      <t>ハッコウ</t>
    </rPh>
    <rPh sb="173" eb="175">
      <t>バアイ</t>
    </rPh>
    <rPh sb="176" eb="178">
      <t>フツウ</t>
    </rPh>
    <rPh sb="178" eb="181">
      <t>コウフゼイ</t>
    </rPh>
    <rPh sb="184" eb="186">
      <t>ザイゲン</t>
    </rPh>
    <rPh sb="186" eb="188">
      <t>ソチ</t>
    </rPh>
    <rPh sb="194" eb="197">
      <t>ユウセンテキ</t>
    </rPh>
    <rPh sb="198" eb="200">
      <t>ハッコウ</t>
    </rPh>
    <rPh sb="212" eb="214">
      <t>コンゴ</t>
    </rPh>
    <rPh sb="216" eb="219">
      <t>ロウキュウカ</t>
    </rPh>
    <rPh sb="220" eb="221">
      <t>スス</t>
    </rPh>
    <rPh sb="222" eb="224">
      <t>コウキョウ</t>
    </rPh>
    <rPh sb="224" eb="226">
      <t>シセツ</t>
    </rPh>
    <rPh sb="227" eb="229">
      <t>イジ</t>
    </rPh>
    <rPh sb="230" eb="232">
      <t>コウシン</t>
    </rPh>
    <rPh sb="233" eb="235">
      <t>バクダイ</t>
    </rPh>
    <rPh sb="236" eb="238">
      <t>ヒヨウ</t>
    </rPh>
    <rPh sb="243" eb="245">
      <t>タガク</t>
    </rPh>
    <rPh sb="246" eb="248">
      <t>シサイ</t>
    </rPh>
    <rPh sb="249" eb="251">
      <t>ハッコウ</t>
    </rPh>
    <rPh sb="252" eb="254">
      <t>ミコ</t>
    </rPh>
    <rPh sb="260" eb="262">
      <t>ケイゾク</t>
    </rPh>
    <rPh sb="264" eb="266">
      <t>テキセイ</t>
    </rPh>
    <rPh sb="267" eb="269">
      <t>ザイセイ</t>
    </rPh>
    <rPh sb="269" eb="271">
      <t>ウンエイ</t>
    </rPh>
    <rPh sb="272" eb="27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</si>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</sst>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8457-418C-A6BC-35A3096972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40873</c:v>
                </c:pt>
                <c:pt idx="1">
                  <c:v>40080</c:v>
                </c:pt>
                <c:pt idx="2">
                  <c:v>35744</c:v>
                </c:pt>
                <c:pt idx="3">
                  <c:v>32176</c:v>
                </c:pt>
                <c:pt idx="4">
                  <c:v>57756</c:v>
                </c:pt>
              </c:numCache>
            </c:numRef>
          </c:val>
          <c:smooth val="0"/>
          <c:extLst>
            <c:ext xmlns:c16="http://schemas.microsoft.com/office/drawing/2014/chart" uri="{C3380CC4-5D6E-409C-BE32-E72D297353CC}">
              <c16:uniqueId val="{00000001-8457-418C-A6BC-35A3096972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0.63</c:v>
                </c:pt>
                <c:pt idx="1">
                  <c:v>0.95</c:v>
                </c:pt>
                <c:pt idx="2">
                  <c:v>1.37</c:v>
                </c:pt>
                <c:pt idx="3">
                  <c:v>1.83</c:v>
                </c:pt>
                <c:pt idx="4">
                  <c:v>0.74</c:v>
                </c:pt>
              </c:numCache>
            </c:numRef>
          </c:val>
          <c:extLst>
            <c:ext xmlns:c16="http://schemas.microsoft.com/office/drawing/2014/chart" uri="{C3380CC4-5D6E-409C-BE32-E72D297353CC}">
              <c16:uniqueId val="{00000000-E286-4379-B830-715973B23F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22.35</c:v>
                </c:pt>
                <c:pt idx="1">
                  <c:v>22.63</c:v>
                </c:pt>
                <c:pt idx="2">
                  <c:v>23.04</c:v>
                </c:pt>
                <c:pt idx="3">
                  <c:v>23.68</c:v>
                </c:pt>
                <c:pt idx="4">
                  <c:v>21.9</c:v>
                </c:pt>
              </c:numCache>
            </c:numRef>
          </c:val>
          <c:extLst>
            <c:ext xmlns:c16="http://schemas.microsoft.com/office/drawing/2014/chart" uri="{C3380CC4-5D6E-409C-BE32-E72D297353CC}">
              <c16:uniqueId val="{00000001-E286-4379-B830-715973B23F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0.22</c:v>
                </c:pt>
                <c:pt idx="1">
                  <c:v>0.73</c:v>
                </c:pt>
                <c:pt idx="2">
                  <c:v>0.94</c:v>
                </c:pt>
                <c:pt idx="3">
                  <c:v>1.19</c:v>
                </c:pt>
                <c:pt idx="4">
                  <c:v>-2.91</c:v>
                </c:pt>
              </c:numCache>
            </c:numRef>
          </c:val>
          <c:smooth val="0"/>
          <c:extLst>
            <c:ext xmlns:c16="http://schemas.microsoft.com/office/drawing/2014/chart" uri="{C3380CC4-5D6E-409C-BE32-E72D297353CC}">
              <c16:uniqueId val="{00000002-E286-4379-B830-715973B23F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0.85</c:v>
                </c:pt>
                <c:pt idx="4">
                  <c:v>#N/A</c:v>
                </c:pt>
                <c:pt idx="5">
                  <c:v>0</c:v>
                </c:pt>
                <c:pt idx="6">
                  <c:v>#N/A</c:v>
                </c:pt>
                <c:pt idx="7">
                  <c:v>0</c:v>
                </c:pt>
                <c:pt idx="8">
                  <c:v>#N/A</c:v>
                </c:pt>
                <c:pt idx="9">
                  <c:v>0</c:v>
                </c:pt>
              </c:numCache>
            </c:numRef>
          </c:val>
          <c:extLst>
            <c:ext xmlns:c16="http://schemas.microsoft.com/office/drawing/2014/chart" uri="{C3380CC4-5D6E-409C-BE32-E72D297353CC}">
              <c16:uniqueId val="{00000000-A2A5-4EA5-BA55-AA5EACD983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A5-4EA5-BA55-AA5EACD983B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0.25</c:v>
                </c:pt>
                <c:pt idx="2">
                  <c:v>#N/A</c:v>
                </c:pt>
                <c:pt idx="3">
                  <c:v>0.26</c:v>
                </c:pt>
                <c:pt idx="4">
                  <c:v>#N/A</c:v>
                </c:pt>
                <c:pt idx="5">
                  <c:v>0.27</c:v>
                </c:pt>
                <c:pt idx="6">
                  <c:v>#N/A</c:v>
                </c:pt>
                <c:pt idx="7">
                  <c:v>0.27</c:v>
                </c:pt>
                <c:pt idx="8">
                  <c:v>#N/A</c:v>
                </c:pt>
                <c:pt idx="9">
                  <c:v>0.27</c:v>
                </c:pt>
              </c:numCache>
            </c:numRef>
          </c:val>
          <c:extLst>
            <c:ext xmlns:c16="http://schemas.microsoft.com/office/drawing/2014/chart" uri="{C3380CC4-5D6E-409C-BE32-E72D297353CC}">
              <c16:uniqueId val="{00000002-A2A5-4EA5-BA55-AA5EACD983B2}"/>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0.63</c:v>
                </c:pt>
                <c:pt idx="2">
                  <c:v>#N/A</c:v>
                </c:pt>
                <c:pt idx="3">
                  <c:v>0.95</c:v>
                </c:pt>
                <c:pt idx="4">
                  <c:v>#N/A</c:v>
                </c:pt>
                <c:pt idx="5">
                  <c:v>1.37</c:v>
                </c:pt>
                <c:pt idx="6">
                  <c:v>#N/A</c:v>
                </c:pt>
                <c:pt idx="7">
                  <c:v>1.82</c:v>
                </c:pt>
                <c:pt idx="8">
                  <c:v>#N/A</c:v>
                </c:pt>
                <c:pt idx="9">
                  <c:v>0.73</c:v>
                </c:pt>
              </c:numCache>
            </c:numRef>
          </c:val>
          <c:extLst>
            <c:ext xmlns:c16="http://schemas.microsoft.com/office/drawing/2014/chart" uri="{C3380CC4-5D6E-409C-BE32-E72D297353CC}">
              <c16:uniqueId val="{00000003-A2A5-4EA5-BA55-AA5EACD983B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0.44</c:v>
                </c:pt>
                <c:pt idx="4">
                  <c:v>#N/A</c:v>
                </c:pt>
                <c:pt idx="5">
                  <c:v>0.71</c:v>
                </c:pt>
                <c:pt idx="6">
                  <c:v>#N/A</c:v>
                </c:pt>
                <c:pt idx="7">
                  <c:v>1.76</c:v>
                </c:pt>
                <c:pt idx="8">
                  <c:v>#N/A</c:v>
                </c:pt>
                <c:pt idx="9">
                  <c:v>0.89</c:v>
                </c:pt>
              </c:numCache>
            </c:numRef>
          </c:val>
          <c:extLst>
            <c:ext xmlns:c16="http://schemas.microsoft.com/office/drawing/2014/chart" uri="{C3380CC4-5D6E-409C-BE32-E72D297353CC}">
              <c16:uniqueId val="{00000004-A2A5-4EA5-BA55-AA5EACD983B2}"/>
            </c:ext>
          </c:extLst>
        </c:ser>
        <c:ser>
          <c:idx val="5"/>
          <c:order val="5"/>
          <c:tx>
            <c:strRef>
              <c:f>データシート!$A$32</c:f>
              <c:strCache>
                <c:ptCount val="1"/>
                <c:pt idx="0">
                  <c:v>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0.37</c:v>
                </c:pt>
                <c:pt idx="4">
                  <c:v>#N/A</c:v>
                </c:pt>
                <c:pt idx="5">
                  <c:v>0.56000000000000005</c:v>
                </c:pt>
                <c:pt idx="6">
                  <c:v>#N/A</c:v>
                </c:pt>
                <c:pt idx="7">
                  <c:v>0.74</c:v>
                </c:pt>
                <c:pt idx="8">
                  <c:v>#N/A</c:v>
                </c:pt>
                <c:pt idx="9">
                  <c:v>0.91</c:v>
                </c:pt>
              </c:numCache>
            </c:numRef>
          </c:val>
          <c:extLst>
            <c:ext xmlns:c16="http://schemas.microsoft.com/office/drawing/2014/chart" uri="{C3380CC4-5D6E-409C-BE32-E72D297353CC}">
              <c16:uniqueId val="{00000005-A2A5-4EA5-BA55-AA5EACD983B2}"/>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0.66</c:v>
                </c:pt>
                <c:pt idx="6">
                  <c:v>#N/A</c:v>
                </c:pt>
                <c:pt idx="7">
                  <c:v>0.95</c:v>
                </c:pt>
                <c:pt idx="8">
                  <c:v>#N/A</c:v>
                </c:pt>
                <c:pt idx="9">
                  <c:v>1.0900000000000001</c:v>
                </c:pt>
              </c:numCache>
            </c:numRef>
          </c:val>
          <c:extLst>
            <c:ext xmlns:c16="http://schemas.microsoft.com/office/drawing/2014/chart" uri="{C3380CC4-5D6E-409C-BE32-E72D297353CC}">
              <c16:uniqueId val="{00000006-A2A5-4EA5-BA55-AA5EACD983B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0.66</c:v>
                </c:pt>
                <c:pt idx="2">
                  <c:v>#N/A</c:v>
                </c:pt>
                <c:pt idx="3">
                  <c:v>0.5</c:v>
                </c:pt>
                <c:pt idx="4">
                  <c:v>#N/A</c:v>
                </c:pt>
                <c:pt idx="5">
                  <c:v>0.59</c:v>
                </c:pt>
                <c:pt idx="6">
                  <c:v>#N/A</c:v>
                </c:pt>
                <c:pt idx="7">
                  <c:v>1.41</c:v>
                </c:pt>
                <c:pt idx="8">
                  <c:v>#N/A</c:v>
                </c:pt>
                <c:pt idx="9">
                  <c:v>1.2</c:v>
                </c:pt>
              </c:numCache>
            </c:numRef>
          </c:val>
          <c:extLst>
            <c:ext xmlns:c16="http://schemas.microsoft.com/office/drawing/2014/chart" uri="{C3380CC4-5D6E-409C-BE32-E72D297353CC}">
              <c16:uniqueId val="{00000007-A2A5-4EA5-BA55-AA5EACD983B2}"/>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5.15</c:v>
                </c:pt>
                <c:pt idx="2">
                  <c:v>#N/A</c:v>
                </c:pt>
                <c:pt idx="3">
                  <c:v>5.8</c:v>
                </c:pt>
                <c:pt idx="4">
                  <c:v>#N/A</c:v>
                </c:pt>
                <c:pt idx="5">
                  <c:v>6.32</c:v>
                </c:pt>
                <c:pt idx="6">
                  <c:v>#N/A</c:v>
                </c:pt>
                <c:pt idx="7">
                  <c:v>6.71</c:v>
                </c:pt>
                <c:pt idx="8">
                  <c:v>#N/A</c:v>
                </c:pt>
                <c:pt idx="9">
                  <c:v>6.2</c:v>
                </c:pt>
              </c:numCache>
            </c:numRef>
          </c:val>
          <c:extLst>
            <c:ext xmlns:c16="http://schemas.microsoft.com/office/drawing/2014/chart" uri="{C3380CC4-5D6E-409C-BE32-E72D297353CC}">
              <c16:uniqueId val="{00000008-A2A5-4EA5-BA55-AA5EACD983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7.67</c:v>
                </c:pt>
                <c:pt idx="2">
                  <c:v>#N/A</c:v>
                </c:pt>
                <c:pt idx="3">
                  <c:v>8.8699999999999992</c:v>
                </c:pt>
                <c:pt idx="4">
                  <c:v>#N/A</c:v>
                </c:pt>
                <c:pt idx="5">
                  <c:v>9.7799999999999994</c:v>
                </c:pt>
                <c:pt idx="6">
                  <c:v>#N/A</c:v>
                </c:pt>
                <c:pt idx="7">
                  <c:v>9.6199999999999992</c:v>
                </c:pt>
                <c:pt idx="8">
                  <c:v>#N/A</c:v>
                </c:pt>
                <c:pt idx="9">
                  <c:v>9.23</c:v>
                </c:pt>
              </c:numCache>
            </c:numRef>
          </c:val>
          <c:extLst>
            <c:ext xmlns:c16="http://schemas.microsoft.com/office/drawing/2014/chart" uri="{C3380CC4-5D6E-409C-BE32-E72D297353CC}">
              <c16:uniqueId val="{00000009-A2A5-4EA5-BA55-AA5EACD983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11072</c:v>
                </c:pt>
                <c:pt idx="5">
                  <c:v>10402</c:v>
                </c:pt>
                <c:pt idx="8">
                  <c:v>10145</c:v>
                </c:pt>
                <c:pt idx="11">
                  <c:v>10376</c:v>
                </c:pt>
                <c:pt idx="14">
                  <c:v>10697</c:v>
                </c:pt>
              </c:numCache>
            </c:numRef>
          </c:val>
          <c:extLst>
            <c:ext xmlns:c16="http://schemas.microsoft.com/office/drawing/2014/chart" uri="{C3380CC4-5D6E-409C-BE32-E72D297353CC}">
              <c16:uniqueId val="{00000000-CDE6-49DD-9A45-C7696585EA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E6-49DD-9A45-C7696585EA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697</c:v>
                </c:pt>
                <c:pt idx="3">
                  <c:v>1165</c:v>
                </c:pt>
                <c:pt idx="6">
                  <c:v>399</c:v>
                </c:pt>
                <c:pt idx="9">
                  <c:v>182</c:v>
                </c:pt>
                <c:pt idx="12">
                  <c:v>166</c:v>
                </c:pt>
              </c:numCache>
            </c:numRef>
          </c:val>
          <c:extLst>
            <c:ext xmlns:c16="http://schemas.microsoft.com/office/drawing/2014/chart" uri="{C3380CC4-5D6E-409C-BE32-E72D297353CC}">
              <c16:uniqueId val="{00000002-CDE6-49DD-9A45-C7696585EA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6-49DD-9A45-C7696585EA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3033</c:v>
                </c:pt>
                <c:pt idx="3">
                  <c:v>3070</c:v>
                </c:pt>
                <c:pt idx="6">
                  <c:v>2326</c:v>
                </c:pt>
                <c:pt idx="9">
                  <c:v>2405</c:v>
                </c:pt>
                <c:pt idx="12">
                  <c:v>2638</c:v>
                </c:pt>
              </c:numCache>
            </c:numRef>
          </c:val>
          <c:extLst>
            <c:ext xmlns:c16="http://schemas.microsoft.com/office/drawing/2014/chart" uri="{C3380CC4-5D6E-409C-BE32-E72D297353CC}">
              <c16:uniqueId val="{00000004-CDE6-49DD-9A45-C7696585EA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E6-49DD-9A45-C7696585EA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E6-49DD-9A45-C7696585EA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7214</c:v>
                </c:pt>
                <c:pt idx="3">
                  <c:v>6953</c:v>
                </c:pt>
                <c:pt idx="6">
                  <c:v>7479</c:v>
                </c:pt>
                <c:pt idx="9">
                  <c:v>7365</c:v>
                </c:pt>
                <c:pt idx="12">
                  <c:v>7389</c:v>
                </c:pt>
              </c:numCache>
            </c:numRef>
          </c:val>
          <c:extLst>
            <c:ext xmlns:c16="http://schemas.microsoft.com/office/drawing/2014/chart" uri="{C3380CC4-5D6E-409C-BE32-E72D297353CC}">
              <c16:uniqueId val="{00000007-CDE6-49DD-9A45-C7696585EA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-128</c:v>
                </c:pt>
                <c:pt idx="2">
                  <c:v>#N/A</c:v>
                </c:pt>
                <c:pt idx="3">
                  <c:v>#N/A</c:v>
                </c:pt>
                <c:pt idx="4">
                  <c:v>786</c:v>
                </c:pt>
                <c:pt idx="5">
                  <c:v>#N/A</c:v>
                </c:pt>
                <c:pt idx="6">
                  <c:v>#N/A</c:v>
                </c:pt>
                <c:pt idx="7">
                  <c:v>59</c:v>
                </c:pt>
                <c:pt idx="8">
                  <c:v>#N/A</c:v>
                </c:pt>
                <c:pt idx="9">
                  <c:v>#N/A</c:v>
                </c:pt>
                <c:pt idx="10">
                  <c:v>-424</c:v>
                </c:pt>
                <c:pt idx="11">
                  <c:v>#N/A</c:v>
                </c:pt>
                <c:pt idx="12">
                  <c:v>#N/A</c:v>
                </c:pt>
                <c:pt idx="13">
                  <c:v>-504</c:v>
                </c:pt>
                <c:pt idx="14">
                  <c:v>#N/A</c:v>
                </c:pt>
              </c:numCache>
            </c:numRef>
          </c:val>
          <c:smooth val="0"/>
          <c:extLst>
            <c:ext xmlns:c16="http://schemas.microsoft.com/office/drawing/2014/chart" uri="{C3380CC4-5D6E-409C-BE32-E72D297353CC}">
              <c16:uniqueId val="{00000008-CDE6-49DD-9A45-C7696585EA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91010</c:v>
                </c:pt>
                <c:pt idx="5">
                  <c:v>92231</c:v>
                </c:pt>
                <c:pt idx="8">
                  <c:v>92214</c:v>
                </c:pt>
                <c:pt idx="11">
                  <c:v>92148</c:v>
                </c:pt>
                <c:pt idx="14">
                  <c:v>95593</c:v>
                </c:pt>
              </c:numCache>
            </c:numRef>
          </c:val>
          <c:extLst>
            <c:ext xmlns:c16="http://schemas.microsoft.com/office/drawing/2014/chart" uri="{C3380CC4-5D6E-409C-BE32-E72D297353CC}">
              <c16:uniqueId val="{00000000-33AB-4380-BFF1-578F73D95E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30713</c:v>
                </c:pt>
                <c:pt idx="5">
                  <c:v>27986</c:v>
                </c:pt>
                <c:pt idx="8">
                  <c:v>25624</c:v>
                </c:pt>
                <c:pt idx="11">
                  <c:v>22265</c:v>
                </c:pt>
                <c:pt idx="14">
                  <c:v>20307</c:v>
                </c:pt>
              </c:numCache>
            </c:numRef>
          </c:val>
          <c:extLst>
            <c:ext xmlns:c16="http://schemas.microsoft.com/office/drawing/2014/chart" uri="{C3380CC4-5D6E-409C-BE32-E72D297353CC}">
              <c16:uniqueId val="{00000001-33AB-4380-BFF1-578F73D95E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41702</c:v>
                </c:pt>
                <c:pt idx="5">
                  <c:v>43098</c:v>
                </c:pt>
                <c:pt idx="8">
                  <c:v>43815</c:v>
                </c:pt>
                <c:pt idx="11">
                  <c:v>45562</c:v>
                </c:pt>
                <c:pt idx="14">
                  <c:v>40390</c:v>
                </c:pt>
              </c:numCache>
            </c:numRef>
          </c:val>
          <c:extLst>
            <c:ext xmlns:c16="http://schemas.microsoft.com/office/drawing/2014/chart" uri="{C3380CC4-5D6E-409C-BE32-E72D297353CC}">
              <c16:uniqueId val="{00000002-33AB-4380-BFF1-578F73D95E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AB-4380-BFF1-578F73D95E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AB-4380-BFF1-578F73D95E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178</c:v>
                </c:pt>
                <c:pt idx="9">
                  <c:v>190</c:v>
                </c:pt>
                <c:pt idx="12">
                  <c:v>191</c:v>
                </c:pt>
              </c:numCache>
            </c:numRef>
          </c:val>
          <c:extLst>
            <c:ext xmlns:c16="http://schemas.microsoft.com/office/drawing/2014/chart" uri="{C3380CC4-5D6E-409C-BE32-E72D297353CC}">
              <c16:uniqueId val="{00000005-33AB-4380-BFF1-578F73D95E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9981</c:v>
                </c:pt>
                <c:pt idx="3">
                  <c:v>9039</c:v>
                </c:pt>
                <c:pt idx="6">
                  <c:v>8598</c:v>
                </c:pt>
                <c:pt idx="9">
                  <c:v>8683</c:v>
                </c:pt>
                <c:pt idx="12">
                  <c:v>8827</c:v>
                </c:pt>
              </c:numCache>
            </c:numRef>
          </c:val>
          <c:extLst>
            <c:ext xmlns:c16="http://schemas.microsoft.com/office/drawing/2014/chart" uri="{C3380CC4-5D6E-409C-BE32-E72D297353CC}">
              <c16:uniqueId val="{00000006-33AB-4380-BFF1-578F73D95E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3AB-4380-BFF1-578F73D95E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26949</c:v>
                </c:pt>
                <c:pt idx="3">
                  <c:v>25766</c:v>
                </c:pt>
                <c:pt idx="6">
                  <c:v>22671</c:v>
                </c:pt>
                <c:pt idx="9">
                  <c:v>20215</c:v>
                </c:pt>
                <c:pt idx="12">
                  <c:v>18360</c:v>
                </c:pt>
              </c:numCache>
            </c:numRef>
          </c:val>
          <c:extLst>
            <c:ext xmlns:c16="http://schemas.microsoft.com/office/drawing/2014/chart" uri="{C3380CC4-5D6E-409C-BE32-E72D297353CC}">
              <c16:uniqueId val="{00000008-33AB-4380-BFF1-578F73D95E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2882</c:v>
                </c:pt>
                <c:pt idx="3">
                  <c:v>2261</c:v>
                </c:pt>
                <c:pt idx="6">
                  <c:v>2034</c:v>
                </c:pt>
                <c:pt idx="9">
                  <c:v>655</c:v>
                </c:pt>
                <c:pt idx="12">
                  <c:v>1360</c:v>
                </c:pt>
              </c:numCache>
            </c:numRef>
          </c:val>
          <c:extLst>
            <c:ext xmlns:c16="http://schemas.microsoft.com/office/drawing/2014/chart" uri="{C3380CC4-5D6E-409C-BE32-E72D297353CC}">
              <c16:uniqueId val="{00000009-33AB-4380-BFF1-578F73D95E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50913</c:v>
                </c:pt>
                <c:pt idx="3">
                  <c:v>52232</c:v>
                </c:pt>
                <c:pt idx="6">
                  <c:v>52359</c:v>
                </c:pt>
                <c:pt idx="9">
                  <c:v>49273</c:v>
                </c:pt>
                <c:pt idx="12">
                  <c:v>53045</c:v>
                </c:pt>
              </c:numCache>
            </c:numRef>
          </c:val>
          <c:extLst>
            <c:ext xmlns:c16="http://schemas.microsoft.com/office/drawing/2014/chart" uri="{C3380CC4-5D6E-409C-BE32-E72D297353CC}">
              <c16:uniqueId val="{0000000A-33AB-4380-BFF1-578F73D95E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AB-4380-BFF1-578F73D95E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15601</c:v>
                </c:pt>
                <c:pt idx="1">
                  <c:v>16094</c:v>
                </c:pt>
                <c:pt idx="2">
                  <c:v>14842</c:v>
                </c:pt>
              </c:numCache>
            </c:numRef>
          </c:val>
          <c:extLst>
            <c:ext xmlns:c16="http://schemas.microsoft.com/office/drawing/2014/chart" uri="{C3380CC4-5D6E-409C-BE32-E72D297353CC}">
              <c16:uniqueId val="{00000000-44C5-4FBC-99E3-909726729E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2527</c:v>
                </c:pt>
                <c:pt idx="1">
                  <c:v>2529</c:v>
                </c:pt>
                <c:pt idx="2">
                  <c:v>2531</c:v>
                </c:pt>
              </c:numCache>
            </c:numRef>
          </c:val>
          <c:extLst>
            <c:ext xmlns:c16="http://schemas.microsoft.com/office/drawing/2014/chart" uri="{C3380CC4-5D6E-409C-BE32-E72D297353CC}">
              <c16:uniqueId val="{00000001-44C5-4FBC-99E3-909726729E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20861</c:v>
                </c:pt>
                <c:pt idx="1">
                  <c:v>20520</c:v>
                </c:pt>
                <c:pt idx="2">
                  <c:v>17368</c:v>
                </c:pt>
              </c:numCache>
            </c:numRef>
          </c:val>
          <c:extLst>
            <c:ext xmlns:c16="http://schemas.microsoft.com/office/drawing/2014/chart" uri="{C3380CC4-5D6E-409C-BE32-E72D297353CC}">
              <c16:uniqueId val="{00000002-44C5-4FBC-99E3-909726729E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{C4F06E10-04CC-42F5-A438-19B4E267CBFB}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7B-40BA-AAEF-302477E747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{5435FEC0-F9F8-4D6E-9D0E-66B2BC38887D}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7B-40BA-AAEF-302477E747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{6CA3A239-9634-42F0-A4C9-83246911946C}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7B-40BA-AAEF-302477E747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{C5AD1A45-57A1-45B0-9051-42A567D44A17}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7B-40BA-AAEF-302477E747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{78CD7E3C-2C7F-4736-BB66-784490865C48}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7B-40BA-AAEF-302477E747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{B2843348-31E1-473E-BC5A-75776C0CE576}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7B-40BA-AAEF-302477E747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{22CA23E9-DE39-4E46-A592-5D762ABAC78A}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7B-40BA-AAEF-302477E747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{9D26D55E-282E-48E7-A9A2-5240EC71FBFC}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7B-40BA-AAEF-302477E747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{08640D8D-49AD-4D4B-A48F-2482418BB67C}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7B-40BA-AAEF-302477E747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7B-40BA-AAEF-302477E747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{3CCA915D-5D71-4CA7-AAE2-C82BB2A40978}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7B-40BA-AAEF-302477E747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{7E4AAEB0-39D1-4C6C-8D7D-6452EE906EEE}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7B-40BA-AAEF-302477E747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{20306D41-6501-4251-82A4-6D8C8F3C756F}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7B-40BA-AAEF-302477E747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{A1F7ECF9-B701-49CB-BF1A-A93991C2C1F7}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7B-40BA-AAEF-302477E747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{5DC25F4B-7C69-4905-9366-00BC69E1BCF9}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7B-40BA-AAEF-302477E747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{FFF64082-8221-442E-9A84-D94F873E8559}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7B-40BA-AAEF-302477E747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{D1B10C18-23D8-4A3B-88D4-4997AB32FD4D}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7B-40BA-AAEF-302477E747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{1FF1764C-7F48-4730-8DEF-17DFE9167B36}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7B-40BA-AAEF-302477E747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{2F371FF1-A0D9-4570-B2DF-55C8BF7B3413}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7B-40BA-AAEF-302477E747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A7B-40BA-AAEF-302477E747B0}"/>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{3F88B0FD-5335-452F-85FB-DCDE930E2E2F}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A63-411E-B382-995C23D86A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{6012D486-4C4B-46C1-9B5C-14127868DFEE}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63-411E-B382-995C23D86A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{68445715-1485-4397-8324-45A9CAD559A2}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63-411E-B382-995C23D86A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{C9183B64-E266-44A4-8F31-26927D5B0AC6}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63-411E-B382-995C23D86A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{0DE4FB28-25BA-4122-AD79-9A0297DC72C9}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63-411E-B382-995C23D86AD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{6C18D7AA-60E3-4752-866A-C45055F4CCD5}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A63-411E-B382-995C23D86AD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{F3B65C7F-EB79-4B86-9111-30B553E00B07}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A63-411E-B382-995C23D86AD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{48C43BE9-95E5-412B-849B-DBE5270C29D8}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A63-411E-B382-995C23D86AD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{001CE083-AFE0-4379-9EC3-59BF7E390932}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A63-411E-B382-995C23D86A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0.1</c:v>
                </c:pt>
                <c:pt idx="16">
                  <c:v>0.3</c:v>
                </c:pt>
                <c:pt idx="24">
                  <c:v>0.2</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63-411E-B382-995C23D86A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{D4CD825A-AEDD-4385-8EDD-EC88106C19ED}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A63-411E-B382-995C23D86A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{C29446D5-D5BC-4595-8064-E292A51B763B}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63-411E-B382-995C23D86A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{DB2A5076-D782-4D19-8501-7082F302A85A}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63-411E-B382-995C23D86A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{63144C7D-4786-4658-AD66-4291496F43C0}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63-411E-B382-995C23D86A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{B7610727-26B9-4FB2-81B9-BC8FB71016B2}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63-411E-B382-995C23D86A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{E1574473-D811-44A2-A521-A085B71D74B8}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A63-411E-B382-995C23D86A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{EB14B090-3D8D-49FD-AAAB-9440B8110C51}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A63-411E-B382-995C23D86A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{5C7DCEAF-388C-4908-BC99-B284A5CB06AF}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A63-411E-B382-995C23D86A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{FE6FB5AF-7C05-47DF-82FD-96082E5CE700}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A63-411E-B382-995C23D86A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FA63-411E-B382-995C23D86AD6}"/>
            </c:ext>
          </c:extLst>
        </c:ser>
        <c:dLbls>
          <c:showLegendKey val="0"/>
          <c:showVal val="1"/>
          <c:showCatName val="0"/>
          <c:showSerName val="0"/>
          <c:showPercent val="0"/>
          <c:showBubbleSize val="0"/>
        </c:dLbls>
        <c:axId val="84219776"/>
        <c:axId val="84234240"/>
      </c:scatterChart>
      <c:valAx>
        <c:axId val="84219776"/>
        <c:scaling>
          <c:orientation val="minMax"/>
          <c:max val="7.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本市は市債の発行を抑制してきたことや、新たに発行する場合においても普通交付税による財源措置のあるものを優先的に発行してきたため、実質公債費率の分子は低水準で推移している。引き続き、市債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本市の将来負担額は、市債の発行を抑制してきたことにより、低い水準で推移している。また、新たに市債を発行する場合においても、普通交付税による財源措置のあるものを優先的に発行してきたことや、基金の適正な管理により、充当可能財源等は将来負担額を上回る状態で推移している。今後も市債や基金の適正管理に努め、現在の水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主な増減として、財政調整基金は平成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年度に発生した大阪府北部地震や台風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号の災害復旧対応分として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億円を取り崩し、決算剰余金や基金運用利子で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積み立てを行った。また、大規模な普通建設事業であるごみ処理施設更新、市役所耐震化工事や安満遺跡公園関連事業の財源に充てるために、公共施設整備基金や公共施設耐震化基金、ごみ処理施設整備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万円を取り崩した。その結果、基金全体として平成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安満遺跡公園関連事業や市民会館建替事業など、大規模な普通建設事業の実施を予定していることから、公共施設整備基金や公共施設耐震化基金、ごみ処理施設整備基金を、その財源として活用を予定している。また、今後の公債費抑制が困難であることが見込まれるため、その財源として減債基金を活用する予定。</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本市は、他市に先駆けて行財政改革に取組み、歳出削減を進めた結果、基金残高は類似団体内平均値に比べ高い水準を維持しており、今後も行財政改革に継続的に取組むとともに、突発的な経済不況や、不測の災害への備えとして、一定水準の財政調整基金を保有していく予定。</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　　：公共施設の整備を円滑かつ効率的に行う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公共施設耐震化基金　：市の公共施設の耐震化に要する費用に充てる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ごみ処理施設整備基金：市のごみ処理施設の整備に要する費用に充てる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福祉施設建設等基金　：市の福祉施設の建設その他福祉事業に要する費用に充てる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緑地緑化基金　　　　：「高槻市緑地環境の保全及び緑化の推進に関する条例」に基づく施策に要する費用に充てる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大規模な普通建設事業であるごみ処理施設更新、市役所耐震化工事や安満遺跡公園関連事業の財源に充てるために、公共施設整備基金や公共施設耐震化基金、ごみ処理施設整備基金で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万円を取り崩し、基金運用利子等で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万円を積み立てた。以上を主要因として、その他特定目的基金全体での平成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年度末の残高は、前年度と比べて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は、安満遺跡公園関連事業や市民会館建替事業など、大規模な普通建設事業の実施を予定していることから、公共施設整備基金や公共施設耐震化基金、ごみ処理施設整備基金をその財源として活用を予定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年度に発生した大阪府北部地震や台風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号の災害復旧対応分として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億円を取り崩し、決算剰余金や基金運用利子で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万円の積み立てを行ったことから、平成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万減の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本市は他市に先駆けて行財政改革に取組み、歳出削減を進めた結果、基金残高は類似団体内平均値に比べ高い水準を維持している。今後も行財政改革に継続的に取組むとともに、突発的な経済不況や、不測の災害への備えとして、一定水準の基金を保有していく予定。</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基金運用利子で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万円の積み立てを行ったことから、平成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安満遺跡公園関連事業や市民会館建替事業など、大規模な普通建設事業の実施を予定している。そのため、今後の公債費の抑制が困難であることが見込まれるため、その財源として基金を活用する予定。</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352,496
349,405
105.29
124,320,419
121,754,227
499,701
67,764,371
52,544,172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の債務償還比率は、類似団体内平均値を下回る良好な数値である。これは、市債残高の増加を抑制してきたことや、基金の適正管理に努めてきたことにより、充当可能基金が多いためである。引き続き、市債や基金の適正な管理・活用に努め、現在の水準を維持していく。</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82" name="直線コネクタ 81"/>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85"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86" name="直線コネクタ 85"/>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87"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88" name="フローチャート: 判断 87"/>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89" name="フローチャート: 判断 88"/>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126379</xdr:rowOff>
    </xdr:from>
    <xdr:to>
      <xdr:col>76</xdr:col>
      <xdr:colOff>73025</xdr:colOff>
      <xdr:row>34</xdr:row>
      <xdr:rowOff>56529</xdr:rowOff>
    </xdr:to>
    <xdr:sp macro="" textlink="">
      <xdr:nvSpPr>
        <xdr:cNvPr id="95" name="楕円 94"/>
        <xdr:cNvSpPr/>
      </xdr:nvSpPr>
      <xdr:spPr>
        <a:xfrm>
          <a:off x="14744700" y="65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104806</xdr:rowOff>
    </xdr:from>
    <xdr:ext cx="469744" cy="259045"/>
    <xdr:sp macro="" textlink="">
      <xdr:nvSpPr>
        <xdr:cNvPr id="96" name="債務償還比率該当値テキスト"/>
        <xdr:cNvSpPr txBox="1"/>
      </xdr:nvSpPr>
      <xdr:spPr>
        <a:xfrm>
          <a:off x="14846300" y="6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19219</xdr:rowOff>
    </xdr:from>
    <xdr:to>
      <xdr:col>72</xdr:col>
      <xdr:colOff>123825</xdr:colOff>
      <xdr:row>34</xdr:row>
      <xdr:rowOff>120819</xdr:rowOff>
    </xdr:to>
    <xdr:sp macro="" textlink="">
      <xdr:nvSpPr>
        <xdr:cNvPr id="97" name="楕円 96"/>
        <xdr:cNvSpPr/>
      </xdr:nvSpPr>
      <xdr:spPr>
        <a:xfrm>
          <a:off x="14033500" y="66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5729</xdr:rowOff>
    </xdr:from>
    <xdr:to>
      <xdr:col>76</xdr:col>
      <xdr:colOff>22225</xdr:colOff>
      <xdr:row>34</xdr:row>
      <xdr:rowOff>70019</xdr:rowOff>
    </xdr:to>
    <xdr:cxnSp macro="">
      <xdr:nvCxnSpPr>
        <xdr:cNvPr id="98" name="直線コネクタ 97"/>
        <xdr:cNvCxnSpPr/>
      </xdr:nvCxnSpPr>
      <xdr:spPr>
        <a:xfrm flipV="1">
          <a:off x="14084300" y="6606554"/>
          <a:ext cx="7112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99"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111946</xdr:rowOff>
    </xdr:from>
    <xdr:ext cx="405111" cy="259045"/>
    <xdr:sp macro="" textlink="">
      <xdr:nvSpPr>
        <xdr:cNvPr id="100" name="n_1mainValue債務償還比率"/>
        <xdr:cNvSpPr txBox="1"/>
      </xdr:nvSpPr>
      <xdr:spPr>
        <a:xfrm>
          <a:off x="13869044" y="671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352,496
349,405
105.29
124,320,419
121,754,227
499,701
67,764,371
52,544,172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年度の当該団体値等は表示されていません。</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352,496
349,405
105.29
124,320,419
121,754,227
499,701
67,764,371
52,544,172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年度の当該団体値等は表示されていません。</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352,496
349,405
105.29
124,320,419
121,754,227
499,701
67,764,371
52,544,172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本市の財政力指数は、類似団体内平均値を若干上回る数値で推移しており、平成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0.82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となった。今後、生産年齢人口の減少などにより、財政収入には不安定な要素があるため、本市の魅力を高める施策を展開するなど戦略的な行財政運営を推進し、財政力の向上に努める。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xdr:cNvCxnSpPr/>
      </xdr:nvCxnSpPr>
      <xdr:spPr>
        <a:xfrm flipV="1">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経常収支比率は、歳入では配当割交付金や株式等譲渡所得割交付金などが減少し、臨時財政対策債の発行を抑制したことから減となった。一方、歳出では職員の減少や公営企業への繰り出しが減少したことに伴い、人件費や補助費等が減となり、全体として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0.1</a:t>
          </a:r>
          <a:r>
            <a:rPr kumimoji="1" lang="ja-JP" altLang="en-US" sz="1100">
              <a:solidFill>
                <a:srgbClr val="000000"/>
              </a:solidFill>
              <a:latin typeface="ＭＳ Ｐゴシック" panose="020B0600070205080204" pitchFamily="50" charset="-128"/>
              <a:ea typeface="ＭＳ Ｐゴシック" panose="020B0600070205080204" pitchFamily="50" charset="-128"/>
            </a:rPr>
            <a:t>％悪化して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94.9</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％となった。これは、類似団体内平均値の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92.2</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％上回る状況である。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高齢化に伴う社会保障関係費や公共施設の老朽化への対応などにより、経常収支比率は高い水準で推移するものと見込まれることから、財政構造の弾力性を失わないためにも、戦略的な行財政運営を推進し、財政力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65</xdr:row>
      <xdr:rowOff>128524</xdr:rowOff>
    </xdr:to>
    <xdr:cxnSp macro="">
      <xdr:nvCxnSpPr>
        <xdr:cNvPr id="130" name="直線コネクタ 129"/>
        <xdr:cNvCxnSpPr/>
      </xdr:nvCxnSpPr>
      <xdr:spPr>
        <a:xfrm>
          <a:off x="4114800" y="112679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128524</xdr:rowOff>
    </xdr:to>
    <xdr:cxnSp macro="">
      <xdr:nvCxnSpPr>
        <xdr:cNvPr id="133" name="直線コネクタ 132"/>
        <xdr:cNvCxnSpPr/>
      </xdr:nvCxnSpPr>
      <xdr:spPr>
        <a:xfrm flipV="1">
          <a:off x="3225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128524</xdr:rowOff>
    </xdr:to>
    <xdr:cxnSp macro="">
      <xdr:nvCxnSpPr>
        <xdr:cNvPr id="136" name="直線コネクタ 135"/>
        <xdr:cNvCxnSpPr/>
      </xdr:nvCxnSpPr>
      <xdr:spPr>
        <a:xfrm>
          <a:off x="2336800" y="111955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75438</xdr:rowOff>
    </xdr:to>
    <xdr:cxnSp macro="">
      <xdr:nvCxnSpPr>
        <xdr:cNvPr id="139" name="直線コネクタ 138"/>
        <xdr:cNvCxnSpPr/>
      </xdr:nvCxnSpPr>
      <xdr:spPr>
        <a:xfrm flipV="1">
          <a:off x="1447800" y="1119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1" name="楕円 150"/>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2" name="テキスト ボックス 151"/>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[102,063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年度決算では、類似団体内平均値より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6,617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円低い</a:t>
          </a:r>
          <a:r>
            <a:rPr kumimoji="1" lang="en-US" altLang="ja-JP" sz="1300">
              <a:solidFill>
                <a:srgbClr val="000000"/>
              </a:solidFill>
              <a:latin typeface="ＭＳ Ｐゴシック" panose="020B0600070205080204" pitchFamily="50" charset="-128"/>
              <a:ea typeface="ＭＳ Ｐゴシック" panose="020B0600070205080204" pitchFamily="50" charset="-128"/>
            </a:rPr>
            <a:t>102,063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円となった。これは、本市が他市に先駆けて行財政改革に取り組み、歳出削減を進めてきたことによるものである。今後も適正水準の維持に努める。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74927</xdr:rowOff>
    </xdr:from>
    <xdr:to>
      <xdr:col>23</xdr:col>
      <xdr:colOff>133350</xdr:colOff>
      <xdr:row>81</xdr:row>
      <xdr:rowOff>75183</xdr:rowOff>
    </xdr:to>
    <xdr:cxnSp macro="">
      <xdr:nvCxnSpPr>
        <xdr:cNvPr id="193" name="直線コネクタ 192"/>
        <xdr:cNvCxnSpPr/>
      </xdr:nvCxnSpPr>
      <xdr:spPr>
        <a:xfrm flipV="1">
          <a:off x="4114800" y="13962377"/>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68788</xdr:rowOff>
    </xdr:from>
    <xdr:to>
      <xdr:col>19</xdr:col>
      <xdr:colOff>133350</xdr:colOff>
      <xdr:row>81</xdr:row>
      <xdr:rowOff>75183</xdr:rowOff>
    </xdr:to>
    <xdr:cxnSp macro="">
      <xdr:nvCxnSpPr>
        <xdr:cNvPr id="196" name="直線コネクタ 195"/>
        <xdr:cNvCxnSpPr/>
      </xdr:nvCxnSpPr>
      <xdr:spPr>
        <a:xfrm>
          <a:off x="3225800" y="13956238"/>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68788</xdr:rowOff>
    </xdr:from>
    <xdr:to>
      <xdr:col>15</xdr:col>
      <xdr:colOff>82550</xdr:colOff>
      <xdr:row>81</xdr:row>
      <xdr:rowOff>97436</xdr:rowOff>
    </xdr:to>
    <xdr:cxnSp macro="">
      <xdr:nvCxnSpPr>
        <xdr:cNvPr id="199" name="直線コネクタ 198"/>
        <xdr:cNvCxnSpPr/>
      </xdr:nvCxnSpPr>
      <xdr:spPr>
        <a:xfrm flipV="1">
          <a:off x="2336800" y="13956238"/>
          <a:ext cx="8890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42459</xdr:rowOff>
    </xdr:from>
    <xdr:to>
      <xdr:col>11</xdr:col>
      <xdr:colOff>31750</xdr:colOff>
      <xdr:row>81</xdr:row>
      <xdr:rowOff>97436</xdr:rowOff>
    </xdr:to>
    <xdr:cxnSp macro="">
      <xdr:nvCxnSpPr>
        <xdr:cNvPr id="202" name="直線コネクタ 201"/>
        <xdr:cNvCxnSpPr/>
      </xdr:nvCxnSpPr>
      <xdr:spPr>
        <a:xfrm>
          <a:off x="1447800" y="13929909"/>
          <a:ext cx="889000" cy="5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24127</xdr:rowOff>
    </xdr:from>
    <xdr:to>
      <xdr:col>23</xdr:col>
      <xdr:colOff>184150</xdr:colOff>
      <xdr:row>81</xdr:row>
      <xdr:rowOff>125727</xdr:rowOff>
    </xdr:to>
    <xdr:sp macro="" textlink="">
      <xdr:nvSpPr>
        <xdr:cNvPr id="212" name="楕円 211"/>
        <xdr:cNvSpPr/>
      </xdr:nvSpPr>
      <xdr:spPr>
        <a:xfrm>
          <a:off x="4902200" y="139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40654</xdr:rowOff>
    </xdr:from>
    <xdr:ext cx="762000" cy="259045"/>
    <xdr:sp macro="" textlink="">
      <xdr:nvSpPr>
        <xdr:cNvPr id="213" name="人件費・物件費等の状況該当値テキスト"/>
        <xdr:cNvSpPr txBox="1"/>
      </xdr:nvSpPr>
      <xdr:spPr>
        <a:xfrm>
          <a:off x="5041900" y="137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24383</xdr:rowOff>
    </xdr:from>
    <xdr:to>
      <xdr:col>19</xdr:col>
      <xdr:colOff>184150</xdr:colOff>
      <xdr:row>81</xdr:row>
      <xdr:rowOff>125983</xdr:rowOff>
    </xdr:to>
    <xdr:sp macro="" textlink="">
      <xdr:nvSpPr>
        <xdr:cNvPr id="214" name="楕円 213"/>
        <xdr:cNvSpPr/>
      </xdr:nvSpPr>
      <xdr:spPr>
        <a:xfrm>
          <a:off x="4064000" y="1391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136160</xdr:rowOff>
    </xdr:from>
    <xdr:ext cx="736600" cy="259045"/>
    <xdr:sp macro="" textlink="">
      <xdr:nvSpPr>
        <xdr:cNvPr id="215" name="テキスト ボックス 214"/>
        <xdr:cNvSpPr txBox="1"/>
      </xdr:nvSpPr>
      <xdr:spPr>
        <a:xfrm>
          <a:off x="3733800" y="1368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17988</xdr:rowOff>
    </xdr:from>
    <xdr:to>
      <xdr:col>15</xdr:col>
      <xdr:colOff>133350</xdr:colOff>
      <xdr:row>81</xdr:row>
      <xdr:rowOff>119588</xdr:rowOff>
    </xdr:to>
    <xdr:sp macro="" textlink="">
      <xdr:nvSpPr>
        <xdr:cNvPr id="216" name="楕円 215"/>
        <xdr:cNvSpPr/>
      </xdr:nvSpPr>
      <xdr:spPr>
        <a:xfrm>
          <a:off x="3175000" y="139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129765</xdr:rowOff>
    </xdr:from>
    <xdr:ext cx="762000" cy="259045"/>
    <xdr:sp macro="" textlink="">
      <xdr:nvSpPr>
        <xdr:cNvPr id="217" name="テキスト ボックス 216"/>
        <xdr:cNvSpPr txBox="1"/>
      </xdr:nvSpPr>
      <xdr:spPr>
        <a:xfrm>
          <a:off x="2844800" y="136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46636</xdr:rowOff>
    </xdr:from>
    <xdr:to>
      <xdr:col>11</xdr:col>
      <xdr:colOff>82550</xdr:colOff>
      <xdr:row>81</xdr:row>
      <xdr:rowOff>148236</xdr:rowOff>
    </xdr:to>
    <xdr:sp macro="" textlink="">
      <xdr:nvSpPr>
        <xdr:cNvPr id="218" name="楕円 217"/>
        <xdr:cNvSpPr/>
      </xdr:nvSpPr>
      <xdr:spPr>
        <a:xfrm>
          <a:off x="2286000" y="139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158413</xdr:rowOff>
    </xdr:from>
    <xdr:ext cx="762000" cy="259045"/>
    <xdr:sp macro="" textlink="">
      <xdr:nvSpPr>
        <xdr:cNvPr id="219" name="テキスト ボックス 218"/>
        <xdr:cNvSpPr txBox="1"/>
      </xdr:nvSpPr>
      <xdr:spPr>
        <a:xfrm>
          <a:off x="1955800" y="1370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163109</xdr:rowOff>
    </xdr:from>
    <xdr:to>
      <xdr:col>7</xdr:col>
      <xdr:colOff>31750</xdr:colOff>
      <xdr:row>81</xdr:row>
      <xdr:rowOff>93259</xdr:rowOff>
    </xdr:to>
    <xdr:sp macro="" textlink="">
      <xdr:nvSpPr>
        <xdr:cNvPr id="220" name="楕円 219"/>
        <xdr:cNvSpPr/>
      </xdr:nvSpPr>
      <xdr:spPr>
        <a:xfrm>
          <a:off x="1397000" y="138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103436</xdr:rowOff>
    </xdr:from>
    <xdr:ext cx="762000" cy="259045"/>
    <xdr:sp macro="" textlink="">
      <xdr:nvSpPr>
        <xdr:cNvPr id="221" name="テキスト ボックス 220"/>
        <xdr:cNvSpPr txBox="1"/>
      </xdr:nvSpPr>
      <xdr:spPr>
        <a:xfrm>
          <a:off x="1066800" y="136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日現在のラスパイレス指数は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98.5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となった。これは、類似団体内平均値より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低い数値であり、ここ</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年でみても類似団体内平均値を下回る数値で推移している。今後も給与水準を含めた人件費の適正化に努める。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84</xdr:row>
      <xdr:rowOff>22225</xdr:rowOff>
    </xdr:to>
    <xdr:cxnSp macro="">
      <xdr:nvCxnSpPr>
        <xdr:cNvPr id="255" name="直線コネクタ 254"/>
        <xdr:cNvCxnSpPr/>
      </xdr:nvCxnSpPr>
      <xdr:spPr>
        <a:xfrm flipV="1">
          <a:off x="16179800" y="1430337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58" name="直線コネクタ 257"/>
        <xdr:cNvCxnSpPr/>
      </xdr:nvCxnSpPr>
      <xdr:spPr>
        <a:xfrm>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1" name="直線コネクタ 260"/>
        <xdr:cNvCxnSpPr/>
      </xdr:nvCxnSpPr>
      <xdr:spPr>
        <a:xfrm>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133350</xdr:rowOff>
    </xdr:to>
    <xdr:cxnSp macro="">
      <xdr:nvCxnSpPr>
        <xdr:cNvPr id="264" name="直線コネクタ 263"/>
        <xdr:cNvCxnSpPr/>
      </xdr:nvCxnSpPr>
      <xdr:spPr>
        <a:xfrm>
          <a:off x="13512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4" name="楕円 273"/>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5"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6" name="楕円 275"/>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7" name="テキスト ボックス 276"/>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2" name="楕円 281"/>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3" name="テキスト ボックス 282"/>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日現在の人口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人当たりの職員数は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5.91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となった。子育て・教育分野の充実や多様化する行政ニーズへの対応により、近年増加傾向にあるが、他市に先駆けて行財政改革に取り組み、職員定数の適正化を進めてきたことにより、類似団体内平均値を下回る状況にある。今後も増加する行財政需要に対応しながらも、適正な職員数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61</xdr:row>
      <xdr:rowOff>153851</xdr:rowOff>
    </xdr:to>
    <xdr:cxnSp macro="">
      <xdr:nvCxnSpPr>
        <xdr:cNvPr id="320" name="直線コネクタ 319"/>
        <xdr:cNvCxnSpPr/>
      </xdr:nvCxnSpPr>
      <xdr:spPr>
        <a:xfrm flipV="1">
          <a:off x="16179800" y="1059161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167640</xdr:rowOff>
    </xdr:to>
    <xdr:cxnSp macro="">
      <xdr:nvCxnSpPr>
        <xdr:cNvPr id="323" name="直線コネクタ 322"/>
        <xdr:cNvCxnSpPr/>
      </xdr:nvCxnSpPr>
      <xdr:spPr>
        <a:xfrm flipV="1">
          <a:off x="15290800" y="106123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20320</xdr:rowOff>
    </xdr:to>
    <xdr:cxnSp macro="">
      <xdr:nvCxnSpPr>
        <xdr:cNvPr id="326" name="直線コネクタ 325"/>
        <xdr:cNvCxnSpPr/>
      </xdr:nvCxnSpPr>
      <xdr:spPr>
        <a:xfrm flipV="1">
          <a:off x="14401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6531</xdr:rowOff>
    </xdr:from>
    <xdr:to>
      <xdr:col>68</xdr:col>
      <xdr:colOff>152400</xdr:colOff>
      <xdr:row>62</xdr:row>
      <xdr:rowOff>20320</xdr:rowOff>
    </xdr:to>
    <xdr:cxnSp macro="">
      <xdr:nvCxnSpPr>
        <xdr:cNvPr id="329" name="直線コネクタ 328"/>
        <xdr:cNvCxnSpPr/>
      </xdr:nvCxnSpPr>
      <xdr:spPr>
        <a:xfrm>
          <a:off x="13512800" y="1063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39" name="楕円 338"/>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98896</xdr:rowOff>
    </xdr:from>
    <xdr:ext cx="762000" cy="259045"/>
    <xdr:sp macro="" textlink="">
      <xdr:nvSpPr>
        <xdr:cNvPr id="340" name="定員管理の状況該当値テキスト"/>
        <xdr:cNvSpPr txBox="1"/>
      </xdr:nvSpPr>
      <xdr:spPr>
        <a:xfrm>
          <a:off x="171069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1" name="楕円 340"/>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43378</xdr:rowOff>
    </xdr:from>
    <xdr:ext cx="736600" cy="259045"/>
    <xdr:sp macro="" textlink="">
      <xdr:nvSpPr>
        <xdr:cNvPr id="342" name="テキスト ボックス 341"/>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3" name="楕円 342"/>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4" name="テキスト ボックス 343"/>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46" name="テキスト ボックス 345"/>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127181</xdr:rowOff>
    </xdr:from>
    <xdr:to>
      <xdr:col>64</xdr:col>
      <xdr:colOff>152400</xdr:colOff>
      <xdr:row>62</xdr:row>
      <xdr:rowOff>57331</xdr:rowOff>
    </xdr:to>
    <xdr:sp macro="" textlink="">
      <xdr:nvSpPr>
        <xdr:cNvPr id="347" name="楕円 346"/>
        <xdr:cNvSpPr/>
      </xdr:nvSpPr>
      <xdr:spPr>
        <a:xfrm>
          <a:off x="13462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67508</xdr:rowOff>
    </xdr:from>
    <xdr:ext cx="762000" cy="259045"/>
    <xdr:sp macro="" textlink="">
      <xdr:nvSpPr>
        <xdr:cNvPr id="348" name="テキスト ボックス 347"/>
        <xdr:cNvSpPr txBox="1"/>
      </xdr:nvSpPr>
      <xdr:spPr>
        <a:xfrm>
          <a:off x="13131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実質公債費比率は、類似団体内平均値を大きく下回る非常に良好な数値で推移している。これは、市債の発行を抑制してきたことや、新たに発行する場合においても普通交付税による財源措置のあるものを優先的に発行してきたことによるものである。引き続き、市債の適正管理に努め、現在の水準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50292</xdr:rowOff>
    </xdr:from>
    <xdr:to>
      <xdr:col>81</xdr:col>
      <xdr:colOff>44450</xdr:colOff>
      <xdr:row>36</xdr:row>
      <xdr:rowOff>108204</xdr:rowOff>
    </xdr:to>
    <xdr:cxnSp macro="">
      <xdr:nvCxnSpPr>
        <xdr:cNvPr id="380" name="直線コネクタ 379"/>
        <xdr:cNvCxnSpPr/>
      </xdr:nvCxnSpPr>
      <xdr:spPr>
        <a:xfrm flipV="1">
          <a:off x="16179800" y="62224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108204</xdr:rowOff>
    </xdr:from>
    <xdr:to>
      <xdr:col>77</xdr:col>
      <xdr:colOff>44450</xdr:colOff>
      <xdr:row>36</xdr:row>
      <xdr:rowOff>117856</xdr:rowOff>
    </xdr:to>
    <xdr:cxnSp macro="">
      <xdr:nvCxnSpPr>
        <xdr:cNvPr id="383" name="直線コネクタ 382"/>
        <xdr:cNvCxnSpPr/>
      </xdr:nvCxnSpPr>
      <xdr:spPr>
        <a:xfrm flipV="1">
          <a:off x="15290800" y="62804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36</xdr:row>
      <xdr:rowOff>117856</xdr:rowOff>
    </xdr:to>
    <xdr:cxnSp macro="">
      <xdr:nvCxnSpPr>
        <xdr:cNvPr id="386" name="直線コネクタ 385"/>
        <xdr:cNvCxnSpPr/>
      </xdr:nvCxnSpPr>
      <xdr:spPr>
        <a:xfrm>
          <a:off x="14401800" y="62707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98552</xdr:rowOff>
    </xdr:to>
    <xdr:cxnSp macro="">
      <xdr:nvCxnSpPr>
        <xdr:cNvPr id="389" name="直線コネクタ 388"/>
        <xdr:cNvCxnSpPr/>
      </xdr:nvCxnSpPr>
      <xdr:spPr>
        <a:xfrm>
          <a:off x="13512800" y="62417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170942</xdr:rowOff>
    </xdr:from>
    <xdr:to>
      <xdr:col>81</xdr:col>
      <xdr:colOff>95250</xdr:colOff>
      <xdr:row>36</xdr:row>
      <xdr:rowOff>101092</xdr:rowOff>
    </xdr:to>
    <xdr:sp macro="" textlink="">
      <xdr:nvSpPr>
        <xdr:cNvPr id="399" name="楕円 398"/>
        <xdr:cNvSpPr/>
      </xdr:nvSpPr>
      <xdr:spPr>
        <a:xfrm>
          <a:off x="169672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92219</xdr:rowOff>
    </xdr:from>
    <xdr:ext cx="762000" cy="259045"/>
    <xdr:sp macro="" textlink="">
      <xdr:nvSpPr>
        <xdr:cNvPr id="400" name="公債費負担の状況該当値テキスト"/>
        <xdr:cNvSpPr txBox="1"/>
      </xdr:nvSpPr>
      <xdr:spPr>
        <a:xfrm>
          <a:off x="17106900" y="60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57404</xdr:rowOff>
    </xdr:from>
    <xdr:to>
      <xdr:col>77</xdr:col>
      <xdr:colOff>95250</xdr:colOff>
      <xdr:row>36</xdr:row>
      <xdr:rowOff>159004</xdr:rowOff>
    </xdr:to>
    <xdr:sp macro="" textlink="">
      <xdr:nvSpPr>
        <xdr:cNvPr id="401" name="楕円 400"/>
        <xdr:cNvSpPr/>
      </xdr:nvSpPr>
      <xdr:spPr>
        <a:xfrm>
          <a:off x="161290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169181</xdr:rowOff>
    </xdr:from>
    <xdr:ext cx="736600" cy="259045"/>
    <xdr:sp macro="" textlink="">
      <xdr:nvSpPr>
        <xdr:cNvPr id="402" name="テキスト ボックス 401"/>
        <xdr:cNvSpPr txBox="1"/>
      </xdr:nvSpPr>
      <xdr:spPr>
        <a:xfrm>
          <a:off x="15798800" y="599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67056</xdr:rowOff>
    </xdr:from>
    <xdr:to>
      <xdr:col>73</xdr:col>
      <xdr:colOff>44450</xdr:colOff>
      <xdr:row>36</xdr:row>
      <xdr:rowOff>168656</xdr:rowOff>
    </xdr:to>
    <xdr:sp macro="" textlink="">
      <xdr:nvSpPr>
        <xdr:cNvPr id="403" name="楕円 402"/>
        <xdr:cNvSpPr/>
      </xdr:nvSpPr>
      <xdr:spPr>
        <a:xfrm>
          <a:off x="1524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7383</xdr:rowOff>
    </xdr:from>
    <xdr:ext cx="762000" cy="259045"/>
    <xdr:sp macro="" textlink="">
      <xdr:nvSpPr>
        <xdr:cNvPr id="404" name="テキスト ボックス 403"/>
        <xdr:cNvSpPr txBox="1"/>
      </xdr:nvSpPr>
      <xdr:spPr>
        <a:xfrm>
          <a:off x="1490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47752</xdr:rowOff>
    </xdr:from>
    <xdr:to>
      <xdr:col>68</xdr:col>
      <xdr:colOff>203200</xdr:colOff>
      <xdr:row>36</xdr:row>
      <xdr:rowOff>149352</xdr:rowOff>
    </xdr:to>
    <xdr:sp macro="" textlink="">
      <xdr:nvSpPr>
        <xdr:cNvPr id="405" name="楕円 404"/>
        <xdr:cNvSpPr/>
      </xdr:nvSpPr>
      <xdr:spPr>
        <a:xfrm>
          <a:off x="14351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159529</xdr:rowOff>
    </xdr:from>
    <xdr:ext cx="762000" cy="259045"/>
    <xdr:sp macro="" textlink="">
      <xdr:nvSpPr>
        <xdr:cNvPr id="406" name="テキスト ボックス 405"/>
        <xdr:cNvSpPr txBox="1"/>
      </xdr:nvSpPr>
      <xdr:spPr>
        <a:xfrm>
          <a:off x="14020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7" name="楕円 406"/>
        <xdr:cNvSpPr/>
      </xdr:nvSpPr>
      <xdr:spPr>
        <a:xfrm>
          <a:off x="13462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8" name="テキスト ボックス 407"/>
        <xdr:cNvSpPr txBox="1"/>
      </xdr:nvSpPr>
      <xdr:spPr>
        <a:xfrm>
          <a:off x="13131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将来負担比率は、数値が算出されない良好な状況で推移している。これは、市債残高の増加を抑制してきたことや、基金の適正管理に努めてきたことにより、充当可能財源等が、将来負担額を上回っていることによるものである。引き続き、市債や基金の適正な管理・活用に努め、現在の水準を維持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0" name="フローチャート: 判断 449"/>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1" name="テキスト ボックス 450"/>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352,496
349,405
105.29
124,320,419
121,754,227
499,701
67,764,371
52,544,172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人件費に係る経常収支比率は、類似団体内平均値を上回る数値で推移している。これは昭和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年代の人口急増期に職員を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大量採用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しており、また、</a:t>
          </a:r>
          <a:r>
            <a:rPr kumimoji="1" lang="ja-JP" altLang="en-US" sz="1300">
              <a:solidFill>
                <a:srgbClr val="000000"/>
              </a:solidFill>
              <a:latin typeface="ＭＳ Ｐゴシック" panose="020B0600070205080204" pitchFamily="50" charset="-128"/>
              <a:ea typeface="ＭＳ Ｐゴシック" panose="020B0600070205080204" pitchFamily="50" charset="-128"/>
            </a:rPr>
            <a:t>職員の新規採用を抑制してきたことにより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年齢層が高く、</a:t>
          </a:r>
          <a:r>
            <a:rPr kumimoji="1" lang="ja-JP" altLang="en-US" sz="1300">
              <a:solidFill>
                <a:srgbClr val="000000"/>
              </a:solidFill>
              <a:latin typeface="ＭＳ Ｐゴシック" panose="020B0600070205080204" pitchFamily="50" charset="-128"/>
              <a:ea typeface="ＭＳ Ｐゴシック" panose="020B0600070205080204" pitchFamily="50" charset="-128"/>
            </a:rPr>
            <a:t>給与や退職金需要が類似団体内平均を上回っていることによるものである。定年退職のピーク（平成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年度）を超え、これらの需要が毎年度減少しており、類似団体との差は縮まりつつある。今後も適切な財政運営に努める。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81280</xdr:rowOff>
    </xdr:to>
    <xdr:cxnSp macro="">
      <xdr:nvCxnSpPr>
        <xdr:cNvPr id="66" name="直線コネクタ 65"/>
        <xdr:cNvCxnSpPr/>
      </xdr:nvCxnSpPr>
      <xdr:spPr>
        <a:xfrm flipV="1">
          <a:off x="3987800" y="658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81280</xdr:rowOff>
    </xdr:to>
    <xdr:cxnSp macro="">
      <xdr:nvCxnSpPr>
        <xdr:cNvPr id="69" name="直線コネクタ 68"/>
        <xdr:cNvCxnSpPr/>
      </xdr:nvCxnSpPr>
      <xdr:spPr>
        <a:xfrm>
          <a:off x="3098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73660</xdr:rowOff>
    </xdr:to>
    <xdr:cxnSp macro="">
      <xdr:nvCxnSpPr>
        <xdr:cNvPr id="72" name="直線コネクタ 71"/>
        <xdr:cNvCxnSpPr/>
      </xdr:nvCxnSpPr>
      <xdr:spPr>
        <a:xfrm>
          <a:off x="2209800" y="657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66040</xdr:rowOff>
    </xdr:to>
    <xdr:cxnSp macro="">
      <xdr:nvCxnSpPr>
        <xdr:cNvPr id="75" name="直線コネクタ 74"/>
        <xdr:cNvCxnSpPr/>
      </xdr:nvCxnSpPr>
      <xdr:spPr>
        <a:xfrm flipV="1">
          <a:off x="1320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類似団体内平均値よりやや高い水準で推移している。これは、公共施設の老朽化により施設設備の保守、点検、修繕に係る経費等により、類似団体内平均値と比べ大きくなっている。引き続き行財政改革の取組みを通じて、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16</xdr:row>
      <xdr:rowOff>165100</xdr:rowOff>
    </xdr:to>
    <xdr:cxnSp macro="">
      <xdr:nvCxnSpPr>
        <xdr:cNvPr id="127" name="直線コネクタ 126"/>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16</xdr:row>
      <xdr:rowOff>165100</xdr:rowOff>
    </xdr:to>
    <xdr:cxnSp macro="">
      <xdr:nvCxnSpPr>
        <xdr:cNvPr id="130" name="直線コネクタ 129"/>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6350</xdr:rowOff>
    </xdr:to>
    <xdr:cxnSp macro="">
      <xdr:nvCxnSpPr>
        <xdr:cNvPr id="133" name="直線コネクタ 132"/>
        <xdr:cNvCxnSpPr/>
      </xdr:nvCxnSpPr>
      <xdr:spPr>
        <a:xfrm flipV="1">
          <a:off x="13893800" y="290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17</xdr:row>
      <xdr:rowOff>6350</xdr:rowOff>
    </xdr:to>
    <xdr:cxnSp macro="">
      <xdr:nvCxnSpPr>
        <xdr:cNvPr id="136" name="直線コネクタ 135"/>
        <xdr:cNvCxnSpPr/>
      </xdr:nvCxnSpPr>
      <xdr:spPr>
        <a:xfrm>
          <a:off x="13004800" y="288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3" name="テキスト ボックス 152"/>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55" name="テキスト ボックス 154"/>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類似団体内平均値と同様に増加傾向にある。本市は高齢化率が全国平均を上回っており、今後も上昇する見込みである。健康増進事業を推進するとともに、市単独扶助費の合理化・適正化を図り、自然増に対応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0</xdr:rowOff>
    </xdr:to>
    <xdr:cxnSp macro="">
      <xdr:nvCxnSpPr>
        <xdr:cNvPr id="188" name="直線コネクタ 187"/>
        <xdr:cNvCxnSpPr/>
      </xdr:nvCxnSpPr>
      <xdr:spPr>
        <a:xfrm>
          <a:off x="3987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0</xdr:rowOff>
    </xdr:to>
    <xdr:cxnSp macro="">
      <xdr:nvCxnSpPr>
        <xdr:cNvPr id="191" name="直線コネクタ 190"/>
        <xdr:cNvCxnSpPr/>
      </xdr:nvCxnSpPr>
      <xdr:spPr>
        <a:xfrm flipV="1">
          <a:off x="3098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58</xdr:row>
      <xdr:rowOff>0</xdr:rowOff>
    </xdr:to>
    <xdr:cxnSp macro="">
      <xdr:nvCxnSpPr>
        <xdr:cNvPr id="194" name="直線コネクタ 193"/>
        <xdr:cNvCxnSpPr/>
      </xdr:nvCxnSpPr>
      <xdr:spPr>
        <a:xfrm>
          <a:off x="2209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107950</xdr:rowOff>
    </xdr:to>
    <xdr:cxnSp macro="">
      <xdr:nvCxnSpPr>
        <xdr:cNvPr id="197" name="直線コネクタ 196"/>
        <xdr:cNvCxnSpPr/>
      </xdr:nvCxnSpPr>
      <xdr:spPr>
        <a:xfrm flipV="1">
          <a:off x="1320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0" name="テキスト ボックス 209"/>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1" name="楕円 210"/>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2" name="テキスト ボックス 211"/>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3" name="楕円 212"/>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4" name="テキスト ボックス 213"/>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年度に、下水道等事業会計が公営企業会計になったことに伴い、繰出金の一部が補助費等となり、総じて減少した。一方、医療関係特別会計への繰出金は増加傾向にある。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今後も高齢化の影響により、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医療関係特別会計への繰出金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増加傾向は続くため、更なるコスト縮減を図るなど、適正な財政運営に努める。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161290</xdr:rowOff>
    </xdr:to>
    <xdr:cxnSp macro="">
      <xdr:nvCxnSpPr>
        <xdr:cNvPr id="249" name="直線コネクタ 248"/>
        <xdr:cNvCxnSpPr/>
      </xdr:nvCxnSpPr>
      <xdr:spPr>
        <a:xfrm>
          <a:off x="15671800" y="988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115570</xdr:rowOff>
    </xdr:to>
    <xdr:cxnSp macro="">
      <xdr:nvCxnSpPr>
        <xdr:cNvPr id="252" name="直線コネクタ 251"/>
        <xdr:cNvCxnSpPr/>
      </xdr:nvCxnSpPr>
      <xdr:spPr>
        <a:xfrm flipV="1">
          <a:off x="14782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59</xdr:row>
      <xdr:rowOff>92710</xdr:rowOff>
    </xdr:to>
    <xdr:cxnSp macro="">
      <xdr:nvCxnSpPr>
        <xdr:cNvPr id="255" name="直線コネクタ 254"/>
        <xdr:cNvCxnSpPr/>
      </xdr:nvCxnSpPr>
      <xdr:spPr>
        <a:xfrm flipV="1">
          <a:off x="13893800" y="98882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92710</xdr:rowOff>
    </xdr:to>
    <xdr:cxnSp macro="">
      <xdr:nvCxnSpPr>
        <xdr:cNvPr id="258" name="直線コネクタ 257"/>
        <xdr:cNvCxnSpPr/>
      </xdr:nvCxnSpPr>
      <xdr:spPr>
        <a:xfrm>
          <a:off x="13004800" y="1014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4" name="楕円 273"/>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5" name="テキスト ボックス 274"/>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補助費等に係る経常収支比率は、類似団体内平均値よりやや低い水準である。これは平成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年度に、下水道等事業会計が公営企業会計になったことに伴い、繰出金の一部が補助費等となり、総じて補助費等が増加したためである。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114300</xdr:rowOff>
    </xdr:to>
    <xdr:cxnSp macro="">
      <xdr:nvCxnSpPr>
        <xdr:cNvPr id="310" name="直線コネクタ 309"/>
        <xdr:cNvCxnSpPr/>
      </xdr:nvCxnSpPr>
      <xdr:spPr>
        <a:xfrm flipV="1">
          <a:off x="15671800" y="6223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114300</xdr:rowOff>
    </xdr:to>
    <xdr:cxnSp macro="">
      <xdr:nvCxnSpPr>
        <xdr:cNvPr id="313" name="直線コネクタ 312"/>
        <xdr:cNvCxnSpPr/>
      </xdr:nvCxnSpPr>
      <xdr:spPr>
        <a:xfrm>
          <a:off x="14782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95250</xdr:rowOff>
    </xdr:from>
    <xdr:to>
      <xdr:col>73</xdr:col>
      <xdr:colOff>180975</xdr:colOff>
      <xdr:row>36</xdr:row>
      <xdr:rowOff>88900</xdr:rowOff>
    </xdr:to>
    <xdr:cxnSp macro="">
      <xdr:nvCxnSpPr>
        <xdr:cNvPr id="316" name="直線コネクタ 315"/>
        <xdr:cNvCxnSpPr/>
      </xdr:nvCxnSpPr>
      <xdr:spPr>
        <a:xfrm>
          <a:off x="13893800" y="57531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95250</xdr:rowOff>
    </xdr:from>
    <xdr:to>
      <xdr:col>69</xdr:col>
      <xdr:colOff>92075</xdr:colOff>
      <xdr:row>33</xdr:row>
      <xdr:rowOff>146050</xdr:rowOff>
    </xdr:to>
    <xdr:cxnSp macro="">
      <xdr:nvCxnSpPr>
        <xdr:cNvPr id="319" name="直線コネクタ 318"/>
        <xdr:cNvCxnSpPr/>
      </xdr:nvCxnSpPr>
      <xdr:spPr>
        <a:xfrm flipV="1">
          <a:off x="13004800" y="575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9" name="楕円 328"/>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0"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63500</xdr:rowOff>
    </xdr:from>
    <xdr:to>
      <xdr:col>78</xdr:col>
      <xdr:colOff>120650</xdr:colOff>
      <xdr:row>36</xdr:row>
      <xdr:rowOff>165100</xdr:rowOff>
    </xdr:to>
    <xdr:sp macro="" textlink="">
      <xdr:nvSpPr>
        <xdr:cNvPr id="331" name="楕円 330"/>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3827</xdr:rowOff>
    </xdr:from>
    <xdr:ext cx="736600" cy="259045"/>
    <xdr:sp macro="" textlink="">
      <xdr:nvSpPr>
        <xdr:cNvPr id="332" name="テキスト ボックス 331"/>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3" name="楕円 332"/>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4" name="テキスト ボックス 33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44450</xdr:rowOff>
    </xdr:from>
    <xdr:to>
      <xdr:col>69</xdr:col>
      <xdr:colOff>142875</xdr:colOff>
      <xdr:row>33</xdr:row>
      <xdr:rowOff>146050</xdr:rowOff>
    </xdr:to>
    <xdr:sp macro="" textlink="">
      <xdr:nvSpPr>
        <xdr:cNvPr id="335" name="楕円 334"/>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156227</xdr:rowOff>
    </xdr:from>
    <xdr:ext cx="762000" cy="259045"/>
    <xdr:sp macro="" textlink="">
      <xdr:nvSpPr>
        <xdr:cNvPr id="336" name="テキスト ボックス 335"/>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7" name="楕円 336"/>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38" name="テキスト ボックス 337"/>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公債費に係る経常収支比率は、類似団体内平均値と比べ良好な数値で推移している。これは市債の発行を抑制したことが要因となっている。今後も市債の適正管理に努める。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92710</xdr:rowOff>
    </xdr:to>
    <xdr:cxnSp macro="">
      <xdr:nvCxnSpPr>
        <xdr:cNvPr id="371" name="直線コネクタ 370"/>
        <xdr:cNvCxnSpPr/>
      </xdr:nvCxnSpPr>
      <xdr:spPr>
        <a:xfrm flipV="1">
          <a:off x="3987800" y="12943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107950</xdr:rowOff>
    </xdr:to>
    <xdr:cxnSp macro="">
      <xdr:nvCxnSpPr>
        <xdr:cNvPr id="374" name="直線コネクタ 373"/>
        <xdr:cNvCxnSpPr/>
      </xdr:nvCxnSpPr>
      <xdr:spPr>
        <a:xfrm flipV="1">
          <a:off x="3098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107950</xdr:rowOff>
    </xdr:to>
    <xdr:cxnSp macro="">
      <xdr:nvCxnSpPr>
        <xdr:cNvPr id="377" name="直線コネクタ 376"/>
        <xdr:cNvCxnSpPr/>
      </xdr:nvCxnSpPr>
      <xdr:spPr>
        <a:xfrm>
          <a:off x="2209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100330</xdr:rowOff>
    </xdr:to>
    <xdr:cxnSp macro="">
      <xdr:nvCxnSpPr>
        <xdr:cNvPr id="380" name="直線コネクタ 379"/>
        <xdr:cNvCxnSpPr/>
      </xdr:nvCxnSpPr>
      <xdr:spPr>
        <a:xfrm flipV="1">
          <a:off x="1320800" y="12905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0" name="楕円 389"/>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1"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2" name="楕円 39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3" name="テキスト ボックス 39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4" name="楕円 393"/>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5" name="テキスト ボックス 394"/>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8" name="楕円 397"/>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9" name="テキスト ボックス 398"/>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高齢化の影響による医療関係特別会計への繰出金などが増加しており、公債費以外の経常収支比率は類似団体内平均値より高い数値となっている。今後もこの傾向が続く見込みであることから、コスト縮減を図るなど、適正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79</xdr:row>
      <xdr:rowOff>147574</xdr:rowOff>
    </xdr:to>
    <xdr:cxnSp macro="">
      <xdr:nvCxnSpPr>
        <xdr:cNvPr id="430" name="直線コネクタ 429"/>
        <xdr:cNvCxnSpPr/>
      </xdr:nvCxnSpPr>
      <xdr:spPr>
        <a:xfrm>
          <a:off x="15671800" y="136829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79</xdr:row>
      <xdr:rowOff>138430</xdr:rowOff>
    </xdr:to>
    <xdr:cxnSp macro="">
      <xdr:nvCxnSpPr>
        <xdr:cNvPr id="433" name="直線コネクタ 432"/>
        <xdr:cNvCxnSpPr/>
      </xdr:nvCxnSpPr>
      <xdr:spPr>
        <a:xfrm>
          <a:off x="14782800" y="13678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97282</xdr:rowOff>
    </xdr:from>
    <xdr:to>
      <xdr:col>73</xdr:col>
      <xdr:colOff>180975</xdr:colOff>
      <xdr:row>79</xdr:row>
      <xdr:rowOff>133858</xdr:rowOff>
    </xdr:to>
    <xdr:cxnSp macro="">
      <xdr:nvCxnSpPr>
        <xdr:cNvPr id="436" name="直線コネクタ 435"/>
        <xdr:cNvCxnSpPr/>
      </xdr:nvCxnSpPr>
      <xdr:spPr>
        <a:xfrm>
          <a:off x="13893800" y="136418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79</xdr:row>
      <xdr:rowOff>97282</xdr:rowOff>
    </xdr:to>
    <xdr:cxnSp macro="">
      <xdr:nvCxnSpPr>
        <xdr:cNvPr id="439" name="直線コネクタ 438"/>
        <xdr:cNvCxnSpPr/>
      </xdr:nvCxnSpPr>
      <xdr:spPr>
        <a:xfrm>
          <a:off x="13004800" y="13632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49" name="楕円 448"/>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5351</xdr:rowOff>
    </xdr:from>
    <xdr:ext cx="762000" cy="259045"/>
    <xdr:sp macro="" textlink="">
      <xdr:nvSpPr>
        <xdr:cNvPr id="450" name="公債費以外該当値テキスト"/>
        <xdr:cNvSpPr txBox="1"/>
      </xdr:nvSpPr>
      <xdr:spPr>
        <a:xfrm>
          <a:off x="16598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1" name="楕円 450"/>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2" name="テキスト ボックス 451"/>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53" name="楕円 452"/>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54" name="テキスト ボックス 453"/>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55" name="楕円 454"/>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56" name="テキスト ボックス 455"/>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7" name="楕円 456"/>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8" name="テキスト ボックス 457"/>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35179</xdr:rowOff>
    </xdr:from>
    <xdr:to>
      <xdr:col>29</xdr:col>
      <xdr:colOff>127000</xdr:colOff>
      <xdr:row>17</xdr:row>
      <xdr:rowOff>73584</xdr:rowOff>
    </xdr:to>
    <xdr:cxnSp macro="">
      <xdr:nvCxnSpPr>
        <xdr:cNvPr id="48" name="直線コネクタ 47"/>
        <xdr:cNvCxnSpPr/>
      </xdr:nvCxnSpPr>
      <xdr:spPr bwMode="auto">
        <a:xfrm flipV="1">
          <a:off x="5003800" y="2997454"/>
          <a:ext cx="6477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73584</xdr:rowOff>
    </xdr:from>
    <xdr:to>
      <xdr:col>26</xdr:col>
      <xdr:colOff>50800</xdr:colOff>
      <xdr:row>17</xdr:row>
      <xdr:rowOff>97770</xdr:rowOff>
    </xdr:to>
    <xdr:cxnSp macro="">
      <xdr:nvCxnSpPr>
        <xdr:cNvPr id="51" name="直線コネクタ 50"/>
        <xdr:cNvCxnSpPr/>
      </xdr:nvCxnSpPr>
      <xdr:spPr bwMode="auto">
        <a:xfrm flipV="1">
          <a:off x="4305300" y="3035859"/>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97770</xdr:rowOff>
    </xdr:from>
    <xdr:to>
      <xdr:col>22</xdr:col>
      <xdr:colOff>114300</xdr:colOff>
      <xdr:row>17</xdr:row>
      <xdr:rowOff>123510</xdr:rowOff>
    </xdr:to>
    <xdr:cxnSp macro="">
      <xdr:nvCxnSpPr>
        <xdr:cNvPr id="54" name="直線コネクタ 53"/>
        <xdr:cNvCxnSpPr/>
      </xdr:nvCxnSpPr>
      <xdr:spPr bwMode="auto">
        <a:xfrm flipV="1">
          <a:off x="3606800" y="3060045"/>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123510</xdr:rowOff>
    </xdr:from>
    <xdr:to>
      <xdr:col>18</xdr:col>
      <xdr:colOff>177800</xdr:colOff>
      <xdr:row>18</xdr:row>
      <xdr:rowOff>43957</xdr:rowOff>
    </xdr:to>
    <xdr:cxnSp macro="">
      <xdr:nvCxnSpPr>
        <xdr:cNvPr id="57" name="直線コネクタ 56"/>
        <xdr:cNvCxnSpPr/>
      </xdr:nvCxnSpPr>
      <xdr:spPr bwMode="auto">
        <a:xfrm flipV="1">
          <a:off x="2908300" y="3085785"/>
          <a:ext cx="698500" cy="9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155829</xdr:rowOff>
    </xdr:from>
    <xdr:to>
      <xdr:col>29</xdr:col>
      <xdr:colOff>177800</xdr:colOff>
      <xdr:row>17</xdr:row>
      <xdr:rowOff>85979</xdr:rowOff>
    </xdr:to>
    <xdr:sp macro="" textlink="">
      <xdr:nvSpPr>
        <xdr:cNvPr id="67" name="楕円 66"/>
        <xdr:cNvSpPr/>
      </xdr:nvSpPr>
      <xdr:spPr bwMode="auto">
        <a:xfrm>
          <a:off x="56007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127906</xdr:rowOff>
    </xdr:from>
    <xdr:ext cx="762000" cy="259045"/>
    <xdr:sp macro="" textlink="">
      <xdr:nvSpPr>
        <xdr:cNvPr id="68" name="人口1人当たり決算額の推移該当値テキスト130"/>
        <xdr:cNvSpPr txBox="1"/>
      </xdr:nvSpPr>
      <xdr:spPr>
        <a:xfrm>
          <a:off x="5740400" y="29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22784</xdr:rowOff>
    </xdr:from>
    <xdr:to>
      <xdr:col>26</xdr:col>
      <xdr:colOff>101600</xdr:colOff>
      <xdr:row>17</xdr:row>
      <xdr:rowOff>124384</xdr:rowOff>
    </xdr:to>
    <xdr:sp macro="" textlink="">
      <xdr:nvSpPr>
        <xdr:cNvPr id="69" name="楕円 68"/>
        <xdr:cNvSpPr/>
      </xdr:nvSpPr>
      <xdr:spPr bwMode="auto">
        <a:xfrm>
          <a:off x="49530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109161</xdr:rowOff>
    </xdr:from>
    <xdr:ext cx="736600" cy="259045"/>
    <xdr:sp macro="" textlink="">
      <xdr:nvSpPr>
        <xdr:cNvPr id="70" name="テキスト ボックス 69"/>
        <xdr:cNvSpPr txBox="1"/>
      </xdr:nvSpPr>
      <xdr:spPr>
        <a:xfrm>
          <a:off x="4622800" y="307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46970</xdr:rowOff>
    </xdr:from>
    <xdr:to>
      <xdr:col>22</xdr:col>
      <xdr:colOff>165100</xdr:colOff>
      <xdr:row>17</xdr:row>
      <xdr:rowOff>148570</xdr:rowOff>
    </xdr:to>
    <xdr:sp macro="" textlink="">
      <xdr:nvSpPr>
        <xdr:cNvPr id="71" name="楕円 70"/>
        <xdr:cNvSpPr/>
      </xdr:nvSpPr>
      <xdr:spPr bwMode="auto">
        <a:xfrm>
          <a:off x="4254500" y="30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133347</xdr:rowOff>
    </xdr:from>
    <xdr:ext cx="762000" cy="259045"/>
    <xdr:sp macro="" textlink="">
      <xdr:nvSpPr>
        <xdr:cNvPr id="72" name="テキスト ボックス 71"/>
        <xdr:cNvSpPr txBox="1"/>
      </xdr:nvSpPr>
      <xdr:spPr>
        <a:xfrm>
          <a:off x="3924300" y="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72710</xdr:rowOff>
    </xdr:from>
    <xdr:to>
      <xdr:col>19</xdr:col>
      <xdr:colOff>38100</xdr:colOff>
      <xdr:row>18</xdr:row>
      <xdr:rowOff>2860</xdr:rowOff>
    </xdr:to>
    <xdr:sp macro="" textlink="">
      <xdr:nvSpPr>
        <xdr:cNvPr id="73" name="楕円 72"/>
        <xdr:cNvSpPr/>
      </xdr:nvSpPr>
      <xdr:spPr bwMode="auto">
        <a:xfrm>
          <a:off x="3556000" y="303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159087</xdr:rowOff>
    </xdr:from>
    <xdr:ext cx="762000" cy="259045"/>
    <xdr:sp macro="" textlink="">
      <xdr:nvSpPr>
        <xdr:cNvPr id="74" name="テキスト ボックス 73"/>
        <xdr:cNvSpPr txBox="1"/>
      </xdr:nvSpPr>
      <xdr:spPr>
        <a:xfrm>
          <a:off x="3225800" y="312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164607</xdr:rowOff>
    </xdr:from>
    <xdr:to>
      <xdr:col>15</xdr:col>
      <xdr:colOff>101600</xdr:colOff>
      <xdr:row>18</xdr:row>
      <xdr:rowOff>94757</xdr:rowOff>
    </xdr:to>
    <xdr:sp macro="" textlink="">
      <xdr:nvSpPr>
        <xdr:cNvPr id="75" name="楕円 74"/>
        <xdr:cNvSpPr/>
      </xdr:nvSpPr>
      <xdr:spPr bwMode="auto">
        <a:xfrm>
          <a:off x="2857500" y="31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79534</xdr:rowOff>
    </xdr:from>
    <xdr:ext cx="762000" cy="259045"/>
    <xdr:sp macro="" textlink="">
      <xdr:nvSpPr>
        <xdr:cNvPr id="76" name="テキスト ボックス 75"/>
        <xdr:cNvSpPr txBox="1"/>
      </xdr:nvSpPr>
      <xdr:spPr>
        <a:xfrm>
          <a:off x="2527300" y="321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88303</xdr:rowOff>
    </xdr:from>
    <xdr:ext cx="762000" cy="259045"/>
    <xdr:sp macro="" textlink="">
      <xdr:nvSpPr>
        <xdr:cNvPr id="104" name="人口1人当たり決算額の推移最小値テキスト445"/>
        <xdr:cNvSpPr txBox="1"/>
      </xdr:nvSpPr>
      <xdr:spPr>
        <a:xfrm>
          <a:off x="5740400" y="755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67518</xdr:rowOff>
    </xdr:from>
    <xdr:to>
      <xdr:col>29</xdr:col>
      <xdr:colOff>127000</xdr:colOff>
      <xdr:row>38</xdr:row>
      <xdr:rowOff>78125</xdr:rowOff>
    </xdr:to>
    <xdr:cxnSp macro="">
      <xdr:nvCxnSpPr>
        <xdr:cNvPr id="108" name="直線コネクタ 107"/>
        <xdr:cNvCxnSpPr/>
      </xdr:nvCxnSpPr>
      <xdr:spPr bwMode="auto">
        <a:xfrm>
          <a:off x="5003800" y="7535118"/>
          <a:ext cx="6477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5065</xdr:rowOff>
    </xdr:from>
    <xdr:to>
      <xdr:col>26</xdr:col>
      <xdr:colOff>50800</xdr:colOff>
      <xdr:row>38</xdr:row>
      <xdr:rowOff>67518</xdr:rowOff>
    </xdr:to>
    <xdr:cxnSp macro="">
      <xdr:nvCxnSpPr>
        <xdr:cNvPr id="111" name="直線コネクタ 110"/>
        <xdr:cNvCxnSpPr/>
      </xdr:nvCxnSpPr>
      <xdr:spPr bwMode="auto">
        <a:xfrm>
          <a:off x="4305300" y="7472665"/>
          <a:ext cx="6985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254422</xdr:rowOff>
    </xdr:from>
    <xdr:to>
      <xdr:col>22</xdr:col>
      <xdr:colOff>114300</xdr:colOff>
      <xdr:row>38</xdr:row>
      <xdr:rowOff>5065</xdr:rowOff>
    </xdr:to>
    <xdr:cxnSp macro="">
      <xdr:nvCxnSpPr>
        <xdr:cNvPr id="114" name="直線コネクタ 113"/>
        <xdr:cNvCxnSpPr/>
      </xdr:nvCxnSpPr>
      <xdr:spPr bwMode="auto">
        <a:xfrm>
          <a:off x="3606800" y="7379122"/>
          <a:ext cx="698500" cy="9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254422</xdr:rowOff>
    </xdr:from>
    <xdr:to>
      <xdr:col>18</xdr:col>
      <xdr:colOff>177800</xdr:colOff>
      <xdr:row>38</xdr:row>
      <xdr:rowOff>29022</xdr:rowOff>
    </xdr:to>
    <xdr:cxnSp macro="">
      <xdr:nvCxnSpPr>
        <xdr:cNvPr id="117" name="直線コネクタ 116"/>
        <xdr:cNvCxnSpPr/>
      </xdr:nvCxnSpPr>
      <xdr:spPr bwMode="auto">
        <a:xfrm flipV="1">
          <a:off x="2908300" y="7379122"/>
          <a:ext cx="698500" cy="11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27325</xdr:rowOff>
    </xdr:from>
    <xdr:to>
      <xdr:col>29</xdr:col>
      <xdr:colOff>177800</xdr:colOff>
      <xdr:row>38</xdr:row>
      <xdr:rowOff>128925</xdr:rowOff>
    </xdr:to>
    <xdr:sp macro="" textlink="">
      <xdr:nvSpPr>
        <xdr:cNvPr id="127" name="楕円 126"/>
        <xdr:cNvSpPr/>
      </xdr:nvSpPr>
      <xdr:spPr bwMode="auto">
        <a:xfrm>
          <a:off x="5600700" y="74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278802</xdr:rowOff>
    </xdr:from>
    <xdr:ext cx="762000" cy="259045"/>
    <xdr:sp macro="" textlink="">
      <xdr:nvSpPr>
        <xdr:cNvPr id="128" name="人口1人当たり決算額の推移該当値テキスト445"/>
        <xdr:cNvSpPr txBox="1"/>
      </xdr:nvSpPr>
      <xdr:spPr>
        <a:xfrm>
          <a:off x="5740400" y="74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16718</xdr:rowOff>
    </xdr:from>
    <xdr:to>
      <xdr:col>26</xdr:col>
      <xdr:colOff>101600</xdr:colOff>
      <xdr:row>38</xdr:row>
      <xdr:rowOff>118318</xdr:rowOff>
    </xdr:to>
    <xdr:sp macro="" textlink="">
      <xdr:nvSpPr>
        <xdr:cNvPr id="129" name="楕円 128"/>
        <xdr:cNvSpPr/>
      </xdr:nvSpPr>
      <xdr:spPr bwMode="auto">
        <a:xfrm>
          <a:off x="4953000" y="748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103095</xdr:rowOff>
    </xdr:from>
    <xdr:ext cx="736600" cy="259045"/>
    <xdr:sp macro="" textlink="">
      <xdr:nvSpPr>
        <xdr:cNvPr id="130" name="テキスト ボックス 129"/>
        <xdr:cNvSpPr txBox="1"/>
      </xdr:nvSpPr>
      <xdr:spPr>
        <a:xfrm>
          <a:off x="4622800" y="757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297165</xdr:rowOff>
    </xdr:from>
    <xdr:to>
      <xdr:col>22</xdr:col>
      <xdr:colOff>165100</xdr:colOff>
      <xdr:row>38</xdr:row>
      <xdr:rowOff>55865</xdr:rowOff>
    </xdr:to>
    <xdr:sp macro="" textlink="">
      <xdr:nvSpPr>
        <xdr:cNvPr id="131" name="楕円 130"/>
        <xdr:cNvSpPr/>
      </xdr:nvSpPr>
      <xdr:spPr bwMode="auto">
        <a:xfrm>
          <a:off x="4254500" y="742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40642</xdr:rowOff>
    </xdr:from>
    <xdr:ext cx="762000" cy="259045"/>
    <xdr:sp macro="" textlink="">
      <xdr:nvSpPr>
        <xdr:cNvPr id="132" name="テキスト ボックス 131"/>
        <xdr:cNvSpPr txBox="1"/>
      </xdr:nvSpPr>
      <xdr:spPr>
        <a:xfrm>
          <a:off x="3924300" y="75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203622</xdr:rowOff>
    </xdr:from>
    <xdr:to>
      <xdr:col>19</xdr:col>
      <xdr:colOff>38100</xdr:colOff>
      <xdr:row>37</xdr:row>
      <xdr:rowOff>305222</xdr:rowOff>
    </xdr:to>
    <xdr:sp macro="" textlink="">
      <xdr:nvSpPr>
        <xdr:cNvPr id="133" name="楕円 132"/>
        <xdr:cNvSpPr/>
      </xdr:nvSpPr>
      <xdr:spPr bwMode="auto">
        <a:xfrm>
          <a:off x="3556000" y="73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289999</xdr:rowOff>
    </xdr:from>
    <xdr:ext cx="762000" cy="259045"/>
    <xdr:sp macro="" textlink="">
      <xdr:nvSpPr>
        <xdr:cNvPr id="134" name="テキスト ボックス 133"/>
        <xdr:cNvSpPr txBox="1"/>
      </xdr:nvSpPr>
      <xdr:spPr>
        <a:xfrm>
          <a:off x="3225800" y="74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321122</xdr:rowOff>
    </xdr:from>
    <xdr:to>
      <xdr:col>15</xdr:col>
      <xdr:colOff>101600</xdr:colOff>
      <xdr:row>38</xdr:row>
      <xdr:rowOff>79822</xdr:rowOff>
    </xdr:to>
    <xdr:sp macro="" textlink="">
      <xdr:nvSpPr>
        <xdr:cNvPr id="135" name="楕円 134"/>
        <xdr:cNvSpPr/>
      </xdr:nvSpPr>
      <xdr:spPr bwMode="auto">
        <a:xfrm>
          <a:off x="2857500" y="744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64599</xdr:rowOff>
    </xdr:from>
    <xdr:ext cx="762000" cy="259045"/>
    <xdr:sp macro="" textlink="">
      <xdr:nvSpPr>
        <xdr:cNvPr id="136" name="テキスト ボックス 135"/>
        <xdr:cNvSpPr txBox="1"/>
      </xdr:nvSpPr>
      <xdr:spPr>
        <a:xfrm>
          <a:off x="2527300" y="753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352,496
349,405
105.29
124,320,419
121,754,227
499,701
67,764,371
52,544,172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113449</xdr:rowOff>
    </xdr:from>
    <xdr:to>
      <xdr:col>24</xdr:col>
      <xdr:colOff>63500</xdr:colOff>
      <xdr:row>35</xdr:row>
      <xdr:rowOff>116078</xdr:rowOff>
    </xdr:to>
    <xdr:cxnSp macro="">
      <xdr:nvCxnSpPr>
        <xdr:cNvPr id="61" name="直線コネクタ 60"/>
        <xdr:cNvCxnSpPr/>
      </xdr:nvCxnSpPr>
      <xdr:spPr>
        <a:xfrm flipV="1">
          <a:off x="3797300" y="611419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116078</xdr:rowOff>
    </xdr:from>
    <xdr:to>
      <xdr:col>19</xdr:col>
      <xdr:colOff>177800</xdr:colOff>
      <xdr:row>35</xdr:row>
      <xdr:rowOff>128765</xdr:rowOff>
    </xdr:to>
    <xdr:cxnSp macro="">
      <xdr:nvCxnSpPr>
        <xdr:cNvPr id="64" name="直線コネクタ 63"/>
        <xdr:cNvCxnSpPr/>
      </xdr:nvCxnSpPr>
      <xdr:spPr>
        <a:xfrm flipV="1">
          <a:off x="2908300" y="611682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84684</xdr:rowOff>
    </xdr:from>
    <xdr:to>
      <xdr:col>15</xdr:col>
      <xdr:colOff>50800</xdr:colOff>
      <xdr:row>35</xdr:row>
      <xdr:rowOff>128765</xdr:rowOff>
    </xdr:to>
    <xdr:cxnSp macro="">
      <xdr:nvCxnSpPr>
        <xdr:cNvPr id="67" name="直線コネクタ 66"/>
        <xdr:cNvCxnSpPr/>
      </xdr:nvCxnSpPr>
      <xdr:spPr>
        <a:xfrm>
          <a:off x="2019300" y="6085434"/>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84684</xdr:rowOff>
    </xdr:from>
    <xdr:to>
      <xdr:col>10</xdr:col>
      <xdr:colOff>114300</xdr:colOff>
      <xdr:row>35</xdr:row>
      <xdr:rowOff>152235</xdr:rowOff>
    </xdr:to>
    <xdr:cxnSp macro="">
      <xdr:nvCxnSpPr>
        <xdr:cNvPr id="70" name="直線コネクタ 69"/>
        <xdr:cNvCxnSpPr/>
      </xdr:nvCxnSpPr>
      <xdr:spPr>
        <a:xfrm flipV="1">
          <a:off x="1130300" y="6085434"/>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62649</xdr:rowOff>
    </xdr:from>
    <xdr:to>
      <xdr:col>24</xdr:col>
      <xdr:colOff>114300</xdr:colOff>
      <xdr:row>35</xdr:row>
      <xdr:rowOff>164249</xdr:rowOff>
    </xdr:to>
    <xdr:sp macro="" textlink="">
      <xdr:nvSpPr>
        <xdr:cNvPr id="80" name="楕円 79"/>
        <xdr:cNvSpPr/>
      </xdr:nvSpPr>
      <xdr:spPr>
        <a:xfrm>
          <a:off x="4584700" y="60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41076</xdr:rowOff>
    </xdr:from>
    <xdr:ext cx="534377" cy="259045"/>
    <xdr:sp macro="" textlink="">
      <xdr:nvSpPr>
        <xdr:cNvPr id="81" name="人件費該当値テキスト"/>
        <xdr:cNvSpPr txBox="1"/>
      </xdr:nvSpPr>
      <xdr:spPr>
        <a:xfrm>
          <a:off x="4686300" y="60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65278</xdr:rowOff>
    </xdr:from>
    <xdr:to>
      <xdr:col>20</xdr:col>
      <xdr:colOff>38100</xdr:colOff>
      <xdr:row>35</xdr:row>
      <xdr:rowOff>166878</xdr:rowOff>
    </xdr:to>
    <xdr:sp macro="" textlink="">
      <xdr:nvSpPr>
        <xdr:cNvPr id="82" name="楕円 81"/>
        <xdr:cNvSpPr/>
      </xdr:nvSpPr>
      <xdr:spPr>
        <a:xfrm>
          <a:off x="3746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158005</xdr:rowOff>
    </xdr:from>
    <xdr:ext cx="534377" cy="259045"/>
    <xdr:sp macro="" textlink="">
      <xdr:nvSpPr>
        <xdr:cNvPr id="83" name="テキスト ボックス 82"/>
        <xdr:cNvSpPr txBox="1"/>
      </xdr:nvSpPr>
      <xdr:spPr>
        <a:xfrm>
          <a:off x="3530111" y="61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77965</xdr:rowOff>
    </xdr:from>
    <xdr:to>
      <xdr:col>15</xdr:col>
      <xdr:colOff>101600</xdr:colOff>
      <xdr:row>36</xdr:row>
      <xdr:rowOff>8115</xdr:rowOff>
    </xdr:to>
    <xdr:sp macro="" textlink="">
      <xdr:nvSpPr>
        <xdr:cNvPr id="84" name="楕円 83"/>
        <xdr:cNvSpPr/>
      </xdr:nvSpPr>
      <xdr:spPr>
        <a:xfrm>
          <a:off x="2857500" y="60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170692</xdr:rowOff>
    </xdr:from>
    <xdr:ext cx="534377" cy="259045"/>
    <xdr:sp macro="" textlink="">
      <xdr:nvSpPr>
        <xdr:cNvPr id="85" name="テキスト ボックス 84"/>
        <xdr:cNvSpPr txBox="1"/>
      </xdr:nvSpPr>
      <xdr:spPr>
        <a:xfrm>
          <a:off x="2641111" y="61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33884</xdr:rowOff>
    </xdr:from>
    <xdr:to>
      <xdr:col>10</xdr:col>
      <xdr:colOff>165100</xdr:colOff>
      <xdr:row>35</xdr:row>
      <xdr:rowOff>135484</xdr:rowOff>
    </xdr:to>
    <xdr:sp macro="" textlink="">
      <xdr:nvSpPr>
        <xdr:cNvPr id="86" name="楕円 85"/>
        <xdr:cNvSpPr/>
      </xdr:nvSpPr>
      <xdr:spPr>
        <a:xfrm>
          <a:off x="1968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126611</xdr:rowOff>
    </xdr:from>
    <xdr:ext cx="534377" cy="259045"/>
    <xdr:sp macro="" textlink="">
      <xdr:nvSpPr>
        <xdr:cNvPr id="87" name="テキスト ボックス 86"/>
        <xdr:cNvSpPr txBox="1"/>
      </xdr:nvSpPr>
      <xdr:spPr>
        <a:xfrm>
          <a:off x="1752111" y="61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101435</xdr:rowOff>
    </xdr:from>
    <xdr:to>
      <xdr:col>6</xdr:col>
      <xdr:colOff>38100</xdr:colOff>
      <xdr:row>36</xdr:row>
      <xdr:rowOff>31585</xdr:rowOff>
    </xdr:to>
    <xdr:sp macro="" textlink="">
      <xdr:nvSpPr>
        <xdr:cNvPr id="88" name="楕円 87"/>
        <xdr:cNvSpPr/>
      </xdr:nvSpPr>
      <xdr:spPr>
        <a:xfrm>
          <a:off x="1079500" y="61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22712</xdr:rowOff>
    </xdr:from>
    <xdr:ext cx="534377" cy="259045"/>
    <xdr:sp macro="" textlink="">
      <xdr:nvSpPr>
        <xdr:cNvPr id="89" name="テキスト ボックス 88"/>
        <xdr:cNvSpPr txBox="1"/>
      </xdr:nvSpPr>
      <xdr:spPr>
        <a:xfrm>
          <a:off x="863111" y="61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57823</xdr:rowOff>
    </xdr:from>
    <xdr:to>
      <xdr:col>24</xdr:col>
      <xdr:colOff>63500</xdr:colOff>
      <xdr:row>58</xdr:row>
      <xdr:rowOff>61747</xdr:rowOff>
    </xdr:to>
    <xdr:cxnSp macro="">
      <xdr:nvCxnSpPr>
        <xdr:cNvPr id="119" name="直線コネクタ 118"/>
        <xdr:cNvCxnSpPr/>
      </xdr:nvCxnSpPr>
      <xdr:spPr>
        <a:xfrm>
          <a:off x="3797300" y="10001923"/>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57823</xdr:rowOff>
    </xdr:from>
    <xdr:to>
      <xdr:col>19</xdr:col>
      <xdr:colOff>177800</xdr:colOff>
      <xdr:row>58</xdr:row>
      <xdr:rowOff>62281</xdr:rowOff>
    </xdr:to>
    <xdr:cxnSp macro="">
      <xdr:nvCxnSpPr>
        <xdr:cNvPr id="122" name="直線コネクタ 121"/>
        <xdr:cNvCxnSpPr/>
      </xdr:nvCxnSpPr>
      <xdr:spPr>
        <a:xfrm flipV="1">
          <a:off x="2908300" y="10001923"/>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42151</xdr:rowOff>
    </xdr:from>
    <xdr:to>
      <xdr:col>15</xdr:col>
      <xdr:colOff>50800</xdr:colOff>
      <xdr:row>58</xdr:row>
      <xdr:rowOff>62281</xdr:rowOff>
    </xdr:to>
    <xdr:cxnSp macro="">
      <xdr:nvCxnSpPr>
        <xdr:cNvPr id="125" name="直線コネクタ 124"/>
        <xdr:cNvCxnSpPr/>
      </xdr:nvCxnSpPr>
      <xdr:spPr>
        <a:xfrm>
          <a:off x="2019300" y="9986251"/>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42151</xdr:rowOff>
    </xdr:from>
    <xdr:to>
      <xdr:col>10</xdr:col>
      <xdr:colOff>114300</xdr:colOff>
      <xdr:row>58</xdr:row>
      <xdr:rowOff>62738</xdr:rowOff>
    </xdr:to>
    <xdr:cxnSp macro="">
      <xdr:nvCxnSpPr>
        <xdr:cNvPr id="128" name="直線コネクタ 127"/>
        <xdr:cNvCxnSpPr/>
      </xdr:nvCxnSpPr>
      <xdr:spPr>
        <a:xfrm flipV="1">
          <a:off x="1130300" y="9986251"/>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10947</xdr:rowOff>
    </xdr:from>
    <xdr:to>
      <xdr:col>24</xdr:col>
      <xdr:colOff>114300</xdr:colOff>
      <xdr:row>58</xdr:row>
      <xdr:rowOff>112547</xdr:rowOff>
    </xdr:to>
    <xdr:sp macro="" textlink="">
      <xdr:nvSpPr>
        <xdr:cNvPr id="138" name="楕円 137"/>
        <xdr:cNvSpPr/>
      </xdr:nvSpPr>
      <xdr:spPr>
        <a:xfrm>
          <a:off x="45847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97324</xdr:rowOff>
    </xdr:from>
    <xdr:ext cx="534377" cy="259045"/>
    <xdr:sp macro="" textlink="">
      <xdr:nvSpPr>
        <xdr:cNvPr id="139" name="物件費該当値テキスト"/>
        <xdr:cNvSpPr txBox="1"/>
      </xdr:nvSpPr>
      <xdr:spPr>
        <a:xfrm>
          <a:off x="4686300" y="98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7023</xdr:rowOff>
    </xdr:from>
    <xdr:to>
      <xdr:col>20</xdr:col>
      <xdr:colOff>38100</xdr:colOff>
      <xdr:row>58</xdr:row>
      <xdr:rowOff>108623</xdr:rowOff>
    </xdr:to>
    <xdr:sp macro="" textlink="">
      <xdr:nvSpPr>
        <xdr:cNvPr id="140" name="楕円 139"/>
        <xdr:cNvSpPr/>
      </xdr:nvSpPr>
      <xdr:spPr>
        <a:xfrm>
          <a:off x="3746500" y="99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99750</xdr:rowOff>
    </xdr:from>
    <xdr:ext cx="534377" cy="259045"/>
    <xdr:sp macro="" textlink="">
      <xdr:nvSpPr>
        <xdr:cNvPr id="141" name="テキスト ボックス 140"/>
        <xdr:cNvSpPr txBox="1"/>
      </xdr:nvSpPr>
      <xdr:spPr>
        <a:xfrm>
          <a:off x="3530111" y="100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11481</xdr:rowOff>
    </xdr:from>
    <xdr:to>
      <xdr:col>15</xdr:col>
      <xdr:colOff>101600</xdr:colOff>
      <xdr:row>58</xdr:row>
      <xdr:rowOff>113081</xdr:rowOff>
    </xdr:to>
    <xdr:sp macro="" textlink="">
      <xdr:nvSpPr>
        <xdr:cNvPr id="142" name="楕円 141"/>
        <xdr:cNvSpPr/>
      </xdr:nvSpPr>
      <xdr:spPr>
        <a:xfrm>
          <a:off x="2857500" y="99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104208</xdr:rowOff>
    </xdr:from>
    <xdr:ext cx="534377" cy="259045"/>
    <xdr:sp macro="" textlink="">
      <xdr:nvSpPr>
        <xdr:cNvPr id="143" name="テキスト ボックス 142"/>
        <xdr:cNvSpPr txBox="1"/>
      </xdr:nvSpPr>
      <xdr:spPr>
        <a:xfrm>
          <a:off x="2641111" y="100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162801</xdr:rowOff>
    </xdr:from>
    <xdr:to>
      <xdr:col>10</xdr:col>
      <xdr:colOff>165100</xdr:colOff>
      <xdr:row>58</xdr:row>
      <xdr:rowOff>92951</xdr:rowOff>
    </xdr:to>
    <xdr:sp macro="" textlink="">
      <xdr:nvSpPr>
        <xdr:cNvPr id="144" name="楕円 143"/>
        <xdr:cNvSpPr/>
      </xdr:nvSpPr>
      <xdr:spPr>
        <a:xfrm>
          <a:off x="1968500" y="99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84078</xdr:rowOff>
    </xdr:from>
    <xdr:ext cx="534377" cy="259045"/>
    <xdr:sp macro="" textlink="">
      <xdr:nvSpPr>
        <xdr:cNvPr id="145" name="テキスト ボックス 144"/>
        <xdr:cNvSpPr txBox="1"/>
      </xdr:nvSpPr>
      <xdr:spPr>
        <a:xfrm>
          <a:off x="1752111" y="100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11938</xdr:rowOff>
    </xdr:from>
    <xdr:to>
      <xdr:col>6</xdr:col>
      <xdr:colOff>38100</xdr:colOff>
      <xdr:row>58</xdr:row>
      <xdr:rowOff>113538</xdr:rowOff>
    </xdr:to>
    <xdr:sp macro="" textlink="">
      <xdr:nvSpPr>
        <xdr:cNvPr id="146" name="楕円 145"/>
        <xdr:cNvSpPr/>
      </xdr:nvSpPr>
      <xdr:spPr>
        <a:xfrm>
          <a:off x="1079500" y="99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104665</xdr:rowOff>
    </xdr:from>
    <xdr:ext cx="534377" cy="259045"/>
    <xdr:sp macro="" textlink="">
      <xdr:nvSpPr>
        <xdr:cNvPr id="147" name="テキスト ボックス 146"/>
        <xdr:cNvSpPr txBox="1"/>
      </xdr:nvSpPr>
      <xdr:spPr>
        <a:xfrm>
          <a:off x="863111" y="100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83530</xdr:rowOff>
    </xdr:from>
    <xdr:to>
      <xdr:col>24</xdr:col>
      <xdr:colOff>63500</xdr:colOff>
      <xdr:row>76</xdr:row>
      <xdr:rowOff>119453</xdr:rowOff>
    </xdr:to>
    <xdr:cxnSp macro="">
      <xdr:nvCxnSpPr>
        <xdr:cNvPr id="178" name="直線コネクタ 177"/>
        <xdr:cNvCxnSpPr/>
      </xdr:nvCxnSpPr>
      <xdr:spPr>
        <a:xfrm>
          <a:off x="3797300" y="131137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54792</xdr:rowOff>
    </xdr:from>
    <xdr:to>
      <xdr:col>19</xdr:col>
      <xdr:colOff>177800</xdr:colOff>
      <xdr:row>76</xdr:row>
      <xdr:rowOff>83530</xdr:rowOff>
    </xdr:to>
    <xdr:cxnSp macro="">
      <xdr:nvCxnSpPr>
        <xdr:cNvPr id="181" name="直線コネクタ 180"/>
        <xdr:cNvCxnSpPr/>
      </xdr:nvCxnSpPr>
      <xdr:spPr>
        <a:xfrm>
          <a:off x="2908300" y="1308499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116731</xdr:rowOff>
    </xdr:from>
    <xdr:to>
      <xdr:col>15</xdr:col>
      <xdr:colOff>50800</xdr:colOff>
      <xdr:row>76</xdr:row>
      <xdr:rowOff>54792</xdr:rowOff>
    </xdr:to>
    <xdr:cxnSp macro="">
      <xdr:nvCxnSpPr>
        <xdr:cNvPr id="184" name="直線コネクタ 183"/>
        <xdr:cNvCxnSpPr/>
      </xdr:nvCxnSpPr>
      <xdr:spPr>
        <a:xfrm>
          <a:off x="2019300" y="12975481"/>
          <a:ext cx="889000" cy="10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116731</xdr:rowOff>
    </xdr:from>
    <xdr:to>
      <xdr:col>10</xdr:col>
      <xdr:colOff>114300</xdr:colOff>
      <xdr:row>76</xdr:row>
      <xdr:rowOff>79175</xdr:rowOff>
    </xdr:to>
    <xdr:cxnSp macro="">
      <xdr:nvCxnSpPr>
        <xdr:cNvPr id="187" name="直線コネクタ 186"/>
        <xdr:cNvCxnSpPr/>
      </xdr:nvCxnSpPr>
      <xdr:spPr>
        <a:xfrm flipV="1">
          <a:off x="1130300" y="1297548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68653</xdr:rowOff>
    </xdr:from>
    <xdr:to>
      <xdr:col>24</xdr:col>
      <xdr:colOff>114300</xdr:colOff>
      <xdr:row>76</xdr:row>
      <xdr:rowOff>170253</xdr:rowOff>
    </xdr:to>
    <xdr:sp macro="" textlink="">
      <xdr:nvSpPr>
        <xdr:cNvPr id="197" name="楕円 196"/>
        <xdr:cNvSpPr/>
      </xdr:nvSpPr>
      <xdr:spPr>
        <a:xfrm>
          <a:off x="4584700" y="130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91529</xdr:rowOff>
    </xdr:from>
    <xdr:ext cx="469744" cy="259045"/>
    <xdr:sp macro="" textlink="">
      <xdr:nvSpPr>
        <xdr:cNvPr id="198" name="維持補修費該当値テキスト"/>
        <xdr:cNvSpPr txBox="1"/>
      </xdr:nvSpPr>
      <xdr:spPr>
        <a:xfrm>
          <a:off x="4686300" y="1295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32730</xdr:rowOff>
    </xdr:from>
    <xdr:to>
      <xdr:col>20</xdr:col>
      <xdr:colOff>38100</xdr:colOff>
      <xdr:row>76</xdr:row>
      <xdr:rowOff>134330</xdr:rowOff>
    </xdr:to>
    <xdr:sp macro="" textlink="">
      <xdr:nvSpPr>
        <xdr:cNvPr id="199" name="楕円 198"/>
        <xdr:cNvSpPr/>
      </xdr:nvSpPr>
      <xdr:spPr>
        <a:xfrm>
          <a:off x="3746500" y="13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150857</xdr:rowOff>
    </xdr:from>
    <xdr:ext cx="469744" cy="259045"/>
    <xdr:sp macro="" textlink="">
      <xdr:nvSpPr>
        <xdr:cNvPr id="200" name="テキスト ボックス 199"/>
        <xdr:cNvSpPr txBox="1"/>
      </xdr:nvSpPr>
      <xdr:spPr>
        <a:xfrm>
          <a:off x="3562428" y="128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3992</xdr:rowOff>
    </xdr:from>
    <xdr:to>
      <xdr:col>15</xdr:col>
      <xdr:colOff>101600</xdr:colOff>
      <xdr:row>76</xdr:row>
      <xdr:rowOff>105592</xdr:rowOff>
    </xdr:to>
    <xdr:sp macro="" textlink="">
      <xdr:nvSpPr>
        <xdr:cNvPr id="201" name="楕円 200"/>
        <xdr:cNvSpPr/>
      </xdr:nvSpPr>
      <xdr:spPr>
        <a:xfrm>
          <a:off x="28575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122118</xdr:rowOff>
    </xdr:from>
    <xdr:ext cx="469744" cy="259045"/>
    <xdr:sp macro="" textlink="">
      <xdr:nvSpPr>
        <xdr:cNvPr id="202" name="テキスト ボックス 201"/>
        <xdr:cNvSpPr txBox="1"/>
      </xdr:nvSpPr>
      <xdr:spPr>
        <a:xfrm>
          <a:off x="2673428" y="1280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65931</xdr:rowOff>
    </xdr:from>
    <xdr:to>
      <xdr:col>10</xdr:col>
      <xdr:colOff>165100</xdr:colOff>
      <xdr:row>75</xdr:row>
      <xdr:rowOff>167531</xdr:rowOff>
    </xdr:to>
    <xdr:sp macro="" textlink="">
      <xdr:nvSpPr>
        <xdr:cNvPr id="203" name="楕円 202"/>
        <xdr:cNvSpPr/>
      </xdr:nvSpPr>
      <xdr:spPr>
        <a:xfrm>
          <a:off x="1968500" y="129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12608</xdr:rowOff>
    </xdr:from>
    <xdr:ext cx="469744" cy="259045"/>
    <xdr:sp macro="" textlink="">
      <xdr:nvSpPr>
        <xdr:cNvPr id="204" name="テキスト ボックス 203"/>
        <xdr:cNvSpPr txBox="1"/>
      </xdr:nvSpPr>
      <xdr:spPr>
        <a:xfrm>
          <a:off x="1784428" y="126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28375</xdr:rowOff>
    </xdr:from>
    <xdr:to>
      <xdr:col>6</xdr:col>
      <xdr:colOff>38100</xdr:colOff>
      <xdr:row>76</xdr:row>
      <xdr:rowOff>129975</xdr:rowOff>
    </xdr:to>
    <xdr:sp macro="" textlink="">
      <xdr:nvSpPr>
        <xdr:cNvPr id="205" name="楕円 204"/>
        <xdr:cNvSpPr/>
      </xdr:nvSpPr>
      <xdr:spPr>
        <a:xfrm>
          <a:off x="1079500" y="130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146503</xdr:rowOff>
    </xdr:from>
    <xdr:ext cx="469744" cy="259045"/>
    <xdr:sp macro="" textlink="">
      <xdr:nvSpPr>
        <xdr:cNvPr id="206" name="テキスト ボックス 205"/>
        <xdr:cNvSpPr txBox="1"/>
      </xdr:nvSpPr>
      <xdr:spPr>
        <a:xfrm>
          <a:off x="895428" y="128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53239</xdr:rowOff>
    </xdr:from>
    <xdr:to>
      <xdr:col>24</xdr:col>
      <xdr:colOff>63500</xdr:colOff>
      <xdr:row>96</xdr:row>
      <xdr:rowOff>69062</xdr:rowOff>
    </xdr:to>
    <xdr:cxnSp macro="">
      <xdr:nvCxnSpPr>
        <xdr:cNvPr id="236" name="直線コネクタ 235"/>
        <xdr:cNvCxnSpPr/>
      </xdr:nvCxnSpPr>
      <xdr:spPr>
        <a:xfrm>
          <a:off x="3797300" y="16512439"/>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53239</xdr:rowOff>
    </xdr:from>
    <xdr:to>
      <xdr:col>19</xdr:col>
      <xdr:colOff>177800</xdr:colOff>
      <xdr:row>96</xdr:row>
      <xdr:rowOff>76657</xdr:rowOff>
    </xdr:to>
    <xdr:cxnSp macro="">
      <xdr:nvCxnSpPr>
        <xdr:cNvPr id="239" name="直線コネクタ 238"/>
        <xdr:cNvCxnSpPr/>
      </xdr:nvCxnSpPr>
      <xdr:spPr>
        <a:xfrm flipV="1">
          <a:off x="2908300" y="16512439"/>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76657</xdr:rowOff>
    </xdr:from>
    <xdr:to>
      <xdr:col>15</xdr:col>
      <xdr:colOff>50800</xdr:colOff>
      <xdr:row>96</xdr:row>
      <xdr:rowOff>124892</xdr:rowOff>
    </xdr:to>
    <xdr:cxnSp macro="">
      <xdr:nvCxnSpPr>
        <xdr:cNvPr id="242" name="直線コネクタ 241"/>
        <xdr:cNvCxnSpPr/>
      </xdr:nvCxnSpPr>
      <xdr:spPr>
        <a:xfrm flipV="1">
          <a:off x="2019300" y="16535857"/>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124892</xdr:rowOff>
    </xdr:from>
    <xdr:to>
      <xdr:col>10</xdr:col>
      <xdr:colOff>114300</xdr:colOff>
      <xdr:row>97</xdr:row>
      <xdr:rowOff>9995</xdr:rowOff>
    </xdr:to>
    <xdr:cxnSp macro="">
      <xdr:nvCxnSpPr>
        <xdr:cNvPr id="245" name="直線コネクタ 244"/>
        <xdr:cNvCxnSpPr/>
      </xdr:nvCxnSpPr>
      <xdr:spPr>
        <a:xfrm flipV="1">
          <a:off x="1130300" y="16584092"/>
          <a:ext cx="889000" cy="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18262</xdr:rowOff>
    </xdr:from>
    <xdr:to>
      <xdr:col>24</xdr:col>
      <xdr:colOff>114300</xdr:colOff>
      <xdr:row>96</xdr:row>
      <xdr:rowOff>119862</xdr:rowOff>
    </xdr:to>
    <xdr:sp macro="" textlink="">
      <xdr:nvSpPr>
        <xdr:cNvPr id="255" name="楕円 254"/>
        <xdr:cNvSpPr/>
      </xdr:nvSpPr>
      <xdr:spPr>
        <a:xfrm>
          <a:off x="45847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168139</xdr:rowOff>
    </xdr:from>
    <xdr:ext cx="534377" cy="259045"/>
    <xdr:sp macro="" textlink="">
      <xdr:nvSpPr>
        <xdr:cNvPr id="256" name="扶助費該当値テキスト"/>
        <xdr:cNvSpPr txBox="1"/>
      </xdr:nvSpPr>
      <xdr:spPr>
        <a:xfrm>
          <a:off x="4686300" y="164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2439</xdr:rowOff>
    </xdr:from>
    <xdr:to>
      <xdr:col>20</xdr:col>
      <xdr:colOff>38100</xdr:colOff>
      <xdr:row>96</xdr:row>
      <xdr:rowOff>104039</xdr:rowOff>
    </xdr:to>
    <xdr:sp macro="" textlink="">
      <xdr:nvSpPr>
        <xdr:cNvPr id="257" name="楕円 256"/>
        <xdr:cNvSpPr/>
      </xdr:nvSpPr>
      <xdr:spPr>
        <a:xfrm>
          <a:off x="3746500" y="164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95166</xdr:rowOff>
    </xdr:from>
    <xdr:ext cx="534377" cy="259045"/>
    <xdr:sp macro="" textlink="">
      <xdr:nvSpPr>
        <xdr:cNvPr id="258" name="テキスト ボックス 257"/>
        <xdr:cNvSpPr txBox="1"/>
      </xdr:nvSpPr>
      <xdr:spPr>
        <a:xfrm>
          <a:off x="3530111" y="165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25857</xdr:rowOff>
    </xdr:from>
    <xdr:to>
      <xdr:col>15</xdr:col>
      <xdr:colOff>101600</xdr:colOff>
      <xdr:row>96</xdr:row>
      <xdr:rowOff>127457</xdr:rowOff>
    </xdr:to>
    <xdr:sp macro="" textlink="">
      <xdr:nvSpPr>
        <xdr:cNvPr id="259" name="楕円 258"/>
        <xdr:cNvSpPr/>
      </xdr:nvSpPr>
      <xdr:spPr>
        <a:xfrm>
          <a:off x="2857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118584</xdr:rowOff>
    </xdr:from>
    <xdr:ext cx="534377" cy="259045"/>
    <xdr:sp macro="" textlink="">
      <xdr:nvSpPr>
        <xdr:cNvPr id="260" name="テキスト ボックス 259"/>
        <xdr:cNvSpPr txBox="1"/>
      </xdr:nvSpPr>
      <xdr:spPr>
        <a:xfrm>
          <a:off x="2641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74092</xdr:rowOff>
    </xdr:from>
    <xdr:to>
      <xdr:col>10</xdr:col>
      <xdr:colOff>165100</xdr:colOff>
      <xdr:row>97</xdr:row>
      <xdr:rowOff>4242</xdr:rowOff>
    </xdr:to>
    <xdr:sp macro="" textlink="">
      <xdr:nvSpPr>
        <xdr:cNvPr id="261" name="楕円 260"/>
        <xdr:cNvSpPr/>
      </xdr:nvSpPr>
      <xdr:spPr>
        <a:xfrm>
          <a:off x="1968500" y="16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166819</xdr:rowOff>
    </xdr:from>
    <xdr:ext cx="534377" cy="259045"/>
    <xdr:sp macro="" textlink="">
      <xdr:nvSpPr>
        <xdr:cNvPr id="262" name="テキスト ボックス 261"/>
        <xdr:cNvSpPr txBox="1"/>
      </xdr:nvSpPr>
      <xdr:spPr>
        <a:xfrm>
          <a:off x="1752111" y="166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130645</xdr:rowOff>
    </xdr:from>
    <xdr:to>
      <xdr:col>6</xdr:col>
      <xdr:colOff>38100</xdr:colOff>
      <xdr:row>97</xdr:row>
      <xdr:rowOff>60795</xdr:rowOff>
    </xdr:to>
    <xdr:sp macro="" textlink="">
      <xdr:nvSpPr>
        <xdr:cNvPr id="263" name="楕円 262"/>
        <xdr:cNvSpPr/>
      </xdr:nvSpPr>
      <xdr:spPr>
        <a:xfrm>
          <a:off x="1079500" y="165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51922</xdr:rowOff>
    </xdr:from>
    <xdr:ext cx="534377" cy="259045"/>
    <xdr:sp macro="" textlink="">
      <xdr:nvSpPr>
        <xdr:cNvPr id="264" name="テキスト ボックス 263"/>
        <xdr:cNvSpPr txBox="1"/>
      </xdr:nvSpPr>
      <xdr:spPr>
        <a:xfrm>
          <a:off x="863111" y="166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129413</xdr:rowOff>
    </xdr:from>
    <xdr:to>
      <xdr:col>55</xdr:col>
      <xdr:colOff>0</xdr:colOff>
      <xdr:row>37</xdr:row>
      <xdr:rowOff>521</xdr:rowOff>
    </xdr:to>
    <xdr:cxnSp macro="">
      <xdr:nvCxnSpPr>
        <xdr:cNvPr id="293" name="直線コネクタ 292"/>
        <xdr:cNvCxnSpPr/>
      </xdr:nvCxnSpPr>
      <xdr:spPr>
        <a:xfrm flipV="1">
          <a:off x="9639300" y="6301613"/>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162560</xdr:rowOff>
    </xdr:from>
    <xdr:to>
      <xdr:col>50</xdr:col>
      <xdr:colOff>114300</xdr:colOff>
      <xdr:row>37</xdr:row>
      <xdr:rowOff>521</xdr:rowOff>
    </xdr:to>
    <xdr:cxnSp macro="">
      <xdr:nvCxnSpPr>
        <xdr:cNvPr id="296" name="直線コネクタ 295"/>
        <xdr:cNvCxnSpPr/>
      </xdr:nvCxnSpPr>
      <xdr:spPr>
        <a:xfrm>
          <a:off x="8750300" y="6334760"/>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162560</xdr:rowOff>
    </xdr:from>
    <xdr:to>
      <xdr:col>45</xdr:col>
      <xdr:colOff>177800</xdr:colOff>
      <xdr:row>37</xdr:row>
      <xdr:rowOff>74587</xdr:rowOff>
    </xdr:to>
    <xdr:cxnSp macro="">
      <xdr:nvCxnSpPr>
        <xdr:cNvPr id="299" name="直線コネクタ 298"/>
        <xdr:cNvCxnSpPr/>
      </xdr:nvCxnSpPr>
      <xdr:spPr>
        <a:xfrm flipV="1">
          <a:off x="7861300" y="6334760"/>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74587</xdr:rowOff>
    </xdr:from>
    <xdr:to>
      <xdr:col>41</xdr:col>
      <xdr:colOff>50800</xdr:colOff>
      <xdr:row>37</xdr:row>
      <xdr:rowOff>147968</xdr:rowOff>
    </xdr:to>
    <xdr:cxnSp macro="">
      <xdr:nvCxnSpPr>
        <xdr:cNvPr id="302" name="直線コネクタ 301"/>
        <xdr:cNvCxnSpPr/>
      </xdr:nvCxnSpPr>
      <xdr:spPr>
        <a:xfrm flipV="1">
          <a:off x="6972300" y="6418237"/>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78613</xdr:rowOff>
    </xdr:from>
    <xdr:to>
      <xdr:col>55</xdr:col>
      <xdr:colOff>50800</xdr:colOff>
      <xdr:row>37</xdr:row>
      <xdr:rowOff>8763</xdr:rowOff>
    </xdr:to>
    <xdr:sp macro="" textlink="">
      <xdr:nvSpPr>
        <xdr:cNvPr id="312" name="楕円 311"/>
        <xdr:cNvSpPr/>
      </xdr:nvSpPr>
      <xdr:spPr>
        <a:xfrm>
          <a:off x="104267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57040</xdr:rowOff>
    </xdr:from>
    <xdr:ext cx="534377" cy="259045"/>
    <xdr:sp macro="" textlink="">
      <xdr:nvSpPr>
        <xdr:cNvPr id="313" name="補助費等該当値テキスト"/>
        <xdr:cNvSpPr txBox="1"/>
      </xdr:nvSpPr>
      <xdr:spPr>
        <a:xfrm>
          <a:off x="10528300" y="62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121171</xdr:rowOff>
    </xdr:from>
    <xdr:to>
      <xdr:col>50</xdr:col>
      <xdr:colOff>165100</xdr:colOff>
      <xdr:row>37</xdr:row>
      <xdr:rowOff>51321</xdr:rowOff>
    </xdr:to>
    <xdr:sp macro="" textlink="">
      <xdr:nvSpPr>
        <xdr:cNvPr id="314" name="楕円 313"/>
        <xdr:cNvSpPr/>
      </xdr:nvSpPr>
      <xdr:spPr>
        <a:xfrm>
          <a:off x="9588500" y="6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42448</xdr:rowOff>
    </xdr:from>
    <xdr:ext cx="534377" cy="259045"/>
    <xdr:sp macro="" textlink="">
      <xdr:nvSpPr>
        <xdr:cNvPr id="315" name="テキスト ボックス 314"/>
        <xdr:cNvSpPr txBox="1"/>
      </xdr:nvSpPr>
      <xdr:spPr>
        <a:xfrm>
          <a:off x="9372111" y="63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111760</xdr:rowOff>
    </xdr:from>
    <xdr:to>
      <xdr:col>46</xdr:col>
      <xdr:colOff>38100</xdr:colOff>
      <xdr:row>37</xdr:row>
      <xdr:rowOff>41910</xdr:rowOff>
    </xdr:to>
    <xdr:sp macro="" textlink="">
      <xdr:nvSpPr>
        <xdr:cNvPr id="316" name="楕円 315"/>
        <xdr:cNvSpPr/>
      </xdr:nvSpPr>
      <xdr:spPr>
        <a:xfrm>
          <a:off x="869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33037</xdr:rowOff>
    </xdr:from>
    <xdr:ext cx="534377" cy="259045"/>
    <xdr:sp macro="" textlink="">
      <xdr:nvSpPr>
        <xdr:cNvPr id="317" name="テキスト ボックス 316"/>
        <xdr:cNvSpPr txBox="1"/>
      </xdr:nvSpPr>
      <xdr:spPr>
        <a:xfrm>
          <a:off x="8483111" y="63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23787</xdr:rowOff>
    </xdr:from>
    <xdr:to>
      <xdr:col>41</xdr:col>
      <xdr:colOff>101600</xdr:colOff>
      <xdr:row>37</xdr:row>
      <xdr:rowOff>125387</xdr:rowOff>
    </xdr:to>
    <xdr:sp macro="" textlink="">
      <xdr:nvSpPr>
        <xdr:cNvPr id="318" name="楕円 317"/>
        <xdr:cNvSpPr/>
      </xdr:nvSpPr>
      <xdr:spPr>
        <a:xfrm>
          <a:off x="7810500" y="63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116514</xdr:rowOff>
    </xdr:from>
    <xdr:ext cx="534377" cy="259045"/>
    <xdr:sp macro="" textlink="">
      <xdr:nvSpPr>
        <xdr:cNvPr id="319" name="テキスト ボックス 318"/>
        <xdr:cNvSpPr txBox="1"/>
      </xdr:nvSpPr>
      <xdr:spPr>
        <a:xfrm>
          <a:off x="7594111" y="64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97168</xdr:rowOff>
    </xdr:from>
    <xdr:to>
      <xdr:col>36</xdr:col>
      <xdr:colOff>165100</xdr:colOff>
      <xdr:row>38</xdr:row>
      <xdr:rowOff>27318</xdr:rowOff>
    </xdr:to>
    <xdr:sp macro="" textlink="">
      <xdr:nvSpPr>
        <xdr:cNvPr id="320" name="楕円 319"/>
        <xdr:cNvSpPr/>
      </xdr:nvSpPr>
      <xdr:spPr>
        <a:xfrm>
          <a:off x="6921500" y="64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18445</xdr:rowOff>
    </xdr:from>
    <xdr:ext cx="534377" cy="259045"/>
    <xdr:sp macro="" textlink="">
      <xdr:nvSpPr>
        <xdr:cNvPr id="321" name="テキスト ボックス 320"/>
        <xdr:cNvSpPr txBox="1"/>
      </xdr:nvSpPr>
      <xdr:spPr>
        <a:xfrm>
          <a:off x="6705111" y="65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10999</xdr:rowOff>
    </xdr:from>
    <xdr:to>
      <xdr:col>55</xdr:col>
      <xdr:colOff>0</xdr:colOff>
      <xdr:row>57</xdr:row>
      <xdr:rowOff>155397</xdr:rowOff>
    </xdr:to>
    <xdr:cxnSp macro="">
      <xdr:nvCxnSpPr>
        <xdr:cNvPr id="351" name="直線コネクタ 350"/>
        <xdr:cNvCxnSpPr/>
      </xdr:nvCxnSpPr>
      <xdr:spPr>
        <a:xfrm flipV="1">
          <a:off x="9639300" y="9440749"/>
          <a:ext cx="838200" cy="4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87426</xdr:rowOff>
    </xdr:from>
    <xdr:to>
      <xdr:col>50</xdr:col>
      <xdr:colOff>114300</xdr:colOff>
      <xdr:row>57</xdr:row>
      <xdr:rowOff>155397</xdr:rowOff>
    </xdr:to>
    <xdr:cxnSp macro="">
      <xdr:nvCxnSpPr>
        <xdr:cNvPr id="354" name="直線コネクタ 353"/>
        <xdr:cNvCxnSpPr/>
      </xdr:nvCxnSpPr>
      <xdr:spPr>
        <a:xfrm>
          <a:off x="8750300" y="9860076"/>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4826</xdr:rowOff>
    </xdr:from>
    <xdr:to>
      <xdr:col>45</xdr:col>
      <xdr:colOff>177800</xdr:colOff>
      <xdr:row>57</xdr:row>
      <xdr:rowOff>87426</xdr:rowOff>
    </xdr:to>
    <xdr:cxnSp macro="">
      <xdr:nvCxnSpPr>
        <xdr:cNvPr id="357" name="直線コネクタ 356"/>
        <xdr:cNvCxnSpPr/>
      </xdr:nvCxnSpPr>
      <xdr:spPr>
        <a:xfrm>
          <a:off x="7861300" y="9777476"/>
          <a:ext cx="8890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161169</xdr:rowOff>
    </xdr:from>
    <xdr:to>
      <xdr:col>41</xdr:col>
      <xdr:colOff>50800</xdr:colOff>
      <xdr:row>57</xdr:row>
      <xdr:rowOff>4826</xdr:rowOff>
    </xdr:to>
    <xdr:cxnSp macro="">
      <xdr:nvCxnSpPr>
        <xdr:cNvPr id="360" name="直線コネクタ 359"/>
        <xdr:cNvCxnSpPr/>
      </xdr:nvCxnSpPr>
      <xdr:spPr>
        <a:xfrm>
          <a:off x="6972300" y="976236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131649</xdr:rowOff>
    </xdr:from>
    <xdr:to>
      <xdr:col>55</xdr:col>
      <xdr:colOff>50800</xdr:colOff>
      <xdr:row>55</xdr:row>
      <xdr:rowOff>61799</xdr:rowOff>
    </xdr:to>
    <xdr:sp macro="" textlink="">
      <xdr:nvSpPr>
        <xdr:cNvPr id="370" name="楕円 369"/>
        <xdr:cNvSpPr/>
      </xdr:nvSpPr>
      <xdr:spPr>
        <a:xfrm>
          <a:off x="10426700" y="93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154526</xdr:rowOff>
    </xdr:from>
    <xdr:ext cx="534377" cy="259045"/>
    <xdr:sp macro="" textlink="">
      <xdr:nvSpPr>
        <xdr:cNvPr id="371" name="普通建設事業費該当値テキスト"/>
        <xdr:cNvSpPr txBox="1"/>
      </xdr:nvSpPr>
      <xdr:spPr>
        <a:xfrm>
          <a:off x="10528300" y="924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104597</xdr:rowOff>
    </xdr:from>
    <xdr:to>
      <xdr:col>50</xdr:col>
      <xdr:colOff>165100</xdr:colOff>
      <xdr:row>58</xdr:row>
      <xdr:rowOff>34747</xdr:rowOff>
    </xdr:to>
    <xdr:sp macro="" textlink="">
      <xdr:nvSpPr>
        <xdr:cNvPr id="372" name="楕円 371"/>
        <xdr:cNvSpPr/>
      </xdr:nvSpPr>
      <xdr:spPr>
        <a:xfrm>
          <a:off x="9588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25874</xdr:rowOff>
    </xdr:from>
    <xdr:ext cx="534377" cy="259045"/>
    <xdr:sp macro="" textlink="">
      <xdr:nvSpPr>
        <xdr:cNvPr id="373" name="テキスト ボックス 372"/>
        <xdr:cNvSpPr txBox="1"/>
      </xdr:nvSpPr>
      <xdr:spPr>
        <a:xfrm>
          <a:off x="9372111" y="9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36626</xdr:rowOff>
    </xdr:from>
    <xdr:to>
      <xdr:col>46</xdr:col>
      <xdr:colOff>38100</xdr:colOff>
      <xdr:row>57</xdr:row>
      <xdr:rowOff>138226</xdr:rowOff>
    </xdr:to>
    <xdr:sp macro="" textlink="">
      <xdr:nvSpPr>
        <xdr:cNvPr id="374" name="楕円 373"/>
        <xdr:cNvSpPr/>
      </xdr:nvSpPr>
      <xdr:spPr>
        <a:xfrm>
          <a:off x="86995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129353</xdr:rowOff>
    </xdr:from>
    <xdr:ext cx="534377" cy="259045"/>
    <xdr:sp macro="" textlink="">
      <xdr:nvSpPr>
        <xdr:cNvPr id="375" name="テキスト ボックス 374"/>
        <xdr:cNvSpPr txBox="1"/>
      </xdr:nvSpPr>
      <xdr:spPr>
        <a:xfrm>
          <a:off x="8483111" y="99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125476</xdr:rowOff>
    </xdr:from>
    <xdr:to>
      <xdr:col>41</xdr:col>
      <xdr:colOff>101600</xdr:colOff>
      <xdr:row>57</xdr:row>
      <xdr:rowOff>55626</xdr:rowOff>
    </xdr:to>
    <xdr:sp macro="" textlink="">
      <xdr:nvSpPr>
        <xdr:cNvPr id="376" name="楕円 375"/>
        <xdr:cNvSpPr/>
      </xdr:nvSpPr>
      <xdr:spPr>
        <a:xfrm>
          <a:off x="7810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46753</xdr:rowOff>
    </xdr:from>
    <xdr:ext cx="534377" cy="259045"/>
    <xdr:sp macro="" textlink="">
      <xdr:nvSpPr>
        <xdr:cNvPr id="377" name="テキスト ボックス 376"/>
        <xdr:cNvSpPr txBox="1"/>
      </xdr:nvSpPr>
      <xdr:spPr>
        <a:xfrm>
          <a:off x="7594111"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110369</xdr:rowOff>
    </xdr:from>
    <xdr:to>
      <xdr:col>36</xdr:col>
      <xdr:colOff>165100</xdr:colOff>
      <xdr:row>57</xdr:row>
      <xdr:rowOff>40519</xdr:rowOff>
    </xdr:to>
    <xdr:sp macro="" textlink="">
      <xdr:nvSpPr>
        <xdr:cNvPr id="378" name="楕円 377"/>
        <xdr:cNvSpPr/>
      </xdr:nvSpPr>
      <xdr:spPr>
        <a:xfrm>
          <a:off x="6921500" y="97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31646</xdr:rowOff>
    </xdr:from>
    <xdr:ext cx="534377" cy="259045"/>
    <xdr:sp macro="" textlink="">
      <xdr:nvSpPr>
        <xdr:cNvPr id="379" name="テキスト ボックス 378"/>
        <xdr:cNvSpPr txBox="1"/>
      </xdr:nvSpPr>
      <xdr:spPr>
        <a:xfrm>
          <a:off x="6705111" y="98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88624</xdr:rowOff>
    </xdr:from>
    <xdr:to>
      <xdr:col>55</xdr:col>
      <xdr:colOff>0</xdr:colOff>
      <xdr:row>78</xdr:row>
      <xdr:rowOff>139373</xdr:rowOff>
    </xdr:to>
    <xdr:cxnSp macro="">
      <xdr:nvCxnSpPr>
        <xdr:cNvPr id="410" name="直線コネクタ 409"/>
        <xdr:cNvCxnSpPr/>
      </xdr:nvCxnSpPr>
      <xdr:spPr>
        <a:xfrm flipV="1">
          <a:off x="9639300" y="13290274"/>
          <a:ext cx="8382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58677</xdr:rowOff>
    </xdr:from>
    <xdr:to>
      <xdr:col>50</xdr:col>
      <xdr:colOff>114300</xdr:colOff>
      <xdr:row>78</xdr:row>
      <xdr:rowOff>139373</xdr:rowOff>
    </xdr:to>
    <xdr:cxnSp macro="">
      <xdr:nvCxnSpPr>
        <xdr:cNvPr id="413" name="直線コネクタ 412"/>
        <xdr:cNvCxnSpPr/>
      </xdr:nvCxnSpPr>
      <xdr:spPr>
        <a:xfrm>
          <a:off x="8750300" y="13431777"/>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128270</xdr:rowOff>
    </xdr:from>
    <xdr:to>
      <xdr:col>45</xdr:col>
      <xdr:colOff>177800</xdr:colOff>
      <xdr:row>78</xdr:row>
      <xdr:rowOff>58677</xdr:rowOff>
    </xdr:to>
    <xdr:cxnSp macro="">
      <xdr:nvCxnSpPr>
        <xdr:cNvPr id="416" name="直線コネクタ 415"/>
        <xdr:cNvCxnSpPr/>
      </xdr:nvCxnSpPr>
      <xdr:spPr>
        <a:xfrm>
          <a:off x="7861300" y="13329920"/>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128270</xdr:rowOff>
    </xdr:from>
    <xdr:to>
      <xdr:col>41</xdr:col>
      <xdr:colOff>50800</xdr:colOff>
      <xdr:row>77</xdr:row>
      <xdr:rowOff>150803</xdr:rowOff>
    </xdr:to>
    <xdr:cxnSp macro="">
      <xdr:nvCxnSpPr>
        <xdr:cNvPr id="419" name="直線コネクタ 418"/>
        <xdr:cNvCxnSpPr/>
      </xdr:nvCxnSpPr>
      <xdr:spPr>
        <a:xfrm flipV="1">
          <a:off x="6972300" y="13329920"/>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37824</xdr:rowOff>
    </xdr:from>
    <xdr:to>
      <xdr:col>55</xdr:col>
      <xdr:colOff>50800</xdr:colOff>
      <xdr:row>77</xdr:row>
      <xdr:rowOff>139424</xdr:rowOff>
    </xdr:to>
    <xdr:sp macro="" textlink="">
      <xdr:nvSpPr>
        <xdr:cNvPr id="429" name="楕円 428"/>
        <xdr:cNvSpPr/>
      </xdr:nvSpPr>
      <xdr:spPr>
        <a:xfrm>
          <a:off x="10426700" y="132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60701</xdr:rowOff>
    </xdr:from>
    <xdr:ext cx="534377" cy="259045"/>
    <xdr:sp macro="" textlink="">
      <xdr:nvSpPr>
        <xdr:cNvPr id="430" name="普通建設事業費 （ うち新規整備　）該当値テキスト"/>
        <xdr:cNvSpPr txBox="1"/>
      </xdr:nvSpPr>
      <xdr:spPr>
        <a:xfrm>
          <a:off x="10528300" y="130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88573</xdr:rowOff>
    </xdr:from>
    <xdr:to>
      <xdr:col>50</xdr:col>
      <xdr:colOff>165100</xdr:colOff>
      <xdr:row>79</xdr:row>
      <xdr:rowOff>18723</xdr:rowOff>
    </xdr:to>
    <xdr:sp macro="" textlink="">
      <xdr:nvSpPr>
        <xdr:cNvPr id="431" name="楕円 430"/>
        <xdr:cNvSpPr/>
      </xdr:nvSpPr>
      <xdr:spPr>
        <a:xfrm>
          <a:off x="95885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9850</xdr:rowOff>
    </xdr:from>
    <xdr:ext cx="469744" cy="259045"/>
    <xdr:sp macro="" textlink="">
      <xdr:nvSpPr>
        <xdr:cNvPr id="432" name="テキスト ボックス 431"/>
        <xdr:cNvSpPr txBox="1"/>
      </xdr:nvSpPr>
      <xdr:spPr>
        <a:xfrm>
          <a:off x="9404428" y="1355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7877</xdr:rowOff>
    </xdr:from>
    <xdr:to>
      <xdr:col>46</xdr:col>
      <xdr:colOff>38100</xdr:colOff>
      <xdr:row>78</xdr:row>
      <xdr:rowOff>109477</xdr:rowOff>
    </xdr:to>
    <xdr:sp macro="" textlink="">
      <xdr:nvSpPr>
        <xdr:cNvPr id="433" name="楕円 432"/>
        <xdr:cNvSpPr/>
      </xdr:nvSpPr>
      <xdr:spPr>
        <a:xfrm>
          <a:off x="86995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100604</xdr:rowOff>
    </xdr:from>
    <xdr:ext cx="469744" cy="259045"/>
    <xdr:sp macro="" textlink="">
      <xdr:nvSpPr>
        <xdr:cNvPr id="434" name="テキスト ボックス 433"/>
        <xdr:cNvSpPr txBox="1"/>
      </xdr:nvSpPr>
      <xdr:spPr>
        <a:xfrm>
          <a:off x="8515428" y="1347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77470</xdr:rowOff>
    </xdr:from>
    <xdr:to>
      <xdr:col>41</xdr:col>
      <xdr:colOff>101600</xdr:colOff>
      <xdr:row>78</xdr:row>
      <xdr:rowOff>7620</xdr:rowOff>
    </xdr:to>
    <xdr:sp macro="" textlink="">
      <xdr:nvSpPr>
        <xdr:cNvPr id="435" name="楕円 434"/>
        <xdr:cNvSpPr/>
      </xdr:nvSpPr>
      <xdr:spPr>
        <a:xfrm>
          <a:off x="7810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170197</xdr:rowOff>
    </xdr:from>
    <xdr:ext cx="469744" cy="259045"/>
    <xdr:sp macro="" textlink="">
      <xdr:nvSpPr>
        <xdr:cNvPr id="436" name="テキスト ボックス 435"/>
        <xdr:cNvSpPr txBox="1"/>
      </xdr:nvSpPr>
      <xdr:spPr>
        <a:xfrm>
          <a:off x="7626428"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100003</xdr:rowOff>
    </xdr:from>
    <xdr:to>
      <xdr:col>36</xdr:col>
      <xdr:colOff>165100</xdr:colOff>
      <xdr:row>78</xdr:row>
      <xdr:rowOff>30153</xdr:rowOff>
    </xdr:to>
    <xdr:sp macro="" textlink="">
      <xdr:nvSpPr>
        <xdr:cNvPr id="437" name="楕円 436"/>
        <xdr:cNvSpPr/>
      </xdr:nvSpPr>
      <xdr:spPr>
        <a:xfrm>
          <a:off x="6921500" y="133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21280</xdr:rowOff>
    </xdr:from>
    <xdr:ext cx="469744" cy="259045"/>
    <xdr:sp macro="" textlink="">
      <xdr:nvSpPr>
        <xdr:cNvPr id="438" name="テキスト ボックス 437"/>
        <xdr:cNvSpPr txBox="1"/>
      </xdr:nvSpPr>
      <xdr:spPr>
        <a:xfrm>
          <a:off x="6737428" y="13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22409</xdr:rowOff>
    </xdr:from>
    <xdr:to>
      <xdr:col>55</xdr:col>
      <xdr:colOff>0</xdr:colOff>
      <xdr:row>97</xdr:row>
      <xdr:rowOff>45802</xdr:rowOff>
    </xdr:to>
    <xdr:cxnSp macro="">
      <xdr:nvCxnSpPr>
        <xdr:cNvPr id="467" name="直線コネクタ 466"/>
        <xdr:cNvCxnSpPr/>
      </xdr:nvCxnSpPr>
      <xdr:spPr>
        <a:xfrm flipV="1">
          <a:off x="9639300" y="16310159"/>
          <a:ext cx="8382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45802</xdr:rowOff>
    </xdr:from>
    <xdr:to>
      <xdr:col>50</xdr:col>
      <xdr:colOff>114300</xdr:colOff>
      <xdr:row>97</xdr:row>
      <xdr:rowOff>127546</xdr:rowOff>
    </xdr:to>
    <xdr:cxnSp macro="">
      <xdr:nvCxnSpPr>
        <xdr:cNvPr id="470" name="直線コネクタ 469"/>
        <xdr:cNvCxnSpPr/>
      </xdr:nvCxnSpPr>
      <xdr:spPr>
        <a:xfrm flipV="1">
          <a:off x="8750300" y="16676452"/>
          <a:ext cx="889000" cy="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127546</xdr:rowOff>
    </xdr:from>
    <xdr:to>
      <xdr:col>45</xdr:col>
      <xdr:colOff>177800</xdr:colOff>
      <xdr:row>98</xdr:row>
      <xdr:rowOff>61291</xdr:rowOff>
    </xdr:to>
    <xdr:cxnSp macro="">
      <xdr:nvCxnSpPr>
        <xdr:cNvPr id="473" name="直線コネクタ 472"/>
        <xdr:cNvCxnSpPr/>
      </xdr:nvCxnSpPr>
      <xdr:spPr>
        <a:xfrm flipV="1">
          <a:off x="7861300" y="16758196"/>
          <a:ext cx="889000" cy="1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100076</xdr:rowOff>
    </xdr:from>
    <xdr:to>
      <xdr:col>41</xdr:col>
      <xdr:colOff>50800</xdr:colOff>
      <xdr:row>98</xdr:row>
      <xdr:rowOff>61291</xdr:rowOff>
    </xdr:to>
    <xdr:cxnSp macro="">
      <xdr:nvCxnSpPr>
        <xdr:cNvPr id="476" name="直線コネクタ 475"/>
        <xdr:cNvCxnSpPr/>
      </xdr:nvCxnSpPr>
      <xdr:spPr>
        <a:xfrm>
          <a:off x="6972300" y="16730726"/>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143059</xdr:rowOff>
    </xdr:from>
    <xdr:to>
      <xdr:col>55</xdr:col>
      <xdr:colOff>50800</xdr:colOff>
      <xdr:row>95</xdr:row>
      <xdr:rowOff>73209</xdr:rowOff>
    </xdr:to>
    <xdr:sp macro="" textlink="">
      <xdr:nvSpPr>
        <xdr:cNvPr id="486" name="楕円 485"/>
        <xdr:cNvSpPr/>
      </xdr:nvSpPr>
      <xdr:spPr>
        <a:xfrm>
          <a:off x="10426700" y="162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165936</xdr:rowOff>
    </xdr:from>
    <xdr:ext cx="534377" cy="259045"/>
    <xdr:sp macro="" textlink="">
      <xdr:nvSpPr>
        <xdr:cNvPr id="487" name="普通建設事業費 （ うち更新整備　）該当値テキスト"/>
        <xdr:cNvSpPr txBox="1"/>
      </xdr:nvSpPr>
      <xdr:spPr>
        <a:xfrm>
          <a:off x="10528300" y="161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166452</xdr:rowOff>
    </xdr:from>
    <xdr:to>
      <xdr:col>50</xdr:col>
      <xdr:colOff>165100</xdr:colOff>
      <xdr:row>97</xdr:row>
      <xdr:rowOff>96602</xdr:rowOff>
    </xdr:to>
    <xdr:sp macro="" textlink="">
      <xdr:nvSpPr>
        <xdr:cNvPr id="488" name="楕円 487"/>
        <xdr:cNvSpPr/>
      </xdr:nvSpPr>
      <xdr:spPr>
        <a:xfrm>
          <a:off x="9588500" y="166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87729</xdr:rowOff>
    </xdr:from>
    <xdr:ext cx="534377" cy="259045"/>
    <xdr:sp macro="" textlink="">
      <xdr:nvSpPr>
        <xdr:cNvPr id="489" name="テキスト ボックス 488"/>
        <xdr:cNvSpPr txBox="1"/>
      </xdr:nvSpPr>
      <xdr:spPr>
        <a:xfrm>
          <a:off x="9372111" y="167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76746</xdr:rowOff>
    </xdr:from>
    <xdr:to>
      <xdr:col>46</xdr:col>
      <xdr:colOff>38100</xdr:colOff>
      <xdr:row>98</xdr:row>
      <xdr:rowOff>6896</xdr:rowOff>
    </xdr:to>
    <xdr:sp macro="" textlink="">
      <xdr:nvSpPr>
        <xdr:cNvPr id="490" name="楕円 489"/>
        <xdr:cNvSpPr/>
      </xdr:nvSpPr>
      <xdr:spPr>
        <a:xfrm>
          <a:off x="8699500" y="167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169473</xdr:rowOff>
    </xdr:from>
    <xdr:ext cx="534377" cy="259045"/>
    <xdr:sp macro="" textlink="">
      <xdr:nvSpPr>
        <xdr:cNvPr id="491" name="テキスト ボックス 490"/>
        <xdr:cNvSpPr txBox="1"/>
      </xdr:nvSpPr>
      <xdr:spPr>
        <a:xfrm>
          <a:off x="8483111" y="168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10491</xdr:rowOff>
    </xdr:from>
    <xdr:to>
      <xdr:col>41</xdr:col>
      <xdr:colOff>101600</xdr:colOff>
      <xdr:row>98</xdr:row>
      <xdr:rowOff>112091</xdr:rowOff>
    </xdr:to>
    <xdr:sp macro="" textlink="">
      <xdr:nvSpPr>
        <xdr:cNvPr id="492" name="楕円 491"/>
        <xdr:cNvSpPr/>
      </xdr:nvSpPr>
      <xdr:spPr>
        <a:xfrm>
          <a:off x="78105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103218</xdr:rowOff>
    </xdr:from>
    <xdr:ext cx="469744" cy="259045"/>
    <xdr:sp macro="" textlink="">
      <xdr:nvSpPr>
        <xdr:cNvPr id="493" name="テキスト ボックス 492"/>
        <xdr:cNvSpPr txBox="1"/>
      </xdr:nvSpPr>
      <xdr:spPr>
        <a:xfrm>
          <a:off x="7626428" y="169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49276</xdr:rowOff>
    </xdr:from>
    <xdr:to>
      <xdr:col>36</xdr:col>
      <xdr:colOff>165100</xdr:colOff>
      <xdr:row>97</xdr:row>
      <xdr:rowOff>150876</xdr:rowOff>
    </xdr:to>
    <xdr:sp macro="" textlink="">
      <xdr:nvSpPr>
        <xdr:cNvPr id="494" name="楕円 493"/>
        <xdr:cNvSpPr/>
      </xdr:nvSpPr>
      <xdr:spPr>
        <a:xfrm>
          <a:off x="6921500" y="1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142003</xdr:rowOff>
    </xdr:from>
    <xdr:ext cx="534377" cy="259045"/>
    <xdr:sp macro="" textlink="">
      <xdr:nvSpPr>
        <xdr:cNvPr id="495" name="テキスト ボックス 494"/>
        <xdr:cNvSpPr txBox="1"/>
      </xdr:nvSpPr>
      <xdr:spPr>
        <a:xfrm>
          <a:off x="6705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61328</xdr:rowOff>
    </xdr:from>
    <xdr:to>
      <xdr:col>85</xdr:col>
      <xdr:colOff>127000</xdr:colOff>
      <xdr:row>39</xdr:row>
      <xdr:rowOff>44450</xdr:rowOff>
    </xdr:to>
    <xdr:cxnSp macro="">
      <xdr:nvCxnSpPr>
        <xdr:cNvPr id="524" name="直線コネクタ 523"/>
        <xdr:cNvCxnSpPr/>
      </xdr:nvCxnSpPr>
      <xdr:spPr>
        <a:xfrm flipV="1">
          <a:off x="15481300" y="6576428"/>
          <a:ext cx="8382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41364</xdr:rowOff>
    </xdr:from>
    <xdr:to>
      <xdr:col>81</xdr:col>
      <xdr:colOff>50800</xdr:colOff>
      <xdr:row>39</xdr:row>
      <xdr:rowOff>44450</xdr:rowOff>
    </xdr:to>
    <xdr:cxnSp macro="">
      <xdr:nvCxnSpPr>
        <xdr:cNvPr id="527" name="直線コネクタ 526"/>
        <xdr:cNvCxnSpPr/>
      </xdr:nvCxnSpPr>
      <xdr:spPr>
        <a:xfrm>
          <a:off x="14592300" y="67279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41364</xdr:rowOff>
    </xdr:from>
    <xdr:to>
      <xdr:col>76</xdr:col>
      <xdr:colOff>114300</xdr:colOff>
      <xdr:row>39</xdr:row>
      <xdr:rowOff>44450</xdr:rowOff>
    </xdr:to>
    <xdr:cxnSp macro="">
      <xdr:nvCxnSpPr>
        <xdr:cNvPr id="530" name="直線コネクタ 529"/>
        <xdr:cNvCxnSpPr/>
      </xdr:nvCxnSpPr>
      <xdr:spPr>
        <a:xfrm flipV="1">
          <a:off x="13703300" y="67279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10528</xdr:rowOff>
    </xdr:from>
    <xdr:to>
      <xdr:col>85</xdr:col>
      <xdr:colOff>177800</xdr:colOff>
      <xdr:row>38</xdr:row>
      <xdr:rowOff>112128</xdr:rowOff>
    </xdr:to>
    <xdr:sp macro="" textlink="">
      <xdr:nvSpPr>
        <xdr:cNvPr id="543" name="楕円 542"/>
        <xdr:cNvSpPr/>
      </xdr:nvSpPr>
      <xdr:spPr>
        <a:xfrm>
          <a:off x="16268700" y="65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33405</xdr:rowOff>
    </xdr:from>
    <xdr:ext cx="469744" cy="259045"/>
    <xdr:sp macro="" textlink="">
      <xdr:nvSpPr>
        <xdr:cNvPr id="544" name="災害復旧事業費該当値テキスト"/>
        <xdr:cNvSpPr txBox="1"/>
      </xdr:nvSpPr>
      <xdr:spPr>
        <a:xfrm>
          <a:off x="16370300" y="63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162014</xdr:rowOff>
    </xdr:from>
    <xdr:to>
      <xdr:col>76</xdr:col>
      <xdr:colOff>165100</xdr:colOff>
      <xdr:row>39</xdr:row>
      <xdr:rowOff>92164</xdr:rowOff>
    </xdr:to>
    <xdr:sp macro="" textlink="">
      <xdr:nvSpPr>
        <xdr:cNvPr id="547" name="楕円 546"/>
        <xdr:cNvSpPr/>
      </xdr:nvSpPr>
      <xdr:spPr>
        <a:xfrm>
          <a:off x="14541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83291</xdr:rowOff>
    </xdr:from>
    <xdr:ext cx="313932" cy="259045"/>
    <xdr:sp macro="" textlink="">
      <xdr:nvSpPr>
        <xdr:cNvPr id="548" name="テキスト ボックス 547"/>
        <xdr:cNvSpPr txBox="1"/>
      </xdr:nvSpPr>
      <xdr:spPr>
        <a:xfrm>
          <a:off x="14435333" y="6769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167847</xdr:rowOff>
    </xdr:from>
    <xdr:to>
      <xdr:col>85</xdr:col>
      <xdr:colOff>127000</xdr:colOff>
      <xdr:row>78</xdr:row>
      <xdr:rowOff>1569</xdr:rowOff>
    </xdr:to>
    <xdr:cxnSp macro="">
      <xdr:nvCxnSpPr>
        <xdr:cNvPr id="627" name="直線コネクタ 626"/>
        <xdr:cNvCxnSpPr/>
      </xdr:nvCxnSpPr>
      <xdr:spPr>
        <a:xfrm flipV="1">
          <a:off x="15481300" y="13369497"/>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164931</xdr:rowOff>
    </xdr:from>
    <xdr:to>
      <xdr:col>81</xdr:col>
      <xdr:colOff>50800</xdr:colOff>
      <xdr:row>78</xdr:row>
      <xdr:rowOff>1569</xdr:rowOff>
    </xdr:to>
    <xdr:cxnSp macro="">
      <xdr:nvCxnSpPr>
        <xdr:cNvPr id="630" name="直線コネクタ 629"/>
        <xdr:cNvCxnSpPr/>
      </xdr:nvCxnSpPr>
      <xdr:spPr>
        <a:xfrm>
          <a:off x="14592300" y="13366581"/>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164931</xdr:rowOff>
    </xdr:from>
    <xdr:to>
      <xdr:col>76</xdr:col>
      <xdr:colOff>114300</xdr:colOff>
      <xdr:row>78</xdr:row>
      <xdr:rowOff>37488</xdr:rowOff>
    </xdr:to>
    <xdr:cxnSp macro="">
      <xdr:nvCxnSpPr>
        <xdr:cNvPr id="633" name="直線コネクタ 632"/>
        <xdr:cNvCxnSpPr/>
      </xdr:nvCxnSpPr>
      <xdr:spPr>
        <a:xfrm flipV="1">
          <a:off x="13703300" y="13366581"/>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16971</xdr:rowOff>
    </xdr:from>
    <xdr:to>
      <xdr:col>71</xdr:col>
      <xdr:colOff>177800</xdr:colOff>
      <xdr:row>78</xdr:row>
      <xdr:rowOff>37488</xdr:rowOff>
    </xdr:to>
    <xdr:cxnSp macro="">
      <xdr:nvCxnSpPr>
        <xdr:cNvPr id="636" name="直線コネクタ 635"/>
        <xdr:cNvCxnSpPr/>
      </xdr:nvCxnSpPr>
      <xdr:spPr>
        <a:xfrm>
          <a:off x="12814300" y="1339007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117047</xdr:rowOff>
    </xdr:from>
    <xdr:to>
      <xdr:col>85</xdr:col>
      <xdr:colOff>177800</xdr:colOff>
      <xdr:row>78</xdr:row>
      <xdr:rowOff>47197</xdr:rowOff>
    </xdr:to>
    <xdr:sp macro="" textlink="">
      <xdr:nvSpPr>
        <xdr:cNvPr id="646" name="楕円 645"/>
        <xdr:cNvSpPr/>
      </xdr:nvSpPr>
      <xdr:spPr>
        <a:xfrm>
          <a:off x="16268700" y="133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95474</xdr:rowOff>
    </xdr:from>
    <xdr:ext cx="534377" cy="259045"/>
    <xdr:sp macro="" textlink="">
      <xdr:nvSpPr>
        <xdr:cNvPr id="647" name="公債費該当値テキスト"/>
        <xdr:cNvSpPr txBox="1"/>
      </xdr:nvSpPr>
      <xdr:spPr>
        <a:xfrm>
          <a:off x="16370300" y="132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122219</xdr:rowOff>
    </xdr:from>
    <xdr:to>
      <xdr:col>81</xdr:col>
      <xdr:colOff>101600</xdr:colOff>
      <xdr:row>78</xdr:row>
      <xdr:rowOff>52369</xdr:rowOff>
    </xdr:to>
    <xdr:sp macro="" textlink="">
      <xdr:nvSpPr>
        <xdr:cNvPr id="648" name="楕円 647"/>
        <xdr:cNvSpPr/>
      </xdr:nvSpPr>
      <xdr:spPr>
        <a:xfrm>
          <a:off x="15430500" y="133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43496</xdr:rowOff>
    </xdr:from>
    <xdr:ext cx="534377" cy="259045"/>
    <xdr:sp macro="" textlink="">
      <xdr:nvSpPr>
        <xdr:cNvPr id="649" name="テキスト ボックス 648"/>
        <xdr:cNvSpPr txBox="1"/>
      </xdr:nvSpPr>
      <xdr:spPr>
        <a:xfrm>
          <a:off x="15214111" y="134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114131</xdr:rowOff>
    </xdr:from>
    <xdr:to>
      <xdr:col>76</xdr:col>
      <xdr:colOff>165100</xdr:colOff>
      <xdr:row>78</xdr:row>
      <xdr:rowOff>44281</xdr:rowOff>
    </xdr:to>
    <xdr:sp macro="" textlink="">
      <xdr:nvSpPr>
        <xdr:cNvPr id="650" name="楕円 649"/>
        <xdr:cNvSpPr/>
      </xdr:nvSpPr>
      <xdr:spPr>
        <a:xfrm>
          <a:off x="14541500" y="13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35408</xdr:rowOff>
    </xdr:from>
    <xdr:ext cx="534377" cy="259045"/>
    <xdr:sp macro="" textlink="">
      <xdr:nvSpPr>
        <xdr:cNvPr id="651" name="テキスト ボックス 650"/>
        <xdr:cNvSpPr txBox="1"/>
      </xdr:nvSpPr>
      <xdr:spPr>
        <a:xfrm>
          <a:off x="14325111" y="134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158138</xdr:rowOff>
    </xdr:from>
    <xdr:to>
      <xdr:col>72</xdr:col>
      <xdr:colOff>38100</xdr:colOff>
      <xdr:row>78</xdr:row>
      <xdr:rowOff>88288</xdr:rowOff>
    </xdr:to>
    <xdr:sp macro="" textlink="">
      <xdr:nvSpPr>
        <xdr:cNvPr id="652" name="楕円 651"/>
        <xdr:cNvSpPr/>
      </xdr:nvSpPr>
      <xdr:spPr>
        <a:xfrm>
          <a:off x="13652500" y="133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79415</xdr:rowOff>
    </xdr:from>
    <xdr:ext cx="534377" cy="259045"/>
    <xdr:sp macro="" textlink="">
      <xdr:nvSpPr>
        <xdr:cNvPr id="653" name="テキスト ボックス 652"/>
        <xdr:cNvSpPr txBox="1"/>
      </xdr:nvSpPr>
      <xdr:spPr>
        <a:xfrm>
          <a:off x="13436111" y="134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137621</xdr:rowOff>
    </xdr:from>
    <xdr:to>
      <xdr:col>67</xdr:col>
      <xdr:colOff>101600</xdr:colOff>
      <xdr:row>78</xdr:row>
      <xdr:rowOff>67771</xdr:rowOff>
    </xdr:to>
    <xdr:sp macro="" textlink="">
      <xdr:nvSpPr>
        <xdr:cNvPr id="654" name="楕円 653"/>
        <xdr:cNvSpPr/>
      </xdr:nvSpPr>
      <xdr:spPr>
        <a:xfrm>
          <a:off x="12763500" y="133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58898</xdr:rowOff>
    </xdr:from>
    <xdr:ext cx="534377" cy="259045"/>
    <xdr:sp macro="" textlink="">
      <xdr:nvSpPr>
        <xdr:cNvPr id="655" name="テキスト ボックス 654"/>
        <xdr:cNvSpPr txBox="1"/>
      </xdr:nvSpPr>
      <xdr:spPr>
        <a:xfrm>
          <a:off x="12547111" y="134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43506</xdr:rowOff>
    </xdr:from>
    <xdr:to>
      <xdr:col>85</xdr:col>
      <xdr:colOff>127000</xdr:colOff>
      <xdr:row>98</xdr:row>
      <xdr:rowOff>64080</xdr:rowOff>
    </xdr:to>
    <xdr:cxnSp macro="">
      <xdr:nvCxnSpPr>
        <xdr:cNvPr id="682" name="直線コネクタ 681"/>
        <xdr:cNvCxnSpPr/>
      </xdr:nvCxnSpPr>
      <xdr:spPr>
        <a:xfrm flipV="1">
          <a:off x="15481300" y="168456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64080</xdr:rowOff>
    </xdr:from>
    <xdr:to>
      <xdr:col>81</xdr:col>
      <xdr:colOff>50800</xdr:colOff>
      <xdr:row>98</xdr:row>
      <xdr:rowOff>76012</xdr:rowOff>
    </xdr:to>
    <xdr:cxnSp macro="">
      <xdr:nvCxnSpPr>
        <xdr:cNvPr id="685" name="直線コネクタ 684"/>
        <xdr:cNvCxnSpPr/>
      </xdr:nvCxnSpPr>
      <xdr:spPr>
        <a:xfrm flipV="1">
          <a:off x="14592300" y="16866180"/>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129687</xdr:rowOff>
    </xdr:from>
    <xdr:to>
      <xdr:col>76</xdr:col>
      <xdr:colOff>114300</xdr:colOff>
      <xdr:row>98</xdr:row>
      <xdr:rowOff>76012</xdr:rowOff>
    </xdr:to>
    <xdr:cxnSp macro="">
      <xdr:nvCxnSpPr>
        <xdr:cNvPr id="688" name="直線コネクタ 687"/>
        <xdr:cNvCxnSpPr/>
      </xdr:nvCxnSpPr>
      <xdr:spPr>
        <a:xfrm>
          <a:off x="13703300" y="16760337"/>
          <a:ext cx="889000" cy="1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129687</xdr:rowOff>
    </xdr:from>
    <xdr:to>
      <xdr:col>71</xdr:col>
      <xdr:colOff>177800</xdr:colOff>
      <xdr:row>97</xdr:row>
      <xdr:rowOff>133162</xdr:rowOff>
    </xdr:to>
    <xdr:cxnSp macro="">
      <xdr:nvCxnSpPr>
        <xdr:cNvPr id="691" name="直線コネクタ 690"/>
        <xdr:cNvCxnSpPr/>
      </xdr:nvCxnSpPr>
      <xdr:spPr>
        <a:xfrm flipV="1">
          <a:off x="12814300" y="16760337"/>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164156</xdr:rowOff>
    </xdr:from>
    <xdr:to>
      <xdr:col>85</xdr:col>
      <xdr:colOff>177800</xdr:colOff>
      <xdr:row>98</xdr:row>
      <xdr:rowOff>94306</xdr:rowOff>
    </xdr:to>
    <xdr:sp macro="" textlink="">
      <xdr:nvSpPr>
        <xdr:cNvPr id="701" name="楕円 700"/>
        <xdr:cNvSpPr/>
      </xdr:nvSpPr>
      <xdr:spPr>
        <a:xfrm>
          <a:off x="16268700" y="167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79083</xdr:rowOff>
    </xdr:from>
    <xdr:ext cx="469744" cy="259045"/>
    <xdr:sp macro="" textlink="">
      <xdr:nvSpPr>
        <xdr:cNvPr id="702" name="積立金該当値テキスト"/>
        <xdr:cNvSpPr txBox="1"/>
      </xdr:nvSpPr>
      <xdr:spPr>
        <a:xfrm>
          <a:off x="16370300" y="16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13280</xdr:rowOff>
    </xdr:from>
    <xdr:to>
      <xdr:col>81</xdr:col>
      <xdr:colOff>101600</xdr:colOff>
      <xdr:row>98</xdr:row>
      <xdr:rowOff>114880</xdr:rowOff>
    </xdr:to>
    <xdr:sp macro="" textlink="">
      <xdr:nvSpPr>
        <xdr:cNvPr id="703" name="楕円 702"/>
        <xdr:cNvSpPr/>
      </xdr:nvSpPr>
      <xdr:spPr>
        <a:xfrm>
          <a:off x="15430500" y="168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106007</xdr:rowOff>
    </xdr:from>
    <xdr:ext cx="469744" cy="259045"/>
    <xdr:sp macro="" textlink="">
      <xdr:nvSpPr>
        <xdr:cNvPr id="704" name="テキスト ボックス 703"/>
        <xdr:cNvSpPr txBox="1"/>
      </xdr:nvSpPr>
      <xdr:spPr>
        <a:xfrm>
          <a:off x="15246428" y="169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25212</xdr:rowOff>
    </xdr:from>
    <xdr:to>
      <xdr:col>76</xdr:col>
      <xdr:colOff>165100</xdr:colOff>
      <xdr:row>98</xdr:row>
      <xdr:rowOff>126812</xdr:rowOff>
    </xdr:to>
    <xdr:sp macro="" textlink="">
      <xdr:nvSpPr>
        <xdr:cNvPr id="705" name="楕円 704"/>
        <xdr:cNvSpPr/>
      </xdr:nvSpPr>
      <xdr:spPr>
        <a:xfrm>
          <a:off x="14541500" y="168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117939</xdr:rowOff>
    </xdr:from>
    <xdr:ext cx="469744" cy="259045"/>
    <xdr:sp macro="" textlink="">
      <xdr:nvSpPr>
        <xdr:cNvPr id="706" name="テキスト ボックス 705"/>
        <xdr:cNvSpPr txBox="1"/>
      </xdr:nvSpPr>
      <xdr:spPr>
        <a:xfrm>
          <a:off x="14357428" y="169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78887</xdr:rowOff>
    </xdr:from>
    <xdr:to>
      <xdr:col>72</xdr:col>
      <xdr:colOff>38100</xdr:colOff>
      <xdr:row>98</xdr:row>
      <xdr:rowOff>9037</xdr:rowOff>
    </xdr:to>
    <xdr:sp macro="" textlink="">
      <xdr:nvSpPr>
        <xdr:cNvPr id="707" name="楕円 706"/>
        <xdr:cNvSpPr/>
      </xdr:nvSpPr>
      <xdr:spPr>
        <a:xfrm>
          <a:off x="13652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xdr:rowOff>
    </xdr:from>
    <xdr:ext cx="469744" cy="259045"/>
    <xdr:sp macro="" textlink="">
      <xdr:nvSpPr>
        <xdr:cNvPr id="708" name="テキスト ボックス 707"/>
        <xdr:cNvSpPr txBox="1"/>
      </xdr:nvSpPr>
      <xdr:spPr>
        <a:xfrm>
          <a:off x="13468428"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82362</xdr:rowOff>
    </xdr:from>
    <xdr:to>
      <xdr:col>67</xdr:col>
      <xdr:colOff>101600</xdr:colOff>
      <xdr:row>98</xdr:row>
      <xdr:rowOff>12512</xdr:rowOff>
    </xdr:to>
    <xdr:sp macro="" textlink="">
      <xdr:nvSpPr>
        <xdr:cNvPr id="709" name="楕円 708"/>
        <xdr:cNvSpPr/>
      </xdr:nvSpPr>
      <xdr:spPr>
        <a:xfrm>
          <a:off x="12763500" y="167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3639</xdr:rowOff>
    </xdr:from>
    <xdr:ext cx="469744" cy="259045"/>
    <xdr:sp macro="" textlink="">
      <xdr:nvSpPr>
        <xdr:cNvPr id="710" name="テキスト ボックス 709"/>
        <xdr:cNvSpPr txBox="1"/>
      </xdr:nvSpPr>
      <xdr:spPr>
        <a:xfrm>
          <a:off x="12579428" y="1680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109165</xdr:rowOff>
    </xdr:from>
    <xdr:to>
      <xdr:col>116</xdr:col>
      <xdr:colOff>63500</xdr:colOff>
      <xdr:row>36</xdr:row>
      <xdr:rowOff>67854</xdr:rowOff>
    </xdr:to>
    <xdr:cxnSp macro="">
      <xdr:nvCxnSpPr>
        <xdr:cNvPr id="741" name="直線コネクタ 740"/>
        <xdr:cNvCxnSpPr/>
      </xdr:nvCxnSpPr>
      <xdr:spPr>
        <a:xfrm>
          <a:off x="21323300" y="6109915"/>
          <a:ext cx="8382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96756</xdr:rowOff>
    </xdr:from>
    <xdr:to>
      <xdr:col>111</xdr:col>
      <xdr:colOff>177800</xdr:colOff>
      <xdr:row>35</xdr:row>
      <xdr:rowOff>109165</xdr:rowOff>
    </xdr:to>
    <xdr:cxnSp macro="">
      <xdr:nvCxnSpPr>
        <xdr:cNvPr id="744" name="直線コネクタ 743"/>
        <xdr:cNvCxnSpPr/>
      </xdr:nvCxnSpPr>
      <xdr:spPr>
        <a:xfrm>
          <a:off x="20434300" y="609750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96756</xdr:rowOff>
    </xdr:from>
    <xdr:to>
      <xdr:col>107</xdr:col>
      <xdr:colOff>50800</xdr:colOff>
      <xdr:row>39</xdr:row>
      <xdr:rowOff>98878</xdr:rowOff>
    </xdr:to>
    <xdr:cxnSp macro="">
      <xdr:nvCxnSpPr>
        <xdr:cNvPr id="747" name="直線コネクタ 746"/>
        <xdr:cNvCxnSpPr/>
      </xdr:nvCxnSpPr>
      <xdr:spPr>
        <a:xfrm flipV="1">
          <a:off x="19545300" y="6097506"/>
          <a:ext cx="889000" cy="68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17054</xdr:rowOff>
    </xdr:from>
    <xdr:to>
      <xdr:col>116</xdr:col>
      <xdr:colOff>114300</xdr:colOff>
      <xdr:row>36</xdr:row>
      <xdr:rowOff>118654</xdr:rowOff>
    </xdr:to>
    <xdr:sp macro="" textlink="">
      <xdr:nvSpPr>
        <xdr:cNvPr id="760" name="楕円 759"/>
        <xdr:cNvSpPr/>
      </xdr:nvSpPr>
      <xdr:spPr>
        <a:xfrm>
          <a:off x="221107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39931</xdr:rowOff>
    </xdr:from>
    <xdr:ext cx="469744" cy="259045"/>
    <xdr:sp macro="" textlink="">
      <xdr:nvSpPr>
        <xdr:cNvPr id="761" name="投資及び出資金該当値テキスト"/>
        <xdr:cNvSpPr txBox="1"/>
      </xdr:nvSpPr>
      <xdr:spPr>
        <a:xfrm>
          <a:off x="22212300" y="60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58365</xdr:rowOff>
    </xdr:from>
    <xdr:to>
      <xdr:col>112</xdr:col>
      <xdr:colOff>38100</xdr:colOff>
      <xdr:row>35</xdr:row>
      <xdr:rowOff>159965</xdr:rowOff>
    </xdr:to>
    <xdr:sp macro="" textlink="">
      <xdr:nvSpPr>
        <xdr:cNvPr id="762" name="楕円 761"/>
        <xdr:cNvSpPr/>
      </xdr:nvSpPr>
      <xdr:spPr>
        <a:xfrm>
          <a:off x="212725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5042</xdr:rowOff>
    </xdr:from>
    <xdr:ext cx="469744" cy="259045"/>
    <xdr:sp macro="" textlink="">
      <xdr:nvSpPr>
        <xdr:cNvPr id="763" name="テキスト ボックス 762"/>
        <xdr:cNvSpPr txBox="1"/>
      </xdr:nvSpPr>
      <xdr:spPr>
        <a:xfrm>
          <a:off x="21088428" y="583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45956</xdr:rowOff>
    </xdr:from>
    <xdr:to>
      <xdr:col>107</xdr:col>
      <xdr:colOff>101600</xdr:colOff>
      <xdr:row>35</xdr:row>
      <xdr:rowOff>147556</xdr:rowOff>
    </xdr:to>
    <xdr:sp macro="" textlink="">
      <xdr:nvSpPr>
        <xdr:cNvPr id="764" name="楕円 763"/>
        <xdr:cNvSpPr/>
      </xdr:nvSpPr>
      <xdr:spPr>
        <a:xfrm>
          <a:off x="20383500" y="60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164083</xdr:rowOff>
    </xdr:from>
    <xdr:ext cx="469744" cy="259045"/>
    <xdr:sp macro="" textlink="">
      <xdr:nvSpPr>
        <xdr:cNvPr id="765" name="テキスト ボックス 764"/>
        <xdr:cNvSpPr txBox="1"/>
      </xdr:nvSpPr>
      <xdr:spPr>
        <a:xfrm>
          <a:off x="20199428" y="582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38561</xdr:rowOff>
    </xdr:from>
    <xdr:to>
      <xdr:col>116</xdr:col>
      <xdr:colOff>63500</xdr:colOff>
      <xdr:row>59</xdr:row>
      <xdr:rowOff>41728</xdr:rowOff>
    </xdr:to>
    <xdr:cxnSp macro="">
      <xdr:nvCxnSpPr>
        <xdr:cNvPr id="800" name="直線コネクタ 799"/>
        <xdr:cNvCxnSpPr/>
      </xdr:nvCxnSpPr>
      <xdr:spPr>
        <a:xfrm>
          <a:off x="21323300" y="10154111"/>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38561</xdr:rowOff>
    </xdr:from>
    <xdr:to>
      <xdr:col>111</xdr:col>
      <xdr:colOff>177800</xdr:colOff>
      <xdr:row>59</xdr:row>
      <xdr:rowOff>38691</xdr:rowOff>
    </xdr:to>
    <xdr:cxnSp macro="">
      <xdr:nvCxnSpPr>
        <xdr:cNvPr id="803" name="直線コネクタ 802"/>
        <xdr:cNvCxnSpPr/>
      </xdr:nvCxnSpPr>
      <xdr:spPr>
        <a:xfrm flipV="1">
          <a:off x="20434300" y="1015411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36438</xdr:rowOff>
    </xdr:from>
    <xdr:to>
      <xdr:col>107</xdr:col>
      <xdr:colOff>50800</xdr:colOff>
      <xdr:row>59</xdr:row>
      <xdr:rowOff>38691</xdr:rowOff>
    </xdr:to>
    <xdr:cxnSp macro="">
      <xdr:nvCxnSpPr>
        <xdr:cNvPr id="806" name="直線コネクタ 805"/>
        <xdr:cNvCxnSpPr/>
      </xdr:nvCxnSpPr>
      <xdr:spPr>
        <a:xfrm>
          <a:off x="19545300" y="10151988"/>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35262</xdr:rowOff>
    </xdr:from>
    <xdr:to>
      <xdr:col>102</xdr:col>
      <xdr:colOff>114300</xdr:colOff>
      <xdr:row>59</xdr:row>
      <xdr:rowOff>36438</xdr:rowOff>
    </xdr:to>
    <xdr:cxnSp macro="">
      <xdr:nvCxnSpPr>
        <xdr:cNvPr id="809" name="直線コネクタ 808"/>
        <xdr:cNvCxnSpPr/>
      </xdr:nvCxnSpPr>
      <xdr:spPr>
        <a:xfrm>
          <a:off x="18656300" y="1015081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162378</xdr:rowOff>
    </xdr:from>
    <xdr:to>
      <xdr:col>116</xdr:col>
      <xdr:colOff>114300</xdr:colOff>
      <xdr:row>59</xdr:row>
      <xdr:rowOff>92528</xdr:rowOff>
    </xdr:to>
    <xdr:sp macro="" textlink="">
      <xdr:nvSpPr>
        <xdr:cNvPr id="819" name="楕円 818"/>
        <xdr:cNvSpPr/>
      </xdr:nvSpPr>
      <xdr:spPr>
        <a:xfrm>
          <a:off x="221107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77305</xdr:rowOff>
    </xdr:from>
    <xdr:ext cx="469744" cy="259045"/>
    <xdr:sp macro="" textlink="">
      <xdr:nvSpPr>
        <xdr:cNvPr id="820" name="貸付金該当値テキスト"/>
        <xdr:cNvSpPr txBox="1"/>
      </xdr:nvSpPr>
      <xdr:spPr>
        <a:xfrm>
          <a:off x="22212300" y="1002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159211</xdr:rowOff>
    </xdr:from>
    <xdr:to>
      <xdr:col>112</xdr:col>
      <xdr:colOff>38100</xdr:colOff>
      <xdr:row>59</xdr:row>
      <xdr:rowOff>89361</xdr:rowOff>
    </xdr:to>
    <xdr:sp macro="" textlink="">
      <xdr:nvSpPr>
        <xdr:cNvPr id="821" name="楕円 820"/>
        <xdr:cNvSpPr/>
      </xdr:nvSpPr>
      <xdr:spPr>
        <a:xfrm>
          <a:off x="21272500" y="101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80488</xdr:rowOff>
    </xdr:from>
    <xdr:ext cx="469744" cy="259045"/>
    <xdr:sp macro="" textlink="">
      <xdr:nvSpPr>
        <xdr:cNvPr id="822" name="テキスト ボックス 821"/>
        <xdr:cNvSpPr txBox="1"/>
      </xdr:nvSpPr>
      <xdr:spPr>
        <a:xfrm>
          <a:off x="21088428" y="1019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159341</xdr:rowOff>
    </xdr:from>
    <xdr:to>
      <xdr:col>107</xdr:col>
      <xdr:colOff>101600</xdr:colOff>
      <xdr:row>59</xdr:row>
      <xdr:rowOff>89491</xdr:rowOff>
    </xdr:to>
    <xdr:sp macro="" textlink="">
      <xdr:nvSpPr>
        <xdr:cNvPr id="823" name="楕円 822"/>
        <xdr:cNvSpPr/>
      </xdr:nvSpPr>
      <xdr:spPr>
        <a:xfrm>
          <a:off x="20383500" y="101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80618</xdr:rowOff>
    </xdr:from>
    <xdr:ext cx="469744" cy="259045"/>
    <xdr:sp macro="" textlink="">
      <xdr:nvSpPr>
        <xdr:cNvPr id="824" name="テキスト ボックス 823"/>
        <xdr:cNvSpPr txBox="1"/>
      </xdr:nvSpPr>
      <xdr:spPr>
        <a:xfrm>
          <a:off x="20199428" y="101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157088</xdr:rowOff>
    </xdr:from>
    <xdr:to>
      <xdr:col>102</xdr:col>
      <xdr:colOff>165100</xdr:colOff>
      <xdr:row>59</xdr:row>
      <xdr:rowOff>87238</xdr:rowOff>
    </xdr:to>
    <xdr:sp macro="" textlink="">
      <xdr:nvSpPr>
        <xdr:cNvPr id="825" name="楕円 824"/>
        <xdr:cNvSpPr/>
      </xdr:nvSpPr>
      <xdr:spPr>
        <a:xfrm>
          <a:off x="19494500" y="101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78365</xdr:rowOff>
    </xdr:from>
    <xdr:ext cx="469744" cy="259045"/>
    <xdr:sp macro="" textlink="">
      <xdr:nvSpPr>
        <xdr:cNvPr id="826" name="テキスト ボックス 825"/>
        <xdr:cNvSpPr txBox="1"/>
      </xdr:nvSpPr>
      <xdr:spPr>
        <a:xfrm>
          <a:off x="19310428" y="101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155912</xdr:rowOff>
    </xdr:from>
    <xdr:to>
      <xdr:col>98</xdr:col>
      <xdr:colOff>38100</xdr:colOff>
      <xdr:row>59</xdr:row>
      <xdr:rowOff>86062</xdr:rowOff>
    </xdr:to>
    <xdr:sp macro="" textlink="">
      <xdr:nvSpPr>
        <xdr:cNvPr id="827" name="楕円 826"/>
        <xdr:cNvSpPr/>
      </xdr:nvSpPr>
      <xdr:spPr>
        <a:xfrm>
          <a:off x="18605500" y="101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77189</xdr:rowOff>
    </xdr:from>
    <xdr:ext cx="469744" cy="259045"/>
    <xdr:sp macro="" textlink="">
      <xdr:nvSpPr>
        <xdr:cNvPr id="828" name="テキスト ボックス 827"/>
        <xdr:cNvSpPr txBox="1"/>
      </xdr:nvSpPr>
      <xdr:spPr>
        <a:xfrm>
          <a:off x="18421428" y="101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123698</xdr:rowOff>
    </xdr:from>
    <xdr:to>
      <xdr:col>116</xdr:col>
      <xdr:colOff>63500</xdr:colOff>
      <xdr:row>76</xdr:row>
      <xdr:rowOff>143129</xdr:rowOff>
    </xdr:to>
    <xdr:cxnSp macro="">
      <xdr:nvCxnSpPr>
        <xdr:cNvPr id="858" name="直線コネクタ 857"/>
        <xdr:cNvCxnSpPr/>
      </xdr:nvCxnSpPr>
      <xdr:spPr>
        <a:xfrm flipV="1">
          <a:off x="21323300" y="1315389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143129</xdr:rowOff>
    </xdr:from>
    <xdr:to>
      <xdr:col>111</xdr:col>
      <xdr:colOff>177800</xdr:colOff>
      <xdr:row>76</xdr:row>
      <xdr:rowOff>148462</xdr:rowOff>
    </xdr:to>
    <xdr:cxnSp macro="">
      <xdr:nvCxnSpPr>
        <xdr:cNvPr id="861" name="直線コネクタ 860"/>
        <xdr:cNvCxnSpPr/>
      </xdr:nvCxnSpPr>
      <xdr:spPr>
        <a:xfrm flipV="1">
          <a:off x="20434300" y="1317332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142481</xdr:rowOff>
    </xdr:from>
    <xdr:to>
      <xdr:col>107</xdr:col>
      <xdr:colOff>50800</xdr:colOff>
      <xdr:row>76</xdr:row>
      <xdr:rowOff>148462</xdr:rowOff>
    </xdr:to>
    <xdr:cxnSp macro="">
      <xdr:nvCxnSpPr>
        <xdr:cNvPr id="864" name="直線コネクタ 863"/>
        <xdr:cNvCxnSpPr/>
      </xdr:nvCxnSpPr>
      <xdr:spPr>
        <a:xfrm>
          <a:off x="19545300" y="12658331"/>
          <a:ext cx="889000" cy="52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142481</xdr:rowOff>
    </xdr:from>
    <xdr:to>
      <xdr:col>102</xdr:col>
      <xdr:colOff>114300</xdr:colOff>
      <xdr:row>74</xdr:row>
      <xdr:rowOff>5055</xdr:rowOff>
    </xdr:to>
    <xdr:cxnSp macro="">
      <xdr:nvCxnSpPr>
        <xdr:cNvPr id="867" name="直線コネクタ 866"/>
        <xdr:cNvCxnSpPr/>
      </xdr:nvCxnSpPr>
      <xdr:spPr>
        <a:xfrm flipV="1">
          <a:off x="18656300" y="12658331"/>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72898</xdr:rowOff>
    </xdr:from>
    <xdr:to>
      <xdr:col>116</xdr:col>
      <xdr:colOff>114300</xdr:colOff>
      <xdr:row>77</xdr:row>
      <xdr:rowOff>3048</xdr:rowOff>
    </xdr:to>
    <xdr:sp macro="" textlink="">
      <xdr:nvSpPr>
        <xdr:cNvPr id="877" name="楕円 876"/>
        <xdr:cNvSpPr/>
      </xdr:nvSpPr>
      <xdr:spPr>
        <a:xfrm>
          <a:off x="221107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51325</xdr:rowOff>
    </xdr:from>
    <xdr:ext cx="534377" cy="259045"/>
    <xdr:sp macro="" textlink="">
      <xdr:nvSpPr>
        <xdr:cNvPr id="878" name="繰出金該当値テキスト"/>
        <xdr:cNvSpPr txBox="1"/>
      </xdr:nvSpPr>
      <xdr:spPr>
        <a:xfrm>
          <a:off x="22212300" y="130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92329</xdr:rowOff>
    </xdr:from>
    <xdr:to>
      <xdr:col>112</xdr:col>
      <xdr:colOff>38100</xdr:colOff>
      <xdr:row>77</xdr:row>
      <xdr:rowOff>22479</xdr:rowOff>
    </xdr:to>
    <xdr:sp macro="" textlink="">
      <xdr:nvSpPr>
        <xdr:cNvPr id="879" name="楕円 878"/>
        <xdr:cNvSpPr/>
      </xdr:nvSpPr>
      <xdr:spPr>
        <a:xfrm>
          <a:off x="21272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13606</xdr:rowOff>
    </xdr:from>
    <xdr:ext cx="534377" cy="259045"/>
    <xdr:sp macro="" textlink="">
      <xdr:nvSpPr>
        <xdr:cNvPr id="880" name="テキスト ボックス 879"/>
        <xdr:cNvSpPr txBox="1"/>
      </xdr:nvSpPr>
      <xdr:spPr>
        <a:xfrm>
          <a:off x="21056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97662</xdr:rowOff>
    </xdr:from>
    <xdr:to>
      <xdr:col>107</xdr:col>
      <xdr:colOff>101600</xdr:colOff>
      <xdr:row>77</xdr:row>
      <xdr:rowOff>27812</xdr:rowOff>
    </xdr:to>
    <xdr:sp macro="" textlink="">
      <xdr:nvSpPr>
        <xdr:cNvPr id="881" name="楕円 880"/>
        <xdr:cNvSpPr/>
      </xdr:nvSpPr>
      <xdr:spPr>
        <a:xfrm>
          <a:off x="20383500" y="131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18939</xdr:rowOff>
    </xdr:from>
    <xdr:ext cx="534377" cy="259045"/>
    <xdr:sp macro="" textlink="">
      <xdr:nvSpPr>
        <xdr:cNvPr id="882" name="テキスト ボックス 881"/>
        <xdr:cNvSpPr txBox="1"/>
      </xdr:nvSpPr>
      <xdr:spPr>
        <a:xfrm>
          <a:off x="20167111" y="132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91681</xdr:rowOff>
    </xdr:from>
    <xdr:to>
      <xdr:col>102</xdr:col>
      <xdr:colOff>165100</xdr:colOff>
      <xdr:row>74</xdr:row>
      <xdr:rowOff>21831</xdr:rowOff>
    </xdr:to>
    <xdr:sp macro="" textlink="">
      <xdr:nvSpPr>
        <xdr:cNvPr id="883" name="楕円 882"/>
        <xdr:cNvSpPr/>
      </xdr:nvSpPr>
      <xdr:spPr>
        <a:xfrm>
          <a:off x="19494500" y="126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38358</xdr:rowOff>
    </xdr:from>
    <xdr:ext cx="534377" cy="259045"/>
    <xdr:sp macro="" textlink="">
      <xdr:nvSpPr>
        <xdr:cNvPr id="884" name="テキスト ボックス 883"/>
        <xdr:cNvSpPr txBox="1"/>
      </xdr:nvSpPr>
      <xdr:spPr>
        <a:xfrm>
          <a:off x="19278111" y="123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125705</xdr:rowOff>
    </xdr:from>
    <xdr:to>
      <xdr:col>98</xdr:col>
      <xdr:colOff>38100</xdr:colOff>
      <xdr:row>74</xdr:row>
      <xdr:rowOff>55855</xdr:rowOff>
    </xdr:to>
    <xdr:sp macro="" textlink="">
      <xdr:nvSpPr>
        <xdr:cNvPr id="885" name="楕円 884"/>
        <xdr:cNvSpPr/>
      </xdr:nvSpPr>
      <xdr:spPr>
        <a:xfrm>
          <a:off x="18605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72382</xdr:rowOff>
    </xdr:from>
    <xdr:ext cx="534377" cy="259045"/>
    <xdr:sp macro="" textlink="">
      <xdr:nvSpPr>
        <xdr:cNvPr id="886" name="テキスト ボックス 885"/>
        <xdr:cNvSpPr txBox="1"/>
      </xdr:nvSpPr>
      <xdr:spPr>
        <a:xfrm>
          <a:off x="18389111" y="1241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は、類似団体内平均値を下回る非常に良好な数値で推移しており、市債の発行を抑制してきたことや、新たに発行する場合においても普通交付税による財源措置のあるものを優先的に発行してきた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普通建設事業費は、類似団体内平均値を上回る数値となったが、高槻子ども未来館整備や市役所耐震化工事（ともに更新整備）やごみ処理施設更新（うち更新整備）の進捗状況に伴い増加したためである。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扶助費は、類似団体内平均値とおおむね同じ水準で推移しているが、全国的な要因と同じく、高齢化の影響によるものだと考えられる。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災害復旧事業費は、類似団体内平均値を上回る数値となったが、これは平成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年度に本市が大阪府北部地震や</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月豪雨、台風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号の発生による被害を受け、災害復旧事業を実施したためである。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352,496
349,405
105.29
124,320,419
121,754,227
499,701
67,764,371
52,544,172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101056</xdr:rowOff>
    </xdr:from>
    <xdr:to>
      <xdr:col>24</xdr:col>
      <xdr:colOff>63500</xdr:colOff>
      <xdr:row>35</xdr:row>
      <xdr:rowOff>111942</xdr:rowOff>
    </xdr:to>
    <xdr:cxnSp macro="">
      <xdr:nvCxnSpPr>
        <xdr:cNvPr id="63" name="直線コネクタ 62"/>
        <xdr:cNvCxnSpPr/>
      </xdr:nvCxnSpPr>
      <xdr:spPr>
        <a:xfrm>
          <a:off x="3797300" y="610180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101056</xdr:rowOff>
    </xdr:from>
    <xdr:to>
      <xdr:col>19</xdr:col>
      <xdr:colOff>177800</xdr:colOff>
      <xdr:row>35</xdr:row>
      <xdr:rowOff>106499</xdr:rowOff>
    </xdr:to>
    <xdr:cxnSp macro="">
      <xdr:nvCxnSpPr>
        <xdr:cNvPr id="66" name="直線コネクタ 65"/>
        <xdr:cNvCxnSpPr/>
      </xdr:nvCxnSpPr>
      <xdr:spPr>
        <a:xfrm flipV="1">
          <a:off x="2908300" y="61018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126637</xdr:rowOff>
    </xdr:from>
    <xdr:to>
      <xdr:col>15</xdr:col>
      <xdr:colOff>50800</xdr:colOff>
      <xdr:row>35</xdr:row>
      <xdr:rowOff>106499</xdr:rowOff>
    </xdr:to>
    <xdr:cxnSp macro="">
      <xdr:nvCxnSpPr>
        <xdr:cNvPr id="69" name="直線コネクタ 68"/>
        <xdr:cNvCxnSpPr/>
      </xdr:nvCxnSpPr>
      <xdr:spPr>
        <a:xfrm>
          <a:off x="2019300" y="5955937"/>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126637</xdr:rowOff>
    </xdr:from>
    <xdr:to>
      <xdr:col>10</xdr:col>
      <xdr:colOff>114300</xdr:colOff>
      <xdr:row>34</xdr:row>
      <xdr:rowOff>153851</xdr:rowOff>
    </xdr:to>
    <xdr:cxnSp macro="">
      <xdr:nvCxnSpPr>
        <xdr:cNvPr id="72" name="直線コネクタ 71"/>
        <xdr:cNvCxnSpPr/>
      </xdr:nvCxnSpPr>
      <xdr:spPr>
        <a:xfrm flipV="1">
          <a:off x="1130300" y="5955937"/>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61142</xdr:rowOff>
    </xdr:from>
    <xdr:to>
      <xdr:col>24</xdr:col>
      <xdr:colOff>114300</xdr:colOff>
      <xdr:row>35</xdr:row>
      <xdr:rowOff>162742</xdr:rowOff>
    </xdr:to>
    <xdr:sp macro="" textlink="">
      <xdr:nvSpPr>
        <xdr:cNvPr id="82" name="楕円 81"/>
        <xdr:cNvSpPr/>
      </xdr:nvSpPr>
      <xdr:spPr>
        <a:xfrm>
          <a:off x="4584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39569</xdr:rowOff>
    </xdr:from>
    <xdr:ext cx="469744" cy="259045"/>
    <xdr:sp macro="" textlink="">
      <xdr:nvSpPr>
        <xdr:cNvPr id="83" name="議会費該当値テキスト"/>
        <xdr:cNvSpPr txBox="1"/>
      </xdr:nvSpPr>
      <xdr:spPr>
        <a:xfrm>
          <a:off x="4686300"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50256</xdr:rowOff>
    </xdr:from>
    <xdr:to>
      <xdr:col>20</xdr:col>
      <xdr:colOff>38100</xdr:colOff>
      <xdr:row>35</xdr:row>
      <xdr:rowOff>151856</xdr:rowOff>
    </xdr:to>
    <xdr:sp macro="" textlink="">
      <xdr:nvSpPr>
        <xdr:cNvPr id="84" name="楕円 83"/>
        <xdr:cNvSpPr/>
      </xdr:nvSpPr>
      <xdr:spPr>
        <a:xfrm>
          <a:off x="37465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142983</xdr:rowOff>
    </xdr:from>
    <xdr:ext cx="469744" cy="259045"/>
    <xdr:sp macro="" textlink="">
      <xdr:nvSpPr>
        <xdr:cNvPr id="85" name="テキスト ボックス 84"/>
        <xdr:cNvSpPr txBox="1"/>
      </xdr:nvSpPr>
      <xdr:spPr>
        <a:xfrm>
          <a:off x="3562428"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55699</xdr:rowOff>
    </xdr:from>
    <xdr:to>
      <xdr:col>15</xdr:col>
      <xdr:colOff>101600</xdr:colOff>
      <xdr:row>35</xdr:row>
      <xdr:rowOff>157299</xdr:rowOff>
    </xdr:to>
    <xdr:sp macro="" textlink="">
      <xdr:nvSpPr>
        <xdr:cNvPr id="86" name="楕円 85"/>
        <xdr:cNvSpPr/>
      </xdr:nvSpPr>
      <xdr:spPr>
        <a:xfrm>
          <a:off x="28575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148426</xdr:rowOff>
    </xdr:from>
    <xdr:ext cx="469744" cy="259045"/>
    <xdr:sp macro="" textlink="">
      <xdr:nvSpPr>
        <xdr:cNvPr id="87" name="テキスト ボックス 86"/>
        <xdr:cNvSpPr txBox="1"/>
      </xdr:nvSpPr>
      <xdr:spPr>
        <a:xfrm>
          <a:off x="2673428" y="614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75837</xdr:rowOff>
    </xdr:from>
    <xdr:to>
      <xdr:col>10</xdr:col>
      <xdr:colOff>165100</xdr:colOff>
      <xdr:row>35</xdr:row>
      <xdr:rowOff>5987</xdr:rowOff>
    </xdr:to>
    <xdr:sp macro="" textlink="">
      <xdr:nvSpPr>
        <xdr:cNvPr id="88" name="楕円 87"/>
        <xdr:cNvSpPr/>
      </xdr:nvSpPr>
      <xdr:spPr>
        <a:xfrm>
          <a:off x="1968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168564</xdr:rowOff>
    </xdr:from>
    <xdr:ext cx="469744" cy="259045"/>
    <xdr:sp macro="" textlink="">
      <xdr:nvSpPr>
        <xdr:cNvPr id="89" name="テキスト ボックス 88"/>
        <xdr:cNvSpPr txBox="1"/>
      </xdr:nvSpPr>
      <xdr:spPr>
        <a:xfrm>
          <a:off x="1784428" y="5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103051</xdr:rowOff>
    </xdr:from>
    <xdr:to>
      <xdr:col>6</xdr:col>
      <xdr:colOff>38100</xdr:colOff>
      <xdr:row>35</xdr:row>
      <xdr:rowOff>33201</xdr:rowOff>
    </xdr:to>
    <xdr:sp macro="" textlink="">
      <xdr:nvSpPr>
        <xdr:cNvPr id="90" name="楕円 89"/>
        <xdr:cNvSpPr/>
      </xdr:nvSpPr>
      <xdr:spPr>
        <a:xfrm>
          <a:off x="1079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24328</xdr:rowOff>
    </xdr:from>
    <xdr:ext cx="469744" cy="259045"/>
    <xdr:sp macro="" textlink="">
      <xdr:nvSpPr>
        <xdr:cNvPr id="91" name="テキスト ボックス 90"/>
        <xdr:cNvSpPr txBox="1"/>
      </xdr:nvSpPr>
      <xdr:spPr>
        <a:xfrm>
          <a:off x="895428"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75,405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81064</xdr:rowOff>
    </xdr:from>
    <xdr:to>
      <xdr:col>24</xdr:col>
      <xdr:colOff>63500</xdr:colOff>
      <xdr:row>58</xdr:row>
      <xdr:rowOff>14290</xdr:rowOff>
    </xdr:to>
    <xdr:cxnSp macro="">
      <xdr:nvCxnSpPr>
        <xdr:cNvPr id="119" name="直線コネクタ 118"/>
        <xdr:cNvCxnSpPr/>
      </xdr:nvCxnSpPr>
      <xdr:spPr>
        <a:xfrm flipV="1">
          <a:off x="3797300" y="9853714"/>
          <a:ext cx="8382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12095</xdr:rowOff>
    </xdr:from>
    <xdr:to>
      <xdr:col>19</xdr:col>
      <xdr:colOff>177800</xdr:colOff>
      <xdr:row>58</xdr:row>
      <xdr:rowOff>14290</xdr:rowOff>
    </xdr:to>
    <xdr:cxnSp macro="">
      <xdr:nvCxnSpPr>
        <xdr:cNvPr id="122" name="直線コネクタ 121"/>
        <xdr:cNvCxnSpPr/>
      </xdr:nvCxnSpPr>
      <xdr:spPr>
        <a:xfrm>
          <a:off x="2908300" y="995619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64811</xdr:rowOff>
    </xdr:from>
    <xdr:to>
      <xdr:col>15</xdr:col>
      <xdr:colOff>50800</xdr:colOff>
      <xdr:row>58</xdr:row>
      <xdr:rowOff>12095</xdr:rowOff>
    </xdr:to>
    <xdr:cxnSp macro="">
      <xdr:nvCxnSpPr>
        <xdr:cNvPr id="125" name="直線コネクタ 124"/>
        <xdr:cNvCxnSpPr/>
      </xdr:nvCxnSpPr>
      <xdr:spPr>
        <a:xfrm>
          <a:off x="2019300" y="9837461"/>
          <a:ext cx="889000" cy="1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64811</xdr:rowOff>
    </xdr:from>
    <xdr:to>
      <xdr:col>10</xdr:col>
      <xdr:colOff>114300</xdr:colOff>
      <xdr:row>57</xdr:row>
      <xdr:rowOff>156982</xdr:rowOff>
    </xdr:to>
    <xdr:cxnSp macro="">
      <xdr:nvCxnSpPr>
        <xdr:cNvPr id="128" name="直線コネクタ 127"/>
        <xdr:cNvCxnSpPr/>
      </xdr:nvCxnSpPr>
      <xdr:spPr>
        <a:xfrm flipV="1">
          <a:off x="1130300" y="9837461"/>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30264</xdr:rowOff>
    </xdr:from>
    <xdr:to>
      <xdr:col>24</xdr:col>
      <xdr:colOff>114300</xdr:colOff>
      <xdr:row>57</xdr:row>
      <xdr:rowOff>131864</xdr:rowOff>
    </xdr:to>
    <xdr:sp macro="" textlink="">
      <xdr:nvSpPr>
        <xdr:cNvPr id="138" name="楕円 137"/>
        <xdr:cNvSpPr/>
      </xdr:nvSpPr>
      <xdr:spPr>
        <a:xfrm>
          <a:off x="4584700" y="98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8691</xdr:rowOff>
    </xdr:from>
    <xdr:ext cx="534377" cy="259045"/>
    <xdr:sp macro="" textlink="">
      <xdr:nvSpPr>
        <xdr:cNvPr id="139" name="総務費該当値テキスト"/>
        <xdr:cNvSpPr txBox="1"/>
      </xdr:nvSpPr>
      <xdr:spPr>
        <a:xfrm>
          <a:off x="4686300" y="97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134940</xdr:rowOff>
    </xdr:from>
    <xdr:to>
      <xdr:col>20</xdr:col>
      <xdr:colOff>38100</xdr:colOff>
      <xdr:row>58</xdr:row>
      <xdr:rowOff>65090</xdr:rowOff>
    </xdr:to>
    <xdr:sp macro="" textlink="">
      <xdr:nvSpPr>
        <xdr:cNvPr id="140" name="楕円 139"/>
        <xdr:cNvSpPr/>
      </xdr:nvSpPr>
      <xdr:spPr>
        <a:xfrm>
          <a:off x="3746500" y="99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56217</xdr:rowOff>
    </xdr:from>
    <xdr:ext cx="534377" cy="259045"/>
    <xdr:sp macro="" textlink="">
      <xdr:nvSpPr>
        <xdr:cNvPr id="141" name="テキスト ボックス 140"/>
        <xdr:cNvSpPr txBox="1"/>
      </xdr:nvSpPr>
      <xdr:spPr>
        <a:xfrm>
          <a:off x="3530111" y="100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132745</xdr:rowOff>
    </xdr:from>
    <xdr:to>
      <xdr:col>15</xdr:col>
      <xdr:colOff>101600</xdr:colOff>
      <xdr:row>58</xdr:row>
      <xdr:rowOff>62895</xdr:rowOff>
    </xdr:to>
    <xdr:sp macro="" textlink="">
      <xdr:nvSpPr>
        <xdr:cNvPr id="142" name="楕円 141"/>
        <xdr:cNvSpPr/>
      </xdr:nvSpPr>
      <xdr:spPr>
        <a:xfrm>
          <a:off x="28575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54022</xdr:rowOff>
    </xdr:from>
    <xdr:ext cx="534377" cy="259045"/>
    <xdr:sp macro="" textlink="">
      <xdr:nvSpPr>
        <xdr:cNvPr id="143" name="テキスト ボックス 142"/>
        <xdr:cNvSpPr txBox="1"/>
      </xdr:nvSpPr>
      <xdr:spPr>
        <a:xfrm>
          <a:off x="2641111" y="99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14011</xdr:rowOff>
    </xdr:from>
    <xdr:to>
      <xdr:col>10</xdr:col>
      <xdr:colOff>165100</xdr:colOff>
      <xdr:row>57</xdr:row>
      <xdr:rowOff>115611</xdr:rowOff>
    </xdr:to>
    <xdr:sp macro="" textlink="">
      <xdr:nvSpPr>
        <xdr:cNvPr id="144" name="楕円 143"/>
        <xdr:cNvSpPr/>
      </xdr:nvSpPr>
      <xdr:spPr>
        <a:xfrm>
          <a:off x="1968500" y="9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106738</xdr:rowOff>
    </xdr:from>
    <xdr:ext cx="534377" cy="259045"/>
    <xdr:sp macro="" textlink="">
      <xdr:nvSpPr>
        <xdr:cNvPr id="145" name="テキスト ボックス 144"/>
        <xdr:cNvSpPr txBox="1"/>
      </xdr:nvSpPr>
      <xdr:spPr>
        <a:xfrm>
          <a:off x="1752111" y="98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106182</xdr:rowOff>
    </xdr:from>
    <xdr:to>
      <xdr:col>6</xdr:col>
      <xdr:colOff>38100</xdr:colOff>
      <xdr:row>58</xdr:row>
      <xdr:rowOff>36332</xdr:rowOff>
    </xdr:to>
    <xdr:sp macro="" textlink="">
      <xdr:nvSpPr>
        <xdr:cNvPr id="146" name="楕円 145"/>
        <xdr:cNvSpPr/>
      </xdr:nvSpPr>
      <xdr:spPr>
        <a:xfrm>
          <a:off x="1079500" y="98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27459</xdr:rowOff>
    </xdr:from>
    <xdr:ext cx="534377" cy="259045"/>
    <xdr:sp macro="" textlink="">
      <xdr:nvSpPr>
        <xdr:cNvPr id="147" name="テキスト ボックス 146"/>
        <xdr:cNvSpPr txBox="1"/>
      </xdr:nvSpPr>
      <xdr:spPr>
        <a:xfrm>
          <a:off x="863111" y="99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230,193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61544</xdr:rowOff>
    </xdr:from>
    <xdr:to>
      <xdr:col>24</xdr:col>
      <xdr:colOff>63500</xdr:colOff>
      <xdr:row>76</xdr:row>
      <xdr:rowOff>134417</xdr:rowOff>
    </xdr:to>
    <xdr:cxnSp macro="">
      <xdr:nvCxnSpPr>
        <xdr:cNvPr id="177" name="直線コネクタ 176"/>
        <xdr:cNvCxnSpPr/>
      </xdr:nvCxnSpPr>
      <xdr:spPr>
        <a:xfrm flipV="1">
          <a:off x="3797300" y="13091744"/>
          <a:ext cx="8382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134417</xdr:rowOff>
    </xdr:from>
    <xdr:to>
      <xdr:col>19</xdr:col>
      <xdr:colOff>177800</xdr:colOff>
      <xdr:row>76</xdr:row>
      <xdr:rowOff>163513</xdr:rowOff>
    </xdr:to>
    <xdr:cxnSp macro="">
      <xdr:nvCxnSpPr>
        <xdr:cNvPr id="180" name="直線コネクタ 179"/>
        <xdr:cNvCxnSpPr/>
      </xdr:nvCxnSpPr>
      <xdr:spPr>
        <a:xfrm flipV="1">
          <a:off x="2908300" y="13164617"/>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163513</xdr:rowOff>
    </xdr:from>
    <xdr:to>
      <xdr:col>15</xdr:col>
      <xdr:colOff>50800</xdr:colOff>
      <xdr:row>77</xdr:row>
      <xdr:rowOff>20549</xdr:rowOff>
    </xdr:to>
    <xdr:cxnSp macro="">
      <xdr:nvCxnSpPr>
        <xdr:cNvPr id="183" name="直線コネクタ 182"/>
        <xdr:cNvCxnSpPr/>
      </xdr:nvCxnSpPr>
      <xdr:spPr>
        <a:xfrm flipV="1">
          <a:off x="2019300" y="13193713"/>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20549</xdr:rowOff>
    </xdr:from>
    <xdr:to>
      <xdr:col>10</xdr:col>
      <xdr:colOff>114300</xdr:colOff>
      <xdr:row>77</xdr:row>
      <xdr:rowOff>91236</xdr:rowOff>
    </xdr:to>
    <xdr:cxnSp macro="">
      <xdr:nvCxnSpPr>
        <xdr:cNvPr id="186" name="直線コネクタ 185"/>
        <xdr:cNvCxnSpPr/>
      </xdr:nvCxnSpPr>
      <xdr:spPr>
        <a:xfrm flipV="1">
          <a:off x="1130300" y="13222199"/>
          <a:ext cx="889000" cy="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10744</xdr:rowOff>
    </xdr:from>
    <xdr:to>
      <xdr:col>24</xdr:col>
      <xdr:colOff>114300</xdr:colOff>
      <xdr:row>76</xdr:row>
      <xdr:rowOff>112344</xdr:rowOff>
    </xdr:to>
    <xdr:sp macro="" textlink="">
      <xdr:nvSpPr>
        <xdr:cNvPr id="196" name="楕円 195"/>
        <xdr:cNvSpPr/>
      </xdr:nvSpPr>
      <xdr:spPr>
        <a:xfrm>
          <a:off x="4584700" y="130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160621</xdr:rowOff>
    </xdr:from>
    <xdr:ext cx="599010" cy="259045"/>
    <xdr:sp macro="" textlink="">
      <xdr:nvSpPr>
        <xdr:cNvPr id="197" name="民生費該当値テキスト"/>
        <xdr:cNvSpPr txBox="1"/>
      </xdr:nvSpPr>
      <xdr:spPr>
        <a:xfrm>
          <a:off x="4686300" y="130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83617</xdr:rowOff>
    </xdr:from>
    <xdr:to>
      <xdr:col>20</xdr:col>
      <xdr:colOff>38100</xdr:colOff>
      <xdr:row>77</xdr:row>
      <xdr:rowOff>13767</xdr:rowOff>
    </xdr:to>
    <xdr:sp macro="" textlink="">
      <xdr:nvSpPr>
        <xdr:cNvPr id="198" name="楕円 197"/>
        <xdr:cNvSpPr/>
      </xdr:nvSpPr>
      <xdr:spPr>
        <a:xfrm>
          <a:off x="3746500" y="131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4894</xdr:rowOff>
    </xdr:from>
    <xdr:ext cx="599010" cy="259045"/>
    <xdr:sp macro="" textlink="">
      <xdr:nvSpPr>
        <xdr:cNvPr id="199" name="テキスト ボックス 198"/>
        <xdr:cNvSpPr txBox="1"/>
      </xdr:nvSpPr>
      <xdr:spPr>
        <a:xfrm>
          <a:off x="3497795" y="1320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112713</xdr:rowOff>
    </xdr:from>
    <xdr:to>
      <xdr:col>15</xdr:col>
      <xdr:colOff>101600</xdr:colOff>
      <xdr:row>77</xdr:row>
      <xdr:rowOff>42863</xdr:rowOff>
    </xdr:to>
    <xdr:sp macro="" textlink="">
      <xdr:nvSpPr>
        <xdr:cNvPr id="200" name="楕円 199"/>
        <xdr:cNvSpPr/>
      </xdr:nvSpPr>
      <xdr:spPr>
        <a:xfrm>
          <a:off x="2857500" y="13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33990</xdr:rowOff>
    </xdr:from>
    <xdr:ext cx="599010" cy="259045"/>
    <xdr:sp macro="" textlink="">
      <xdr:nvSpPr>
        <xdr:cNvPr id="201" name="テキスト ボックス 200"/>
        <xdr:cNvSpPr txBox="1"/>
      </xdr:nvSpPr>
      <xdr:spPr>
        <a:xfrm>
          <a:off x="2608795" y="1323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141199</xdr:rowOff>
    </xdr:from>
    <xdr:to>
      <xdr:col>10</xdr:col>
      <xdr:colOff>165100</xdr:colOff>
      <xdr:row>77</xdr:row>
      <xdr:rowOff>71349</xdr:rowOff>
    </xdr:to>
    <xdr:sp macro="" textlink="">
      <xdr:nvSpPr>
        <xdr:cNvPr id="202" name="楕円 201"/>
        <xdr:cNvSpPr/>
      </xdr:nvSpPr>
      <xdr:spPr>
        <a:xfrm>
          <a:off x="1968500" y="131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62476</xdr:rowOff>
    </xdr:from>
    <xdr:ext cx="599010" cy="259045"/>
    <xdr:sp macro="" textlink="">
      <xdr:nvSpPr>
        <xdr:cNvPr id="203" name="テキスト ボックス 202"/>
        <xdr:cNvSpPr txBox="1"/>
      </xdr:nvSpPr>
      <xdr:spPr>
        <a:xfrm>
          <a:off x="1719795" y="1326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40436</xdr:rowOff>
    </xdr:from>
    <xdr:to>
      <xdr:col>6</xdr:col>
      <xdr:colOff>38100</xdr:colOff>
      <xdr:row>77</xdr:row>
      <xdr:rowOff>142036</xdr:rowOff>
    </xdr:to>
    <xdr:sp macro="" textlink="">
      <xdr:nvSpPr>
        <xdr:cNvPr id="204" name="楕円 203"/>
        <xdr:cNvSpPr/>
      </xdr:nvSpPr>
      <xdr:spPr>
        <a:xfrm>
          <a:off x="1079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133163</xdr:rowOff>
    </xdr:from>
    <xdr:ext cx="599010" cy="259045"/>
    <xdr:sp macro="" textlink="">
      <xdr:nvSpPr>
        <xdr:cNvPr id="205" name="テキスト ボックス 204"/>
        <xdr:cNvSpPr txBox="1"/>
      </xdr:nvSpPr>
      <xdr:spPr>
        <a:xfrm>
          <a:off x="830795" y="1333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131797</xdr:rowOff>
    </xdr:from>
    <xdr:to>
      <xdr:col>24</xdr:col>
      <xdr:colOff>63500</xdr:colOff>
      <xdr:row>96</xdr:row>
      <xdr:rowOff>154330</xdr:rowOff>
    </xdr:to>
    <xdr:cxnSp macro="">
      <xdr:nvCxnSpPr>
        <xdr:cNvPr id="237" name="直線コネクタ 236"/>
        <xdr:cNvCxnSpPr/>
      </xdr:nvCxnSpPr>
      <xdr:spPr>
        <a:xfrm flipV="1">
          <a:off x="3797300" y="16076647"/>
          <a:ext cx="838200" cy="5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154330</xdr:rowOff>
    </xdr:from>
    <xdr:to>
      <xdr:col>19</xdr:col>
      <xdr:colOff>177800</xdr:colOff>
      <xdr:row>97</xdr:row>
      <xdr:rowOff>153318</xdr:rowOff>
    </xdr:to>
    <xdr:cxnSp macro="">
      <xdr:nvCxnSpPr>
        <xdr:cNvPr id="240" name="直線コネクタ 239"/>
        <xdr:cNvCxnSpPr/>
      </xdr:nvCxnSpPr>
      <xdr:spPr>
        <a:xfrm flipV="1">
          <a:off x="2908300" y="16613530"/>
          <a:ext cx="889000" cy="17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153318</xdr:rowOff>
    </xdr:from>
    <xdr:to>
      <xdr:col>15</xdr:col>
      <xdr:colOff>50800</xdr:colOff>
      <xdr:row>98</xdr:row>
      <xdr:rowOff>972</xdr:rowOff>
    </xdr:to>
    <xdr:cxnSp macro="">
      <xdr:nvCxnSpPr>
        <xdr:cNvPr id="243" name="直線コネクタ 242"/>
        <xdr:cNvCxnSpPr/>
      </xdr:nvCxnSpPr>
      <xdr:spPr>
        <a:xfrm flipV="1">
          <a:off x="2019300" y="16783968"/>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108938</xdr:rowOff>
    </xdr:from>
    <xdr:to>
      <xdr:col>10</xdr:col>
      <xdr:colOff>114300</xdr:colOff>
      <xdr:row>98</xdr:row>
      <xdr:rowOff>972</xdr:rowOff>
    </xdr:to>
    <xdr:cxnSp macro="">
      <xdr:nvCxnSpPr>
        <xdr:cNvPr id="246" name="直線コネクタ 245"/>
        <xdr:cNvCxnSpPr/>
      </xdr:nvCxnSpPr>
      <xdr:spPr>
        <a:xfrm>
          <a:off x="1130300" y="16739588"/>
          <a:ext cx="889000" cy="6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80997</xdr:rowOff>
    </xdr:from>
    <xdr:to>
      <xdr:col>24</xdr:col>
      <xdr:colOff>114300</xdr:colOff>
      <xdr:row>94</xdr:row>
      <xdr:rowOff>11147</xdr:rowOff>
    </xdr:to>
    <xdr:sp macro="" textlink="">
      <xdr:nvSpPr>
        <xdr:cNvPr id="256" name="楕円 255"/>
        <xdr:cNvSpPr/>
      </xdr:nvSpPr>
      <xdr:spPr>
        <a:xfrm>
          <a:off x="4584700" y="160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103874</xdr:rowOff>
    </xdr:from>
    <xdr:ext cx="534377" cy="259045"/>
    <xdr:sp macro="" textlink="">
      <xdr:nvSpPr>
        <xdr:cNvPr id="257" name="衛生費該当値テキスト"/>
        <xdr:cNvSpPr txBox="1"/>
      </xdr:nvSpPr>
      <xdr:spPr>
        <a:xfrm>
          <a:off x="4686300" y="158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103530</xdr:rowOff>
    </xdr:from>
    <xdr:to>
      <xdr:col>20</xdr:col>
      <xdr:colOff>38100</xdr:colOff>
      <xdr:row>97</xdr:row>
      <xdr:rowOff>33680</xdr:rowOff>
    </xdr:to>
    <xdr:sp macro="" textlink="">
      <xdr:nvSpPr>
        <xdr:cNvPr id="258" name="楕円 257"/>
        <xdr:cNvSpPr/>
      </xdr:nvSpPr>
      <xdr:spPr>
        <a:xfrm>
          <a:off x="3746500" y="165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50207</xdr:rowOff>
    </xdr:from>
    <xdr:ext cx="534377" cy="259045"/>
    <xdr:sp macro="" textlink="">
      <xdr:nvSpPr>
        <xdr:cNvPr id="259" name="テキスト ボックス 258"/>
        <xdr:cNvSpPr txBox="1"/>
      </xdr:nvSpPr>
      <xdr:spPr>
        <a:xfrm>
          <a:off x="3530111" y="163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102518</xdr:rowOff>
    </xdr:from>
    <xdr:to>
      <xdr:col>15</xdr:col>
      <xdr:colOff>101600</xdr:colOff>
      <xdr:row>98</xdr:row>
      <xdr:rowOff>32668</xdr:rowOff>
    </xdr:to>
    <xdr:sp macro="" textlink="">
      <xdr:nvSpPr>
        <xdr:cNvPr id="260" name="楕円 259"/>
        <xdr:cNvSpPr/>
      </xdr:nvSpPr>
      <xdr:spPr>
        <a:xfrm>
          <a:off x="2857500" y="167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23795</xdr:rowOff>
    </xdr:from>
    <xdr:ext cx="534377" cy="259045"/>
    <xdr:sp macro="" textlink="">
      <xdr:nvSpPr>
        <xdr:cNvPr id="261" name="テキスト ボックス 260"/>
        <xdr:cNvSpPr txBox="1"/>
      </xdr:nvSpPr>
      <xdr:spPr>
        <a:xfrm>
          <a:off x="2641111" y="168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121622</xdr:rowOff>
    </xdr:from>
    <xdr:to>
      <xdr:col>10</xdr:col>
      <xdr:colOff>165100</xdr:colOff>
      <xdr:row>98</xdr:row>
      <xdr:rowOff>51772</xdr:rowOff>
    </xdr:to>
    <xdr:sp macro="" textlink="">
      <xdr:nvSpPr>
        <xdr:cNvPr id="262" name="楕円 261"/>
        <xdr:cNvSpPr/>
      </xdr:nvSpPr>
      <xdr:spPr>
        <a:xfrm>
          <a:off x="1968500" y="167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42899</xdr:rowOff>
    </xdr:from>
    <xdr:ext cx="534377" cy="259045"/>
    <xdr:sp macro="" textlink="">
      <xdr:nvSpPr>
        <xdr:cNvPr id="263" name="テキスト ボックス 262"/>
        <xdr:cNvSpPr txBox="1"/>
      </xdr:nvSpPr>
      <xdr:spPr>
        <a:xfrm>
          <a:off x="1752111" y="168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58138</xdr:rowOff>
    </xdr:from>
    <xdr:to>
      <xdr:col>6</xdr:col>
      <xdr:colOff>38100</xdr:colOff>
      <xdr:row>97</xdr:row>
      <xdr:rowOff>159738</xdr:rowOff>
    </xdr:to>
    <xdr:sp macro="" textlink="">
      <xdr:nvSpPr>
        <xdr:cNvPr id="264" name="楕円 263"/>
        <xdr:cNvSpPr/>
      </xdr:nvSpPr>
      <xdr:spPr>
        <a:xfrm>
          <a:off x="1079500" y="166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150865</xdr:rowOff>
    </xdr:from>
    <xdr:ext cx="534377" cy="259045"/>
    <xdr:sp macro="" textlink="">
      <xdr:nvSpPr>
        <xdr:cNvPr id="265" name="テキスト ボックス 264"/>
        <xdr:cNvSpPr txBox="1"/>
      </xdr:nvSpPr>
      <xdr:spPr>
        <a:xfrm>
          <a:off x="863111" y="167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32258</xdr:rowOff>
    </xdr:from>
    <xdr:to>
      <xdr:col>55</xdr:col>
      <xdr:colOff>0</xdr:colOff>
      <xdr:row>38</xdr:row>
      <xdr:rowOff>37744</xdr:rowOff>
    </xdr:to>
    <xdr:cxnSp macro="">
      <xdr:nvCxnSpPr>
        <xdr:cNvPr id="292" name="直線コネクタ 291"/>
        <xdr:cNvCxnSpPr/>
      </xdr:nvCxnSpPr>
      <xdr:spPr>
        <a:xfrm>
          <a:off x="9639300" y="654735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24485</xdr:rowOff>
    </xdr:from>
    <xdr:to>
      <xdr:col>50</xdr:col>
      <xdr:colOff>114300</xdr:colOff>
      <xdr:row>38</xdr:row>
      <xdr:rowOff>32258</xdr:rowOff>
    </xdr:to>
    <xdr:cxnSp macro="">
      <xdr:nvCxnSpPr>
        <xdr:cNvPr id="295" name="直線コネクタ 294"/>
        <xdr:cNvCxnSpPr/>
      </xdr:nvCxnSpPr>
      <xdr:spPr>
        <a:xfrm>
          <a:off x="8750300" y="65395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168046</xdr:rowOff>
    </xdr:from>
    <xdr:to>
      <xdr:col>45</xdr:col>
      <xdr:colOff>177800</xdr:colOff>
      <xdr:row>38</xdr:row>
      <xdr:rowOff>24485</xdr:rowOff>
    </xdr:to>
    <xdr:cxnSp macro="">
      <xdr:nvCxnSpPr>
        <xdr:cNvPr id="298" name="直線コネクタ 297"/>
        <xdr:cNvCxnSpPr/>
      </xdr:nvCxnSpPr>
      <xdr:spPr>
        <a:xfrm>
          <a:off x="7861300" y="651169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164846</xdr:rowOff>
    </xdr:from>
    <xdr:to>
      <xdr:col>41</xdr:col>
      <xdr:colOff>50800</xdr:colOff>
      <xdr:row>37</xdr:row>
      <xdr:rowOff>168046</xdr:rowOff>
    </xdr:to>
    <xdr:cxnSp macro="">
      <xdr:nvCxnSpPr>
        <xdr:cNvPr id="301" name="直線コネクタ 300"/>
        <xdr:cNvCxnSpPr/>
      </xdr:nvCxnSpPr>
      <xdr:spPr>
        <a:xfrm>
          <a:off x="6972300" y="650849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158394</xdr:rowOff>
    </xdr:from>
    <xdr:to>
      <xdr:col>55</xdr:col>
      <xdr:colOff>50800</xdr:colOff>
      <xdr:row>38</xdr:row>
      <xdr:rowOff>88544</xdr:rowOff>
    </xdr:to>
    <xdr:sp macro="" textlink="">
      <xdr:nvSpPr>
        <xdr:cNvPr id="311" name="楕円 310"/>
        <xdr:cNvSpPr/>
      </xdr:nvSpPr>
      <xdr:spPr>
        <a:xfrm>
          <a:off x="104267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73321</xdr:rowOff>
    </xdr:from>
    <xdr:ext cx="378565" cy="259045"/>
    <xdr:sp macro="" textlink="">
      <xdr:nvSpPr>
        <xdr:cNvPr id="312" name="労働費該当値テキスト"/>
        <xdr:cNvSpPr txBox="1"/>
      </xdr:nvSpPr>
      <xdr:spPr>
        <a:xfrm>
          <a:off x="10528300" y="64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152908</xdr:rowOff>
    </xdr:from>
    <xdr:to>
      <xdr:col>50</xdr:col>
      <xdr:colOff>165100</xdr:colOff>
      <xdr:row>38</xdr:row>
      <xdr:rowOff>83058</xdr:rowOff>
    </xdr:to>
    <xdr:sp macro="" textlink="">
      <xdr:nvSpPr>
        <xdr:cNvPr id="313" name="楕円 312"/>
        <xdr:cNvSpPr/>
      </xdr:nvSpPr>
      <xdr:spPr>
        <a:xfrm>
          <a:off x="9588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74185</xdr:rowOff>
    </xdr:from>
    <xdr:ext cx="378565" cy="259045"/>
    <xdr:sp macro="" textlink="">
      <xdr:nvSpPr>
        <xdr:cNvPr id="314" name="テキスト ボックス 313"/>
        <xdr:cNvSpPr txBox="1"/>
      </xdr:nvSpPr>
      <xdr:spPr>
        <a:xfrm>
          <a:off x="9450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145136</xdr:rowOff>
    </xdr:from>
    <xdr:to>
      <xdr:col>46</xdr:col>
      <xdr:colOff>38100</xdr:colOff>
      <xdr:row>38</xdr:row>
      <xdr:rowOff>75285</xdr:rowOff>
    </xdr:to>
    <xdr:sp macro="" textlink="">
      <xdr:nvSpPr>
        <xdr:cNvPr id="315" name="楕円 314"/>
        <xdr:cNvSpPr/>
      </xdr:nvSpPr>
      <xdr:spPr>
        <a:xfrm>
          <a:off x="8699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66412</xdr:rowOff>
    </xdr:from>
    <xdr:ext cx="378565" cy="259045"/>
    <xdr:sp macro="" textlink="">
      <xdr:nvSpPr>
        <xdr:cNvPr id="316" name="テキスト ボックス 315"/>
        <xdr:cNvSpPr txBox="1"/>
      </xdr:nvSpPr>
      <xdr:spPr>
        <a:xfrm>
          <a:off x="8561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117246</xdr:rowOff>
    </xdr:from>
    <xdr:to>
      <xdr:col>41</xdr:col>
      <xdr:colOff>101600</xdr:colOff>
      <xdr:row>38</xdr:row>
      <xdr:rowOff>47396</xdr:rowOff>
    </xdr:to>
    <xdr:sp macro="" textlink="">
      <xdr:nvSpPr>
        <xdr:cNvPr id="317" name="楕円 316"/>
        <xdr:cNvSpPr/>
      </xdr:nvSpPr>
      <xdr:spPr>
        <a:xfrm>
          <a:off x="7810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38523</xdr:rowOff>
    </xdr:from>
    <xdr:ext cx="378565" cy="259045"/>
    <xdr:sp macro="" textlink="">
      <xdr:nvSpPr>
        <xdr:cNvPr id="318" name="テキスト ボックス 317"/>
        <xdr:cNvSpPr txBox="1"/>
      </xdr:nvSpPr>
      <xdr:spPr>
        <a:xfrm>
          <a:off x="7672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114046</xdr:rowOff>
    </xdr:from>
    <xdr:to>
      <xdr:col>36</xdr:col>
      <xdr:colOff>165100</xdr:colOff>
      <xdr:row>38</xdr:row>
      <xdr:rowOff>44196</xdr:rowOff>
    </xdr:to>
    <xdr:sp macro="" textlink="">
      <xdr:nvSpPr>
        <xdr:cNvPr id="319" name="楕円 318"/>
        <xdr:cNvSpPr/>
      </xdr:nvSpPr>
      <xdr:spPr>
        <a:xfrm>
          <a:off x="692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35323</xdr:rowOff>
    </xdr:from>
    <xdr:ext cx="378565" cy="259045"/>
    <xdr:sp macro="" textlink="">
      <xdr:nvSpPr>
        <xdr:cNvPr id="320" name="テキスト ボックス 319"/>
        <xdr:cNvSpPr txBox="1"/>
      </xdr:nvSpPr>
      <xdr:spPr>
        <a:xfrm>
          <a:off x="678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48946</xdr:rowOff>
    </xdr:from>
    <xdr:to>
      <xdr:col>55</xdr:col>
      <xdr:colOff>0</xdr:colOff>
      <xdr:row>58</xdr:row>
      <xdr:rowOff>54844</xdr:rowOff>
    </xdr:to>
    <xdr:cxnSp macro="">
      <xdr:nvCxnSpPr>
        <xdr:cNvPr id="347" name="直線コネクタ 346"/>
        <xdr:cNvCxnSpPr/>
      </xdr:nvCxnSpPr>
      <xdr:spPr>
        <a:xfrm flipV="1">
          <a:off x="9639300" y="9993046"/>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46797</xdr:rowOff>
    </xdr:from>
    <xdr:to>
      <xdr:col>50</xdr:col>
      <xdr:colOff>114300</xdr:colOff>
      <xdr:row>58</xdr:row>
      <xdr:rowOff>54844</xdr:rowOff>
    </xdr:to>
    <xdr:cxnSp macro="">
      <xdr:nvCxnSpPr>
        <xdr:cNvPr id="350" name="直線コネクタ 349"/>
        <xdr:cNvCxnSpPr/>
      </xdr:nvCxnSpPr>
      <xdr:spPr>
        <a:xfrm>
          <a:off x="8750300" y="9990897"/>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46797</xdr:rowOff>
    </xdr:from>
    <xdr:to>
      <xdr:col>45</xdr:col>
      <xdr:colOff>177800</xdr:colOff>
      <xdr:row>58</xdr:row>
      <xdr:rowOff>49678</xdr:rowOff>
    </xdr:to>
    <xdr:cxnSp macro="">
      <xdr:nvCxnSpPr>
        <xdr:cNvPr id="353" name="直線コネクタ 352"/>
        <xdr:cNvCxnSpPr/>
      </xdr:nvCxnSpPr>
      <xdr:spPr>
        <a:xfrm flipV="1">
          <a:off x="7861300" y="9990897"/>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44603</xdr:rowOff>
    </xdr:from>
    <xdr:to>
      <xdr:col>41</xdr:col>
      <xdr:colOff>50800</xdr:colOff>
      <xdr:row>58</xdr:row>
      <xdr:rowOff>49678</xdr:rowOff>
    </xdr:to>
    <xdr:cxnSp macro="">
      <xdr:nvCxnSpPr>
        <xdr:cNvPr id="356" name="直線コネクタ 355"/>
        <xdr:cNvCxnSpPr/>
      </xdr:nvCxnSpPr>
      <xdr:spPr>
        <a:xfrm>
          <a:off x="6972300" y="9988703"/>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169596</xdr:rowOff>
    </xdr:from>
    <xdr:to>
      <xdr:col>55</xdr:col>
      <xdr:colOff>50800</xdr:colOff>
      <xdr:row>58</xdr:row>
      <xdr:rowOff>99746</xdr:rowOff>
    </xdr:to>
    <xdr:sp macro="" textlink="">
      <xdr:nvSpPr>
        <xdr:cNvPr id="366" name="楕円 365"/>
        <xdr:cNvSpPr/>
      </xdr:nvSpPr>
      <xdr:spPr>
        <a:xfrm>
          <a:off x="104267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84523</xdr:rowOff>
    </xdr:from>
    <xdr:ext cx="469744" cy="259045"/>
    <xdr:sp macro="" textlink="">
      <xdr:nvSpPr>
        <xdr:cNvPr id="367" name="農林水産業費該当値テキスト"/>
        <xdr:cNvSpPr txBox="1"/>
      </xdr:nvSpPr>
      <xdr:spPr>
        <a:xfrm>
          <a:off x="10528300" y="98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4044</xdr:rowOff>
    </xdr:from>
    <xdr:to>
      <xdr:col>50</xdr:col>
      <xdr:colOff>165100</xdr:colOff>
      <xdr:row>58</xdr:row>
      <xdr:rowOff>105644</xdr:rowOff>
    </xdr:to>
    <xdr:sp macro="" textlink="">
      <xdr:nvSpPr>
        <xdr:cNvPr id="368" name="楕円 367"/>
        <xdr:cNvSpPr/>
      </xdr:nvSpPr>
      <xdr:spPr>
        <a:xfrm>
          <a:off x="9588500" y="99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96771</xdr:rowOff>
    </xdr:from>
    <xdr:ext cx="469744" cy="259045"/>
    <xdr:sp macro="" textlink="">
      <xdr:nvSpPr>
        <xdr:cNvPr id="369" name="テキスト ボックス 368"/>
        <xdr:cNvSpPr txBox="1"/>
      </xdr:nvSpPr>
      <xdr:spPr>
        <a:xfrm>
          <a:off x="9404428" y="1004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167447</xdr:rowOff>
    </xdr:from>
    <xdr:to>
      <xdr:col>46</xdr:col>
      <xdr:colOff>38100</xdr:colOff>
      <xdr:row>58</xdr:row>
      <xdr:rowOff>97597</xdr:rowOff>
    </xdr:to>
    <xdr:sp macro="" textlink="">
      <xdr:nvSpPr>
        <xdr:cNvPr id="370" name="楕円 369"/>
        <xdr:cNvSpPr/>
      </xdr:nvSpPr>
      <xdr:spPr>
        <a:xfrm>
          <a:off x="8699500" y="99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88724</xdr:rowOff>
    </xdr:from>
    <xdr:ext cx="469744" cy="259045"/>
    <xdr:sp macro="" textlink="">
      <xdr:nvSpPr>
        <xdr:cNvPr id="371" name="テキスト ボックス 370"/>
        <xdr:cNvSpPr txBox="1"/>
      </xdr:nvSpPr>
      <xdr:spPr>
        <a:xfrm>
          <a:off x="8515428" y="1003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170328</xdr:rowOff>
    </xdr:from>
    <xdr:to>
      <xdr:col>41</xdr:col>
      <xdr:colOff>101600</xdr:colOff>
      <xdr:row>58</xdr:row>
      <xdr:rowOff>100478</xdr:rowOff>
    </xdr:to>
    <xdr:sp macro="" textlink="">
      <xdr:nvSpPr>
        <xdr:cNvPr id="372" name="楕円 371"/>
        <xdr:cNvSpPr/>
      </xdr:nvSpPr>
      <xdr:spPr>
        <a:xfrm>
          <a:off x="7810500" y="99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91605</xdr:rowOff>
    </xdr:from>
    <xdr:ext cx="469744" cy="259045"/>
    <xdr:sp macro="" textlink="">
      <xdr:nvSpPr>
        <xdr:cNvPr id="373" name="テキスト ボックス 372"/>
        <xdr:cNvSpPr txBox="1"/>
      </xdr:nvSpPr>
      <xdr:spPr>
        <a:xfrm>
          <a:off x="7626428" y="1003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165253</xdr:rowOff>
    </xdr:from>
    <xdr:to>
      <xdr:col>36</xdr:col>
      <xdr:colOff>165100</xdr:colOff>
      <xdr:row>58</xdr:row>
      <xdr:rowOff>95403</xdr:rowOff>
    </xdr:to>
    <xdr:sp macro="" textlink="">
      <xdr:nvSpPr>
        <xdr:cNvPr id="374" name="楕円 373"/>
        <xdr:cNvSpPr/>
      </xdr:nvSpPr>
      <xdr:spPr>
        <a:xfrm>
          <a:off x="6921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86530</xdr:rowOff>
    </xdr:from>
    <xdr:ext cx="469744" cy="259045"/>
    <xdr:sp macro="" textlink="">
      <xdr:nvSpPr>
        <xdr:cNvPr id="375" name="テキスト ボックス 374"/>
        <xdr:cNvSpPr txBox="1"/>
      </xdr:nvSpPr>
      <xdr:spPr>
        <a:xfrm>
          <a:off x="6737428" y="1003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98827</xdr:rowOff>
    </xdr:from>
    <xdr:to>
      <xdr:col>55</xdr:col>
      <xdr:colOff>0</xdr:colOff>
      <xdr:row>78</xdr:row>
      <xdr:rowOff>103124</xdr:rowOff>
    </xdr:to>
    <xdr:cxnSp macro="">
      <xdr:nvCxnSpPr>
        <xdr:cNvPr id="402" name="直線コネクタ 401"/>
        <xdr:cNvCxnSpPr/>
      </xdr:nvCxnSpPr>
      <xdr:spPr>
        <a:xfrm>
          <a:off x="9639300" y="13471927"/>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98827</xdr:rowOff>
    </xdr:from>
    <xdr:to>
      <xdr:col>50</xdr:col>
      <xdr:colOff>114300</xdr:colOff>
      <xdr:row>78</xdr:row>
      <xdr:rowOff>100107</xdr:rowOff>
    </xdr:to>
    <xdr:cxnSp macro="">
      <xdr:nvCxnSpPr>
        <xdr:cNvPr id="405" name="直線コネクタ 404"/>
        <xdr:cNvCxnSpPr/>
      </xdr:nvCxnSpPr>
      <xdr:spPr>
        <a:xfrm flipV="1">
          <a:off x="8750300" y="1347192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11593</xdr:rowOff>
    </xdr:from>
    <xdr:to>
      <xdr:col>45</xdr:col>
      <xdr:colOff>177800</xdr:colOff>
      <xdr:row>78</xdr:row>
      <xdr:rowOff>100107</xdr:rowOff>
    </xdr:to>
    <xdr:cxnSp macro="">
      <xdr:nvCxnSpPr>
        <xdr:cNvPr id="408" name="直線コネクタ 407"/>
        <xdr:cNvCxnSpPr/>
      </xdr:nvCxnSpPr>
      <xdr:spPr>
        <a:xfrm>
          <a:off x="7861300" y="13384693"/>
          <a:ext cx="8890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11593</xdr:rowOff>
    </xdr:from>
    <xdr:to>
      <xdr:col>41</xdr:col>
      <xdr:colOff>50800</xdr:colOff>
      <xdr:row>78</xdr:row>
      <xdr:rowOff>99467</xdr:rowOff>
    </xdr:to>
    <xdr:cxnSp macro="">
      <xdr:nvCxnSpPr>
        <xdr:cNvPr id="411" name="直線コネクタ 410"/>
        <xdr:cNvCxnSpPr/>
      </xdr:nvCxnSpPr>
      <xdr:spPr>
        <a:xfrm flipV="1">
          <a:off x="6972300" y="13384693"/>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52324</xdr:rowOff>
    </xdr:from>
    <xdr:to>
      <xdr:col>55</xdr:col>
      <xdr:colOff>50800</xdr:colOff>
      <xdr:row>78</xdr:row>
      <xdr:rowOff>153924</xdr:rowOff>
    </xdr:to>
    <xdr:sp macro="" textlink="">
      <xdr:nvSpPr>
        <xdr:cNvPr id="421" name="楕円 420"/>
        <xdr:cNvSpPr/>
      </xdr:nvSpPr>
      <xdr:spPr>
        <a:xfrm>
          <a:off x="104267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138701</xdr:rowOff>
    </xdr:from>
    <xdr:ext cx="469744" cy="259045"/>
    <xdr:sp macro="" textlink="">
      <xdr:nvSpPr>
        <xdr:cNvPr id="422" name="商工費該当値テキスト"/>
        <xdr:cNvSpPr txBox="1"/>
      </xdr:nvSpPr>
      <xdr:spPr>
        <a:xfrm>
          <a:off x="10528300" y="133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48027</xdr:rowOff>
    </xdr:from>
    <xdr:to>
      <xdr:col>50</xdr:col>
      <xdr:colOff>165100</xdr:colOff>
      <xdr:row>78</xdr:row>
      <xdr:rowOff>149627</xdr:rowOff>
    </xdr:to>
    <xdr:sp macro="" textlink="">
      <xdr:nvSpPr>
        <xdr:cNvPr id="423" name="楕円 422"/>
        <xdr:cNvSpPr/>
      </xdr:nvSpPr>
      <xdr:spPr>
        <a:xfrm>
          <a:off x="95885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140754</xdr:rowOff>
    </xdr:from>
    <xdr:ext cx="469744" cy="259045"/>
    <xdr:sp macro="" textlink="">
      <xdr:nvSpPr>
        <xdr:cNvPr id="424" name="テキスト ボックス 423"/>
        <xdr:cNvSpPr txBox="1"/>
      </xdr:nvSpPr>
      <xdr:spPr>
        <a:xfrm>
          <a:off x="9404428" y="1351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49307</xdr:rowOff>
    </xdr:from>
    <xdr:to>
      <xdr:col>46</xdr:col>
      <xdr:colOff>38100</xdr:colOff>
      <xdr:row>78</xdr:row>
      <xdr:rowOff>150907</xdr:rowOff>
    </xdr:to>
    <xdr:sp macro="" textlink="">
      <xdr:nvSpPr>
        <xdr:cNvPr id="425" name="楕円 424"/>
        <xdr:cNvSpPr/>
      </xdr:nvSpPr>
      <xdr:spPr>
        <a:xfrm>
          <a:off x="86995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142034</xdr:rowOff>
    </xdr:from>
    <xdr:ext cx="469744" cy="259045"/>
    <xdr:sp macro="" textlink="">
      <xdr:nvSpPr>
        <xdr:cNvPr id="426" name="テキスト ボックス 425"/>
        <xdr:cNvSpPr txBox="1"/>
      </xdr:nvSpPr>
      <xdr:spPr>
        <a:xfrm>
          <a:off x="8515428" y="135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132243</xdr:rowOff>
    </xdr:from>
    <xdr:to>
      <xdr:col>41</xdr:col>
      <xdr:colOff>101600</xdr:colOff>
      <xdr:row>78</xdr:row>
      <xdr:rowOff>62393</xdr:rowOff>
    </xdr:to>
    <xdr:sp macro="" textlink="">
      <xdr:nvSpPr>
        <xdr:cNvPr id="427" name="楕円 426"/>
        <xdr:cNvSpPr/>
      </xdr:nvSpPr>
      <xdr:spPr>
        <a:xfrm>
          <a:off x="78105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53520</xdr:rowOff>
    </xdr:from>
    <xdr:ext cx="469744" cy="259045"/>
    <xdr:sp macro="" textlink="">
      <xdr:nvSpPr>
        <xdr:cNvPr id="428" name="テキスト ボックス 427"/>
        <xdr:cNvSpPr txBox="1"/>
      </xdr:nvSpPr>
      <xdr:spPr>
        <a:xfrm>
          <a:off x="7626428" y="134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48667</xdr:rowOff>
    </xdr:from>
    <xdr:to>
      <xdr:col>36</xdr:col>
      <xdr:colOff>165100</xdr:colOff>
      <xdr:row>78</xdr:row>
      <xdr:rowOff>150267</xdr:rowOff>
    </xdr:to>
    <xdr:sp macro="" textlink="">
      <xdr:nvSpPr>
        <xdr:cNvPr id="429" name="楕円 428"/>
        <xdr:cNvSpPr/>
      </xdr:nvSpPr>
      <xdr:spPr>
        <a:xfrm>
          <a:off x="6921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141394</xdr:rowOff>
    </xdr:from>
    <xdr:ext cx="469744" cy="259045"/>
    <xdr:sp macro="" textlink="">
      <xdr:nvSpPr>
        <xdr:cNvPr id="430" name="テキスト ボックス 429"/>
        <xdr:cNvSpPr txBox="1"/>
      </xdr:nvSpPr>
      <xdr:spPr>
        <a:xfrm>
          <a:off x="6737428" y="135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88,645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21534</xdr:rowOff>
    </xdr:from>
    <xdr:to>
      <xdr:col>55</xdr:col>
      <xdr:colOff>0</xdr:colOff>
      <xdr:row>98</xdr:row>
      <xdr:rowOff>24752</xdr:rowOff>
    </xdr:to>
    <xdr:cxnSp macro="">
      <xdr:nvCxnSpPr>
        <xdr:cNvPr id="460" name="直線コネクタ 459"/>
        <xdr:cNvCxnSpPr/>
      </xdr:nvCxnSpPr>
      <xdr:spPr>
        <a:xfrm flipV="1">
          <a:off x="9639300" y="16823634"/>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120574</xdr:rowOff>
    </xdr:from>
    <xdr:to>
      <xdr:col>50</xdr:col>
      <xdr:colOff>114300</xdr:colOff>
      <xdr:row>98</xdr:row>
      <xdr:rowOff>24752</xdr:rowOff>
    </xdr:to>
    <xdr:cxnSp macro="">
      <xdr:nvCxnSpPr>
        <xdr:cNvPr id="463" name="直線コネクタ 462"/>
        <xdr:cNvCxnSpPr/>
      </xdr:nvCxnSpPr>
      <xdr:spPr>
        <a:xfrm>
          <a:off x="8750300" y="16751224"/>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119221</xdr:rowOff>
    </xdr:from>
    <xdr:to>
      <xdr:col>45</xdr:col>
      <xdr:colOff>177800</xdr:colOff>
      <xdr:row>97</xdr:row>
      <xdr:rowOff>120574</xdr:rowOff>
    </xdr:to>
    <xdr:cxnSp macro="">
      <xdr:nvCxnSpPr>
        <xdr:cNvPr id="466" name="直線コネクタ 465"/>
        <xdr:cNvCxnSpPr/>
      </xdr:nvCxnSpPr>
      <xdr:spPr>
        <a:xfrm>
          <a:off x="7861300" y="1674987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84074</xdr:rowOff>
    </xdr:from>
    <xdr:to>
      <xdr:col>41</xdr:col>
      <xdr:colOff>50800</xdr:colOff>
      <xdr:row>97</xdr:row>
      <xdr:rowOff>119221</xdr:rowOff>
    </xdr:to>
    <xdr:cxnSp macro="">
      <xdr:nvCxnSpPr>
        <xdr:cNvPr id="469" name="直線コネクタ 468"/>
        <xdr:cNvCxnSpPr/>
      </xdr:nvCxnSpPr>
      <xdr:spPr>
        <a:xfrm>
          <a:off x="6972300" y="16714724"/>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142184</xdr:rowOff>
    </xdr:from>
    <xdr:to>
      <xdr:col>55</xdr:col>
      <xdr:colOff>50800</xdr:colOff>
      <xdr:row>98</xdr:row>
      <xdr:rowOff>72334</xdr:rowOff>
    </xdr:to>
    <xdr:sp macro="" textlink="">
      <xdr:nvSpPr>
        <xdr:cNvPr id="479" name="楕円 478"/>
        <xdr:cNvSpPr/>
      </xdr:nvSpPr>
      <xdr:spPr>
        <a:xfrm>
          <a:off x="10426700" y="167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57111</xdr:rowOff>
    </xdr:from>
    <xdr:ext cx="534377" cy="259045"/>
    <xdr:sp macro="" textlink="">
      <xdr:nvSpPr>
        <xdr:cNvPr id="480" name="土木費該当値テキスト"/>
        <xdr:cNvSpPr txBox="1"/>
      </xdr:nvSpPr>
      <xdr:spPr>
        <a:xfrm>
          <a:off x="10528300" y="166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145402</xdr:rowOff>
    </xdr:from>
    <xdr:to>
      <xdr:col>50</xdr:col>
      <xdr:colOff>165100</xdr:colOff>
      <xdr:row>98</xdr:row>
      <xdr:rowOff>75552</xdr:rowOff>
    </xdr:to>
    <xdr:sp macro="" textlink="">
      <xdr:nvSpPr>
        <xdr:cNvPr id="481" name="楕円 480"/>
        <xdr:cNvSpPr/>
      </xdr:nvSpPr>
      <xdr:spPr>
        <a:xfrm>
          <a:off x="9588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66679</xdr:rowOff>
    </xdr:from>
    <xdr:ext cx="534377" cy="259045"/>
    <xdr:sp macro="" textlink="">
      <xdr:nvSpPr>
        <xdr:cNvPr id="482" name="テキスト ボックス 481"/>
        <xdr:cNvSpPr txBox="1"/>
      </xdr:nvSpPr>
      <xdr:spPr>
        <a:xfrm>
          <a:off x="9372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69774</xdr:rowOff>
    </xdr:from>
    <xdr:to>
      <xdr:col>46</xdr:col>
      <xdr:colOff>38100</xdr:colOff>
      <xdr:row>97</xdr:row>
      <xdr:rowOff>171374</xdr:rowOff>
    </xdr:to>
    <xdr:sp macro="" textlink="">
      <xdr:nvSpPr>
        <xdr:cNvPr id="483" name="楕円 482"/>
        <xdr:cNvSpPr/>
      </xdr:nvSpPr>
      <xdr:spPr>
        <a:xfrm>
          <a:off x="86995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162501</xdr:rowOff>
    </xdr:from>
    <xdr:ext cx="534377" cy="259045"/>
    <xdr:sp macro="" textlink="">
      <xdr:nvSpPr>
        <xdr:cNvPr id="484" name="テキスト ボックス 483"/>
        <xdr:cNvSpPr txBox="1"/>
      </xdr:nvSpPr>
      <xdr:spPr>
        <a:xfrm>
          <a:off x="8483111" y="167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68421</xdr:rowOff>
    </xdr:from>
    <xdr:to>
      <xdr:col>41</xdr:col>
      <xdr:colOff>101600</xdr:colOff>
      <xdr:row>97</xdr:row>
      <xdr:rowOff>170021</xdr:rowOff>
    </xdr:to>
    <xdr:sp macro="" textlink="">
      <xdr:nvSpPr>
        <xdr:cNvPr id="485" name="楕円 484"/>
        <xdr:cNvSpPr/>
      </xdr:nvSpPr>
      <xdr:spPr>
        <a:xfrm>
          <a:off x="7810500" y="166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161148</xdr:rowOff>
    </xdr:from>
    <xdr:ext cx="534377" cy="259045"/>
    <xdr:sp macro="" textlink="">
      <xdr:nvSpPr>
        <xdr:cNvPr id="486" name="テキスト ボックス 485"/>
        <xdr:cNvSpPr txBox="1"/>
      </xdr:nvSpPr>
      <xdr:spPr>
        <a:xfrm>
          <a:off x="7594111" y="167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33274</xdr:rowOff>
    </xdr:from>
    <xdr:to>
      <xdr:col>36</xdr:col>
      <xdr:colOff>165100</xdr:colOff>
      <xdr:row>97</xdr:row>
      <xdr:rowOff>134874</xdr:rowOff>
    </xdr:to>
    <xdr:sp macro="" textlink="">
      <xdr:nvSpPr>
        <xdr:cNvPr id="487" name="楕円 486"/>
        <xdr:cNvSpPr/>
      </xdr:nvSpPr>
      <xdr:spPr>
        <a:xfrm>
          <a:off x="6921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126001</xdr:rowOff>
    </xdr:from>
    <xdr:ext cx="534377" cy="259045"/>
    <xdr:sp macro="" textlink="">
      <xdr:nvSpPr>
        <xdr:cNvPr id="488" name="テキスト ボックス 487"/>
        <xdr:cNvSpPr txBox="1"/>
      </xdr:nvSpPr>
      <xdr:spPr>
        <a:xfrm>
          <a:off x="6705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24747</xdr:rowOff>
    </xdr:from>
    <xdr:to>
      <xdr:col>85</xdr:col>
      <xdr:colOff>127000</xdr:colOff>
      <xdr:row>39</xdr:row>
      <xdr:rowOff>51090</xdr:rowOff>
    </xdr:to>
    <xdr:cxnSp macro="">
      <xdr:nvCxnSpPr>
        <xdr:cNvPr id="520" name="直線コネクタ 519"/>
        <xdr:cNvCxnSpPr/>
      </xdr:nvCxnSpPr>
      <xdr:spPr>
        <a:xfrm flipV="1">
          <a:off x="15481300" y="6711297"/>
          <a:ext cx="8382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51090</xdr:rowOff>
    </xdr:from>
    <xdr:to>
      <xdr:col>81</xdr:col>
      <xdr:colOff>50800</xdr:colOff>
      <xdr:row>39</xdr:row>
      <xdr:rowOff>84510</xdr:rowOff>
    </xdr:to>
    <xdr:cxnSp macro="">
      <xdr:nvCxnSpPr>
        <xdr:cNvPr id="523" name="直線コネクタ 522"/>
        <xdr:cNvCxnSpPr/>
      </xdr:nvCxnSpPr>
      <xdr:spPr>
        <a:xfrm flipV="1">
          <a:off x="14592300" y="6737640"/>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84510</xdr:rowOff>
    </xdr:from>
    <xdr:to>
      <xdr:col>76</xdr:col>
      <xdr:colOff>114300</xdr:colOff>
      <xdr:row>39</xdr:row>
      <xdr:rowOff>119888</xdr:rowOff>
    </xdr:to>
    <xdr:cxnSp macro="">
      <xdr:nvCxnSpPr>
        <xdr:cNvPr id="526" name="直線コネクタ 525"/>
        <xdr:cNvCxnSpPr/>
      </xdr:nvCxnSpPr>
      <xdr:spPr>
        <a:xfrm flipV="1">
          <a:off x="13703300" y="6771060"/>
          <a:ext cx="889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119888</xdr:rowOff>
    </xdr:from>
    <xdr:to>
      <xdr:col>71</xdr:col>
      <xdr:colOff>177800</xdr:colOff>
      <xdr:row>39</xdr:row>
      <xdr:rowOff>130447</xdr:rowOff>
    </xdr:to>
    <xdr:cxnSp macro="">
      <xdr:nvCxnSpPr>
        <xdr:cNvPr id="529" name="直線コネクタ 528"/>
        <xdr:cNvCxnSpPr/>
      </xdr:nvCxnSpPr>
      <xdr:spPr>
        <a:xfrm flipV="1">
          <a:off x="12814300" y="6806438"/>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145397</xdr:rowOff>
    </xdr:from>
    <xdr:to>
      <xdr:col>85</xdr:col>
      <xdr:colOff>177800</xdr:colOff>
      <xdr:row>39</xdr:row>
      <xdr:rowOff>75547</xdr:rowOff>
    </xdr:to>
    <xdr:sp macro="" textlink="">
      <xdr:nvSpPr>
        <xdr:cNvPr id="539" name="楕円 538"/>
        <xdr:cNvSpPr/>
      </xdr:nvSpPr>
      <xdr:spPr>
        <a:xfrm>
          <a:off x="162687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60324</xdr:rowOff>
    </xdr:from>
    <xdr:ext cx="469744" cy="259045"/>
    <xdr:sp macro="" textlink="">
      <xdr:nvSpPr>
        <xdr:cNvPr id="540" name="消防費該当値テキスト"/>
        <xdr:cNvSpPr txBox="1"/>
      </xdr:nvSpPr>
      <xdr:spPr>
        <a:xfrm>
          <a:off x="16370300" y="657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290</xdr:rowOff>
    </xdr:from>
    <xdr:to>
      <xdr:col>81</xdr:col>
      <xdr:colOff>101600</xdr:colOff>
      <xdr:row>39</xdr:row>
      <xdr:rowOff>101890</xdr:rowOff>
    </xdr:to>
    <xdr:sp macro="" textlink="">
      <xdr:nvSpPr>
        <xdr:cNvPr id="541" name="楕円 540"/>
        <xdr:cNvSpPr/>
      </xdr:nvSpPr>
      <xdr:spPr>
        <a:xfrm>
          <a:off x="15430500" y="66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93017</xdr:rowOff>
    </xdr:from>
    <xdr:ext cx="469744" cy="259045"/>
    <xdr:sp macro="" textlink="">
      <xdr:nvSpPr>
        <xdr:cNvPr id="542" name="テキスト ボックス 541"/>
        <xdr:cNvSpPr txBox="1"/>
      </xdr:nvSpPr>
      <xdr:spPr>
        <a:xfrm>
          <a:off x="15246428" y="67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33710</xdr:rowOff>
    </xdr:from>
    <xdr:to>
      <xdr:col>76</xdr:col>
      <xdr:colOff>165100</xdr:colOff>
      <xdr:row>39</xdr:row>
      <xdr:rowOff>135310</xdr:rowOff>
    </xdr:to>
    <xdr:sp macro="" textlink="">
      <xdr:nvSpPr>
        <xdr:cNvPr id="543" name="楕円 542"/>
        <xdr:cNvSpPr/>
      </xdr:nvSpPr>
      <xdr:spPr>
        <a:xfrm>
          <a:off x="14541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126437</xdr:rowOff>
    </xdr:from>
    <xdr:ext cx="469744" cy="259045"/>
    <xdr:sp macro="" textlink="">
      <xdr:nvSpPr>
        <xdr:cNvPr id="544" name="テキスト ボックス 543"/>
        <xdr:cNvSpPr txBox="1"/>
      </xdr:nvSpPr>
      <xdr:spPr>
        <a:xfrm>
          <a:off x="14357428" y="68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69088</xdr:rowOff>
    </xdr:from>
    <xdr:to>
      <xdr:col>72</xdr:col>
      <xdr:colOff>38100</xdr:colOff>
      <xdr:row>39</xdr:row>
      <xdr:rowOff>170688</xdr:rowOff>
    </xdr:to>
    <xdr:sp macro="" textlink="">
      <xdr:nvSpPr>
        <xdr:cNvPr id="545" name="楕円 544"/>
        <xdr:cNvSpPr/>
      </xdr:nvSpPr>
      <xdr:spPr>
        <a:xfrm>
          <a:off x="136525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161815</xdr:rowOff>
    </xdr:from>
    <xdr:ext cx="469744" cy="259045"/>
    <xdr:sp macro="" textlink="">
      <xdr:nvSpPr>
        <xdr:cNvPr id="546" name="テキスト ボックス 545"/>
        <xdr:cNvSpPr txBox="1"/>
      </xdr:nvSpPr>
      <xdr:spPr>
        <a:xfrm>
          <a:off x="13468428" y="68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79647</xdr:rowOff>
    </xdr:from>
    <xdr:to>
      <xdr:col>67</xdr:col>
      <xdr:colOff>101600</xdr:colOff>
      <xdr:row>40</xdr:row>
      <xdr:rowOff>9797</xdr:rowOff>
    </xdr:to>
    <xdr:sp macro="" textlink="">
      <xdr:nvSpPr>
        <xdr:cNvPr id="547" name="楕円 546"/>
        <xdr:cNvSpPr/>
      </xdr:nvSpPr>
      <xdr:spPr>
        <a:xfrm>
          <a:off x="12763500" y="67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40</xdr:row>
      <xdr:rowOff>924</xdr:rowOff>
    </xdr:from>
    <xdr:ext cx="469744" cy="259045"/>
    <xdr:sp macro="" textlink="">
      <xdr:nvSpPr>
        <xdr:cNvPr id="548" name="テキスト ボックス 547"/>
        <xdr:cNvSpPr txBox="1"/>
      </xdr:nvSpPr>
      <xdr:spPr>
        <a:xfrm>
          <a:off x="12579428" y="68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70,869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2932</xdr:rowOff>
    </xdr:from>
    <xdr:to>
      <xdr:col>85</xdr:col>
      <xdr:colOff>127000</xdr:colOff>
      <xdr:row>57</xdr:row>
      <xdr:rowOff>36177</xdr:rowOff>
    </xdr:to>
    <xdr:cxnSp macro="">
      <xdr:nvCxnSpPr>
        <xdr:cNvPr id="580" name="直線コネクタ 579"/>
        <xdr:cNvCxnSpPr/>
      </xdr:nvCxnSpPr>
      <xdr:spPr>
        <a:xfrm>
          <a:off x="15481300" y="9775582"/>
          <a:ext cx="8382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5316</xdr:rowOff>
    </xdr:from>
    <xdr:to>
      <xdr:col>81</xdr:col>
      <xdr:colOff>50800</xdr:colOff>
      <xdr:row>57</xdr:row>
      <xdr:rowOff>2932</xdr:rowOff>
    </xdr:to>
    <xdr:cxnSp macro="">
      <xdr:nvCxnSpPr>
        <xdr:cNvPr id="583" name="直線コネクタ 582"/>
        <xdr:cNvCxnSpPr/>
      </xdr:nvCxnSpPr>
      <xdr:spPr>
        <a:xfrm>
          <a:off x="14592300" y="9606516"/>
          <a:ext cx="889000" cy="16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153645</xdr:rowOff>
    </xdr:from>
    <xdr:to>
      <xdr:col>76</xdr:col>
      <xdr:colOff>114300</xdr:colOff>
      <xdr:row>56</xdr:row>
      <xdr:rowOff>5316</xdr:rowOff>
    </xdr:to>
    <xdr:cxnSp macro="">
      <xdr:nvCxnSpPr>
        <xdr:cNvPr id="586" name="直線コネクタ 585"/>
        <xdr:cNvCxnSpPr/>
      </xdr:nvCxnSpPr>
      <xdr:spPr>
        <a:xfrm>
          <a:off x="13703300" y="9411945"/>
          <a:ext cx="889000" cy="19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153645</xdr:rowOff>
    </xdr:from>
    <xdr:to>
      <xdr:col>71</xdr:col>
      <xdr:colOff>177800</xdr:colOff>
      <xdr:row>55</xdr:row>
      <xdr:rowOff>97605</xdr:rowOff>
    </xdr:to>
    <xdr:cxnSp macro="">
      <xdr:nvCxnSpPr>
        <xdr:cNvPr id="589" name="直線コネクタ 588"/>
        <xdr:cNvCxnSpPr/>
      </xdr:nvCxnSpPr>
      <xdr:spPr>
        <a:xfrm flipV="1">
          <a:off x="12814300" y="9411945"/>
          <a:ext cx="8890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156827</xdr:rowOff>
    </xdr:from>
    <xdr:to>
      <xdr:col>85</xdr:col>
      <xdr:colOff>177800</xdr:colOff>
      <xdr:row>57</xdr:row>
      <xdr:rowOff>86977</xdr:rowOff>
    </xdr:to>
    <xdr:sp macro="" textlink="">
      <xdr:nvSpPr>
        <xdr:cNvPr id="599" name="楕円 598"/>
        <xdr:cNvSpPr/>
      </xdr:nvSpPr>
      <xdr:spPr>
        <a:xfrm>
          <a:off x="16268700" y="97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135254</xdr:rowOff>
    </xdr:from>
    <xdr:ext cx="534377" cy="259045"/>
    <xdr:sp macro="" textlink="">
      <xdr:nvSpPr>
        <xdr:cNvPr id="600" name="教育費該当値テキスト"/>
        <xdr:cNvSpPr txBox="1"/>
      </xdr:nvSpPr>
      <xdr:spPr>
        <a:xfrm>
          <a:off x="16370300" y="97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123582</xdr:rowOff>
    </xdr:from>
    <xdr:to>
      <xdr:col>81</xdr:col>
      <xdr:colOff>101600</xdr:colOff>
      <xdr:row>57</xdr:row>
      <xdr:rowOff>53732</xdr:rowOff>
    </xdr:to>
    <xdr:sp macro="" textlink="">
      <xdr:nvSpPr>
        <xdr:cNvPr id="601" name="楕円 600"/>
        <xdr:cNvSpPr/>
      </xdr:nvSpPr>
      <xdr:spPr>
        <a:xfrm>
          <a:off x="15430500" y="97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44859</xdr:rowOff>
    </xdr:from>
    <xdr:ext cx="534377" cy="259045"/>
    <xdr:sp macro="" textlink="">
      <xdr:nvSpPr>
        <xdr:cNvPr id="602" name="テキスト ボックス 601"/>
        <xdr:cNvSpPr txBox="1"/>
      </xdr:nvSpPr>
      <xdr:spPr>
        <a:xfrm>
          <a:off x="15214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125966</xdr:rowOff>
    </xdr:from>
    <xdr:to>
      <xdr:col>76</xdr:col>
      <xdr:colOff>165100</xdr:colOff>
      <xdr:row>56</xdr:row>
      <xdr:rowOff>56116</xdr:rowOff>
    </xdr:to>
    <xdr:sp macro="" textlink="">
      <xdr:nvSpPr>
        <xdr:cNvPr id="603" name="楕円 602"/>
        <xdr:cNvSpPr/>
      </xdr:nvSpPr>
      <xdr:spPr>
        <a:xfrm>
          <a:off x="14541500" y="95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47243</xdr:rowOff>
    </xdr:from>
    <xdr:ext cx="534377" cy="259045"/>
    <xdr:sp macro="" textlink="">
      <xdr:nvSpPr>
        <xdr:cNvPr id="604" name="テキスト ボックス 603"/>
        <xdr:cNvSpPr txBox="1"/>
      </xdr:nvSpPr>
      <xdr:spPr>
        <a:xfrm>
          <a:off x="14325111" y="96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102845</xdr:rowOff>
    </xdr:from>
    <xdr:to>
      <xdr:col>72</xdr:col>
      <xdr:colOff>38100</xdr:colOff>
      <xdr:row>55</xdr:row>
      <xdr:rowOff>32995</xdr:rowOff>
    </xdr:to>
    <xdr:sp macro="" textlink="">
      <xdr:nvSpPr>
        <xdr:cNvPr id="605" name="楕円 604"/>
        <xdr:cNvSpPr/>
      </xdr:nvSpPr>
      <xdr:spPr>
        <a:xfrm>
          <a:off x="13652500" y="93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49522</xdr:rowOff>
    </xdr:from>
    <xdr:ext cx="534377" cy="259045"/>
    <xdr:sp macro="" textlink="">
      <xdr:nvSpPr>
        <xdr:cNvPr id="606" name="テキスト ボックス 605"/>
        <xdr:cNvSpPr txBox="1"/>
      </xdr:nvSpPr>
      <xdr:spPr>
        <a:xfrm>
          <a:off x="13436111" y="91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46805</xdr:rowOff>
    </xdr:from>
    <xdr:to>
      <xdr:col>67</xdr:col>
      <xdr:colOff>101600</xdr:colOff>
      <xdr:row>55</xdr:row>
      <xdr:rowOff>148405</xdr:rowOff>
    </xdr:to>
    <xdr:sp macro="" textlink="">
      <xdr:nvSpPr>
        <xdr:cNvPr id="607" name="楕円 606"/>
        <xdr:cNvSpPr/>
      </xdr:nvSpPr>
      <xdr:spPr>
        <a:xfrm>
          <a:off x="12763500" y="9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139532</xdr:rowOff>
    </xdr:from>
    <xdr:ext cx="534377" cy="259045"/>
    <xdr:sp macro="" textlink="">
      <xdr:nvSpPr>
        <xdr:cNvPr id="608" name="テキスト ボックス 607"/>
        <xdr:cNvSpPr txBox="1"/>
      </xdr:nvSpPr>
      <xdr:spPr>
        <a:xfrm>
          <a:off x="12547111" y="95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61328</xdr:rowOff>
    </xdr:from>
    <xdr:to>
      <xdr:col>85</xdr:col>
      <xdr:colOff>127000</xdr:colOff>
      <xdr:row>79</xdr:row>
      <xdr:rowOff>44450</xdr:rowOff>
    </xdr:to>
    <xdr:cxnSp macro="">
      <xdr:nvCxnSpPr>
        <xdr:cNvPr id="637" name="直線コネクタ 636"/>
        <xdr:cNvCxnSpPr/>
      </xdr:nvCxnSpPr>
      <xdr:spPr>
        <a:xfrm flipV="1">
          <a:off x="15481300" y="13434428"/>
          <a:ext cx="8382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8"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41363</xdr:rowOff>
    </xdr:from>
    <xdr:to>
      <xdr:col>81</xdr:col>
      <xdr:colOff>50800</xdr:colOff>
      <xdr:row>79</xdr:row>
      <xdr:rowOff>44450</xdr:rowOff>
    </xdr:to>
    <xdr:cxnSp macro="">
      <xdr:nvCxnSpPr>
        <xdr:cNvPr id="640" name="直線コネクタ 639"/>
        <xdr:cNvCxnSpPr/>
      </xdr:nvCxnSpPr>
      <xdr:spPr>
        <a:xfrm>
          <a:off x="14592300" y="1358591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41363</xdr:rowOff>
    </xdr:from>
    <xdr:to>
      <xdr:col>76</xdr:col>
      <xdr:colOff>114300</xdr:colOff>
      <xdr:row>79</xdr:row>
      <xdr:rowOff>44450</xdr:rowOff>
    </xdr:to>
    <xdr:cxnSp macro="">
      <xdr:nvCxnSpPr>
        <xdr:cNvPr id="643" name="直線コネクタ 642"/>
        <xdr:cNvCxnSpPr/>
      </xdr:nvCxnSpPr>
      <xdr:spPr>
        <a:xfrm flipV="1">
          <a:off x="13703300" y="1358591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10528</xdr:rowOff>
    </xdr:from>
    <xdr:to>
      <xdr:col>85</xdr:col>
      <xdr:colOff>177800</xdr:colOff>
      <xdr:row>78</xdr:row>
      <xdr:rowOff>112128</xdr:rowOff>
    </xdr:to>
    <xdr:sp macro="" textlink="">
      <xdr:nvSpPr>
        <xdr:cNvPr id="656" name="楕円 655"/>
        <xdr:cNvSpPr/>
      </xdr:nvSpPr>
      <xdr:spPr>
        <a:xfrm>
          <a:off x="16268700" y="133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33405</xdr:rowOff>
    </xdr:from>
    <xdr:ext cx="469744" cy="259045"/>
    <xdr:sp macro="" textlink="">
      <xdr:nvSpPr>
        <xdr:cNvPr id="657" name="災害復旧費該当値テキスト"/>
        <xdr:cNvSpPr txBox="1"/>
      </xdr:nvSpPr>
      <xdr:spPr>
        <a:xfrm>
          <a:off x="16370300" y="132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162013</xdr:rowOff>
    </xdr:from>
    <xdr:to>
      <xdr:col>76</xdr:col>
      <xdr:colOff>165100</xdr:colOff>
      <xdr:row>79</xdr:row>
      <xdr:rowOff>92163</xdr:rowOff>
    </xdr:to>
    <xdr:sp macro="" textlink="">
      <xdr:nvSpPr>
        <xdr:cNvPr id="660" name="楕円 659"/>
        <xdr:cNvSpPr/>
      </xdr:nvSpPr>
      <xdr:spPr>
        <a:xfrm>
          <a:off x="145415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83290</xdr:rowOff>
    </xdr:from>
    <xdr:ext cx="313932" cy="259045"/>
    <xdr:sp macro="" textlink="">
      <xdr:nvSpPr>
        <xdr:cNvPr id="661" name="テキスト ボックス 660"/>
        <xdr:cNvSpPr txBox="1"/>
      </xdr:nvSpPr>
      <xdr:spPr>
        <a:xfrm>
          <a:off x="14435333" y="13627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167847</xdr:rowOff>
    </xdr:from>
    <xdr:to>
      <xdr:col>85</xdr:col>
      <xdr:colOff>127000</xdr:colOff>
      <xdr:row>98</xdr:row>
      <xdr:rowOff>1569</xdr:rowOff>
    </xdr:to>
    <xdr:cxnSp macro="">
      <xdr:nvCxnSpPr>
        <xdr:cNvPr id="691" name="直線コネクタ 690"/>
        <xdr:cNvCxnSpPr/>
      </xdr:nvCxnSpPr>
      <xdr:spPr>
        <a:xfrm flipV="1">
          <a:off x="15481300" y="16798497"/>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164931</xdr:rowOff>
    </xdr:from>
    <xdr:to>
      <xdr:col>81</xdr:col>
      <xdr:colOff>50800</xdr:colOff>
      <xdr:row>98</xdr:row>
      <xdr:rowOff>1569</xdr:rowOff>
    </xdr:to>
    <xdr:cxnSp macro="">
      <xdr:nvCxnSpPr>
        <xdr:cNvPr id="694" name="直線コネクタ 693"/>
        <xdr:cNvCxnSpPr/>
      </xdr:nvCxnSpPr>
      <xdr:spPr>
        <a:xfrm>
          <a:off x="14592300" y="16795581"/>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164931</xdr:rowOff>
    </xdr:from>
    <xdr:to>
      <xdr:col>76</xdr:col>
      <xdr:colOff>114300</xdr:colOff>
      <xdr:row>98</xdr:row>
      <xdr:rowOff>37488</xdr:rowOff>
    </xdr:to>
    <xdr:cxnSp macro="">
      <xdr:nvCxnSpPr>
        <xdr:cNvPr id="697" name="直線コネクタ 696"/>
        <xdr:cNvCxnSpPr/>
      </xdr:nvCxnSpPr>
      <xdr:spPr>
        <a:xfrm flipV="1">
          <a:off x="13703300" y="16795581"/>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16971</xdr:rowOff>
    </xdr:from>
    <xdr:to>
      <xdr:col>71</xdr:col>
      <xdr:colOff>177800</xdr:colOff>
      <xdr:row>98</xdr:row>
      <xdr:rowOff>37488</xdr:rowOff>
    </xdr:to>
    <xdr:cxnSp macro="">
      <xdr:nvCxnSpPr>
        <xdr:cNvPr id="700" name="直線コネクタ 699"/>
        <xdr:cNvCxnSpPr/>
      </xdr:nvCxnSpPr>
      <xdr:spPr>
        <a:xfrm>
          <a:off x="12814300" y="1681907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117047</xdr:rowOff>
    </xdr:from>
    <xdr:to>
      <xdr:col>85</xdr:col>
      <xdr:colOff>177800</xdr:colOff>
      <xdr:row>98</xdr:row>
      <xdr:rowOff>47197</xdr:rowOff>
    </xdr:to>
    <xdr:sp macro="" textlink="">
      <xdr:nvSpPr>
        <xdr:cNvPr id="710" name="楕円 709"/>
        <xdr:cNvSpPr/>
      </xdr:nvSpPr>
      <xdr:spPr>
        <a:xfrm>
          <a:off x="16268700" y="167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95474</xdr:rowOff>
    </xdr:from>
    <xdr:ext cx="534377" cy="259045"/>
    <xdr:sp macro="" textlink="">
      <xdr:nvSpPr>
        <xdr:cNvPr id="711" name="公債費該当値テキスト"/>
        <xdr:cNvSpPr txBox="1"/>
      </xdr:nvSpPr>
      <xdr:spPr>
        <a:xfrm>
          <a:off x="16370300" y="167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122219</xdr:rowOff>
    </xdr:from>
    <xdr:to>
      <xdr:col>81</xdr:col>
      <xdr:colOff>101600</xdr:colOff>
      <xdr:row>98</xdr:row>
      <xdr:rowOff>52369</xdr:rowOff>
    </xdr:to>
    <xdr:sp macro="" textlink="">
      <xdr:nvSpPr>
        <xdr:cNvPr id="712" name="楕円 711"/>
        <xdr:cNvSpPr/>
      </xdr:nvSpPr>
      <xdr:spPr>
        <a:xfrm>
          <a:off x="15430500" y="16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43496</xdr:rowOff>
    </xdr:from>
    <xdr:ext cx="534377" cy="259045"/>
    <xdr:sp macro="" textlink="">
      <xdr:nvSpPr>
        <xdr:cNvPr id="713" name="テキスト ボックス 712"/>
        <xdr:cNvSpPr txBox="1"/>
      </xdr:nvSpPr>
      <xdr:spPr>
        <a:xfrm>
          <a:off x="15214111" y="168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114131</xdr:rowOff>
    </xdr:from>
    <xdr:to>
      <xdr:col>76</xdr:col>
      <xdr:colOff>165100</xdr:colOff>
      <xdr:row>98</xdr:row>
      <xdr:rowOff>44281</xdr:rowOff>
    </xdr:to>
    <xdr:sp macro="" textlink="">
      <xdr:nvSpPr>
        <xdr:cNvPr id="714" name="楕円 713"/>
        <xdr:cNvSpPr/>
      </xdr:nvSpPr>
      <xdr:spPr>
        <a:xfrm>
          <a:off x="14541500" y="16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35408</xdr:rowOff>
    </xdr:from>
    <xdr:ext cx="534377" cy="259045"/>
    <xdr:sp macro="" textlink="">
      <xdr:nvSpPr>
        <xdr:cNvPr id="715" name="テキスト ボックス 714"/>
        <xdr:cNvSpPr txBox="1"/>
      </xdr:nvSpPr>
      <xdr:spPr>
        <a:xfrm>
          <a:off x="14325111" y="168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158138</xdr:rowOff>
    </xdr:from>
    <xdr:to>
      <xdr:col>72</xdr:col>
      <xdr:colOff>38100</xdr:colOff>
      <xdr:row>98</xdr:row>
      <xdr:rowOff>88288</xdr:rowOff>
    </xdr:to>
    <xdr:sp macro="" textlink="">
      <xdr:nvSpPr>
        <xdr:cNvPr id="716" name="楕円 715"/>
        <xdr:cNvSpPr/>
      </xdr:nvSpPr>
      <xdr:spPr>
        <a:xfrm>
          <a:off x="13652500" y="167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79415</xdr:rowOff>
    </xdr:from>
    <xdr:ext cx="534377" cy="259045"/>
    <xdr:sp macro="" textlink="">
      <xdr:nvSpPr>
        <xdr:cNvPr id="717" name="テキスト ボックス 716"/>
        <xdr:cNvSpPr txBox="1"/>
      </xdr:nvSpPr>
      <xdr:spPr>
        <a:xfrm>
          <a:off x="13436111" y="168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137621</xdr:rowOff>
    </xdr:from>
    <xdr:to>
      <xdr:col>67</xdr:col>
      <xdr:colOff>101600</xdr:colOff>
      <xdr:row>98</xdr:row>
      <xdr:rowOff>67771</xdr:rowOff>
    </xdr:to>
    <xdr:sp macro="" textlink="">
      <xdr:nvSpPr>
        <xdr:cNvPr id="718" name="楕円 717"/>
        <xdr:cNvSpPr/>
      </xdr:nvSpPr>
      <xdr:spPr>
        <a:xfrm>
          <a:off x="12763500" y="167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58898</xdr:rowOff>
    </xdr:from>
    <xdr:ext cx="534377" cy="259045"/>
    <xdr:sp macro="" textlink="">
      <xdr:nvSpPr>
        <xdr:cNvPr id="719" name="テキスト ボックス 718"/>
        <xdr:cNvSpPr txBox="1"/>
      </xdr:nvSpPr>
      <xdr:spPr>
        <a:xfrm>
          <a:off x="12547111" y="168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44450</xdr:rowOff>
    </xdr:from>
    <xdr:to>
      <xdr:col>116</xdr:col>
      <xdr:colOff>63500</xdr:colOff>
      <xdr:row>33</xdr:row>
      <xdr:rowOff>47498</xdr:rowOff>
    </xdr:to>
    <xdr:cxnSp macro="">
      <xdr:nvCxnSpPr>
        <xdr:cNvPr id="748" name="直線コネクタ 747"/>
        <xdr:cNvCxnSpPr/>
      </xdr:nvCxnSpPr>
      <xdr:spPr>
        <a:xfrm>
          <a:off x="21323300" y="57023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32275</xdr:rowOff>
    </xdr:from>
    <xdr:ext cx="378565" cy="259045"/>
    <xdr:sp macro="" textlink="">
      <xdr:nvSpPr>
        <xdr:cNvPr id="749" name="諸支出金平均値テキスト"/>
        <xdr:cNvSpPr txBox="1"/>
      </xdr:nvSpPr>
      <xdr:spPr>
        <a:xfrm>
          <a:off x="22212300" y="654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44450</xdr:rowOff>
    </xdr:from>
    <xdr:to>
      <xdr:col>111</xdr:col>
      <xdr:colOff>177800</xdr:colOff>
      <xdr:row>33</xdr:row>
      <xdr:rowOff>78740</xdr:rowOff>
    </xdr:to>
    <xdr:cxnSp macro="">
      <xdr:nvCxnSpPr>
        <xdr:cNvPr id="751" name="直線コネクタ 750"/>
        <xdr:cNvCxnSpPr/>
      </xdr:nvCxnSpPr>
      <xdr:spPr>
        <a:xfrm flipV="1">
          <a:off x="20434300" y="5702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90187</xdr:rowOff>
    </xdr:from>
    <xdr:ext cx="378565" cy="259045"/>
    <xdr:sp macro="" textlink="">
      <xdr:nvSpPr>
        <xdr:cNvPr id="753" name="テキスト ボックス 752"/>
        <xdr:cNvSpPr txBox="1"/>
      </xdr:nvSpPr>
      <xdr:spPr>
        <a:xfrm>
          <a:off x="21134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78740</xdr:rowOff>
    </xdr:from>
    <xdr:to>
      <xdr:col>107</xdr:col>
      <xdr:colOff>50800</xdr:colOff>
      <xdr:row>33</xdr:row>
      <xdr:rowOff>111506</xdr:rowOff>
    </xdr:to>
    <xdr:cxnSp macro="">
      <xdr:nvCxnSpPr>
        <xdr:cNvPr id="754" name="直線コネクタ 753"/>
        <xdr:cNvCxnSpPr/>
      </xdr:nvCxnSpPr>
      <xdr:spPr>
        <a:xfrm flipV="1">
          <a:off x="19545300" y="573659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158767</xdr:rowOff>
    </xdr:from>
    <xdr:ext cx="378565" cy="259045"/>
    <xdr:sp macro="" textlink="">
      <xdr:nvSpPr>
        <xdr:cNvPr id="756" name="テキスト ボックス 755"/>
        <xdr:cNvSpPr txBox="1"/>
      </xdr:nvSpPr>
      <xdr:spPr>
        <a:xfrm>
          <a:off x="2024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65024</xdr:rowOff>
    </xdr:from>
    <xdr:to>
      <xdr:col>102</xdr:col>
      <xdr:colOff>114300</xdr:colOff>
      <xdr:row>33</xdr:row>
      <xdr:rowOff>111506</xdr:rowOff>
    </xdr:to>
    <xdr:cxnSp macro="">
      <xdr:nvCxnSpPr>
        <xdr:cNvPr id="757" name="直線コネクタ 756"/>
        <xdr:cNvCxnSpPr/>
      </xdr:nvCxnSpPr>
      <xdr:spPr>
        <a:xfrm>
          <a:off x="18656300" y="572287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143527</xdr:rowOff>
    </xdr:from>
    <xdr:ext cx="378565" cy="259045"/>
    <xdr:sp macro="" textlink="">
      <xdr:nvSpPr>
        <xdr:cNvPr id="761" name="テキスト ボックス 760"/>
        <xdr:cNvSpPr txBox="1"/>
      </xdr:nvSpPr>
      <xdr:spPr>
        <a:xfrm>
          <a:off x="18467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168148</xdr:rowOff>
    </xdr:from>
    <xdr:to>
      <xdr:col>116</xdr:col>
      <xdr:colOff>114300</xdr:colOff>
      <xdr:row>33</xdr:row>
      <xdr:rowOff>98298</xdr:rowOff>
    </xdr:to>
    <xdr:sp macro="" textlink="">
      <xdr:nvSpPr>
        <xdr:cNvPr id="767" name="楕円 766"/>
        <xdr:cNvSpPr/>
      </xdr:nvSpPr>
      <xdr:spPr>
        <a:xfrm>
          <a:off x="221107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19575</xdr:rowOff>
    </xdr:from>
    <xdr:ext cx="469744" cy="259045"/>
    <xdr:sp macro="" textlink="">
      <xdr:nvSpPr>
        <xdr:cNvPr id="768" name="諸支出金該当値テキスト"/>
        <xdr:cNvSpPr txBox="1"/>
      </xdr:nvSpPr>
      <xdr:spPr>
        <a:xfrm>
          <a:off x="22212300"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165100</xdr:rowOff>
    </xdr:from>
    <xdr:to>
      <xdr:col>112</xdr:col>
      <xdr:colOff>38100</xdr:colOff>
      <xdr:row>33</xdr:row>
      <xdr:rowOff>95250</xdr:rowOff>
    </xdr:to>
    <xdr:sp macro="" textlink="">
      <xdr:nvSpPr>
        <xdr:cNvPr id="769" name="楕円 768"/>
        <xdr:cNvSpPr/>
      </xdr:nvSpPr>
      <xdr:spPr>
        <a:xfrm>
          <a:off x="21272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111777</xdr:rowOff>
    </xdr:from>
    <xdr:ext cx="469744" cy="259045"/>
    <xdr:sp macro="" textlink="">
      <xdr:nvSpPr>
        <xdr:cNvPr id="770" name="テキスト ボックス 769"/>
        <xdr:cNvSpPr txBox="1"/>
      </xdr:nvSpPr>
      <xdr:spPr>
        <a:xfrm>
          <a:off x="21088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27940</xdr:rowOff>
    </xdr:from>
    <xdr:to>
      <xdr:col>107</xdr:col>
      <xdr:colOff>101600</xdr:colOff>
      <xdr:row>33</xdr:row>
      <xdr:rowOff>129540</xdr:rowOff>
    </xdr:to>
    <xdr:sp macro="" textlink="">
      <xdr:nvSpPr>
        <xdr:cNvPr id="771" name="楕円 770"/>
        <xdr:cNvSpPr/>
      </xdr:nvSpPr>
      <xdr:spPr>
        <a:xfrm>
          <a:off x="20383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146067</xdr:rowOff>
    </xdr:from>
    <xdr:ext cx="469744" cy="259045"/>
    <xdr:sp macro="" textlink="">
      <xdr:nvSpPr>
        <xdr:cNvPr id="772" name="テキスト ボックス 771"/>
        <xdr:cNvSpPr txBox="1"/>
      </xdr:nvSpPr>
      <xdr:spPr>
        <a:xfrm>
          <a:off x="20199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60706</xdr:rowOff>
    </xdr:from>
    <xdr:to>
      <xdr:col>102</xdr:col>
      <xdr:colOff>165100</xdr:colOff>
      <xdr:row>33</xdr:row>
      <xdr:rowOff>162306</xdr:rowOff>
    </xdr:to>
    <xdr:sp macro="" textlink="">
      <xdr:nvSpPr>
        <xdr:cNvPr id="773" name="楕円 772"/>
        <xdr:cNvSpPr/>
      </xdr:nvSpPr>
      <xdr:spPr>
        <a:xfrm>
          <a:off x="19494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7383</xdr:rowOff>
    </xdr:from>
    <xdr:ext cx="469744" cy="259045"/>
    <xdr:sp macro="" textlink="">
      <xdr:nvSpPr>
        <xdr:cNvPr id="774" name="テキスト ボックス 773"/>
        <xdr:cNvSpPr txBox="1"/>
      </xdr:nvSpPr>
      <xdr:spPr>
        <a:xfrm>
          <a:off x="19310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14224</xdr:rowOff>
    </xdr:from>
    <xdr:to>
      <xdr:col>98</xdr:col>
      <xdr:colOff>38100</xdr:colOff>
      <xdr:row>33</xdr:row>
      <xdr:rowOff>115824</xdr:rowOff>
    </xdr:to>
    <xdr:sp macro="" textlink="">
      <xdr:nvSpPr>
        <xdr:cNvPr id="775" name="楕円 774"/>
        <xdr:cNvSpPr/>
      </xdr:nvSpPr>
      <xdr:spPr>
        <a:xfrm>
          <a:off x="18605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132351</xdr:rowOff>
    </xdr:from>
    <xdr:ext cx="469744" cy="259045"/>
    <xdr:sp macro="" textlink="">
      <xdr:nvSpPr>
        <xdr:cNvPr id="776" name="テキスト ボックス 775"/>
        <xdr:cNvSpPr txBox="1"/>
      </xdr:nvSpPr>
      <xdr:spPr>
        <a:xfrm>
          <a:off x="18421428"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民生費は、類似団体内平均値とおおむね同じ水準で推移しているが、全国的な要因と同じく、高齢化の影響によるものだと考えられる。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衛生費は、類似団体内平均値を大きく上回る数値となったが、これはごみ処理施設更新によるものである。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諸支出金は、類似団体内平均値を上回る数値で推移しており、これは全国的に少ない市営による自動車運送事業に対して、繰出しを行っているためと考えられる。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は、類似団体内平均値を下回る非常に良好な数値で推移しており、これは市債の発行を抑制してきたことや、新たに発行する場合においても普通交付税による財源措置のあるものを優先的に発行してきた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災害復旧事業費は、類似団体内平均値を上回る数値となったが、これは平成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年度に本市が大阪府北部地震や</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月豪雨、台風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号の発生による被害を受け、災害復旧事業を実施したためである。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例年、本市は実質収支が過大とならないよう、収支均衡を基本とした安定した財政運営を行っている。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しかし、平成３０年度は大阪府北部地震や</a:t>
          </a:r>
          <a:r>
            <a:rPr kumimoji="1" lang="en-US" altLang="ja-JP" sz="1400">
              <a:solidFill>
                <a:srgbClr val="000000"/>
              </a:solidFill>
              <a:latin typeface="ＭＳ ゴシック" pitchFamily="49" charset="-128"/>
              <a:ea typeface="ＭＳ ゴシック" pitchFamily="49" charset="-128"/>
            </a:rPr>
            <a:t>7</a:t>
          </a:r>
          <a:r>
            <a:rPr kumimoji="1" lang="ja-JP" altLang="en-US" sz="1400">
              <a:solidFill>
                <a:srgbClr val="000000"/>
              </a:solidFill>
              <a:latin typeface="ＭＳ ゴシック" pitchFamily="49" charset="-128"/>
              <a:ea typeface="ＭＳ ゴシック" pitchFamily="49" charset="-128"/>
            </a:rPr>
            <a:t>月豪雨、台風</a:t>
          </a:r>
          <a:r>
            <a:rPr kumimoji="1" lang="en-US" altLang="ja-JP" sz="1400">
              <a:solidFill>
                <a:srgbClr val="000000"/>
              </a:solidFill>
              <a:latin typeface="ＭＳ ゴシック" pitchFamily="49" charset="-128"/>
              <a:ea typeface="ＭＳ ゴシック" pitchFamily="49" charset="-128"/>
            </a:rPr>
            <a:t>21</a:t>
          </a:r>
          <a:r>
            <a:rPr kumimoji="1" lang="ja-JP" altLang="en-US" sz="1400">
              <a:solidFill>
                <a:srgbClr val="000000"/>
              </a:solidFill>
              <a:latin typeface="ＭＳ ゴシック" pitchFamily="49" charset="-128"/>
              <a:ea typeface="ＭＳ ゴシック" pitchFamily="49" charset="-128"/>
            </a:rPr>
            <a:t>号の被害を受け、災害復旧等の臨時の財政需要があったため、財政調整基金を</a:t>
          </a:r>
          <a:r>
            <a:rPr kumimoji="1" lang="en-US" altLang="ja-JP" sz="1400">
              <a:solidFill>
                <a:srgbClr val="000000"/>
              </a:solidFill>
              <a:latin typeface="ＭＳ ゴシック" pitchFamily="49" charset="-128"/>
              <a:ea typeface="ＭＳ ゴシック" pitchFamily="49" charset="-128"/>
            </a:rPr>
            <a:t>19</a:t>
          </a:r>
          <a:r>
            <a:rPr kumimoji="1" lang="ja-JP" altLang="en-US" sz="1400">
              <a:solidFill>
                <a:srgbClr val="000000"/>
              </a:solidFill>
              <a:latin typeface="ＭＳ ゴシック" pitchFamily="49" charset="-128"/>
              <a:ea typeface="ＭＳ ゴシック" pitchFamily="49" charset="-128"/>
            </a:rPr>
            <a:t>億円取り崩し、実質単年度収支は赤字となったが、実質収支は黒字となった。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ついては、全ての会計で黒字となった。水道事業会計、自動車運送事業会計をはじめ、他の会計の黒字額は、ほぼ同水準で推移しており、今後もこの傾向が続く見込みである。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124320419</v>
      </c>
      <c r="BO4" s="461"/>
      <c r="BP4" s="461"/>
      <c r="BQ4" s="461"/>
      <c r="BR4" s="461"/>
      <c r="BS4" s="461"/>
      <c r="BT4" s="461"/>
      <c r="BU4" s="462"/>
      <c r="BV4" s="460">
        <v>113518005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0.7</v>
      </c>
      <c r="CU4" s="642"/>
      <c r="CV4" s="642"/>
      <c r="CW4" s="642"/>
      <c r="CX4" s="642"/>
      <c r="CY4" s="642"/>
      <c r="CZ4" s="642"/>
      <c r="DA4" s="643"/>
      <c r="DB4" s="641">
        <v>1.8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121754227</v>
      </c>
      <c r="BO5" s="466"/>
      <c r="BP5" s="466"/>
      <c r="BQ5" s="466"/>
      <c r="BR5" s="466"/>
      <c r="BS5" s="466"/>
      <c r="BT5" s="466"/>
      <c r="BU5" s="467"/>
      <c r="BV5" s="465">
        <v>111409585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94.9</v>
      </c>
      <c r="CU5" s="436"/>
      <c r="CV5" s="436"/>
      <c r="CW5" s="436"/>
      <c r="CX5" s="436"/>
      <c r="CY5" s="436"/>
      <c r="CZ5" s="436"/>
      <c r="DA5" s="437"/>
      <c r="DB5" s="435">
        <v>94.8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2566192</v>
      </c>
      <c r="BO6" s="466"/>
      <c r="BP6" s="466"/>
      <c r="BQ6" s="466"/>
      <c r="BR6" s="466"/>
      <c r="BS6" s="466"/>
      <c r="BT6" s="466"/>
      <c r="BU6" s="467"/>
      <c r="BV6" s="465">
        <v>2108420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97.8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2066491</v>
      </c>
      <c r="BO7" s="466"/>
      <c r="BP7" s="466"/>
      <c r="BQ7" s="466"/>
      <c r="BR7" s="466"/>
      <c r="BS7" s="466"/>
      <c r="BT7" s="466"/>
      <c r="BU7" s="467"/>
      <c r="BV7" s="465">
        <v>867669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67764371</v>
      </c>
      <c r="CU7" s="466"/>
      <c r="CV7" s="466"/>
      <c r="CW7" s="466"/>
      <c r="CX7" s="466"/>
      <c r="CY7" s="466"/>
      <c r="CZ7" s="466"/>
      <c r="DA7" s="467"/>
      <c r="DB7" s="465">
        <v>67954649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499701</v>
      </c>
      <c r="BO8" s="466"/>
      <c r="BP8" s="466"/>
      <c r="BQ8" s="466"/>
      <c r="BR8" s="466"/>
      <c r="BS8" s="466"/>
      <c r="BT8" s="466"/>
      <c r="BU8" s="467"/>
      <c r="BV8" s="465">
        <v>1240751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351829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-741050</v>
      </c>
      <c r="BO9" s="466"/>
      <c r="BP9" s="466"/>
      <c r="BQ9" s="466"/>
      <c r="BR9" s="466"/>
      <c r="BS9" s="466"/>
      <c r="BT9" s="466"/>
      <c r="BU9" s="467"/>
      <c r="BV9" s="465">
        <v>312603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9.4</v>
      </c>
      <c r="CU9" s="436"/>
      <c r="CV9" s="436"/>
      <c r="CW9" s="436"/>
      <c r="CX9" s="436"/>
      <c r="CY9" s="436"/>
      <c r="CZ9" s="436"/>
      <c r="DA9" s="437"/>
      <c r="DB9" s="435">
        <v>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357359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647888</v>
      </c>
      <c r="BO10" s="466"/>
      <c r="BP10" s="466"/>
      <c r="BQ10" s="466"/>
      <c r="BR10" s="466"/>
      <c r="BS10" s="466"/>
      <c r="BT10" s="466"/>
      <c r="BU10" s="467"/>
      <c r="BV10" s="465">
        <v>493505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19000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352496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1900000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349405</v>
      </c>
      <c r="S13" s="569"/>
      <c r="T13" s="569"/>
      <c r="U13" s="569"/>
      <c r="V13" s="570"/>
      <c r="W13" s="556" t="s">
        <v>139</v>
      </c>
      <c r="X13" s="478"/>
      <c r="Y13" s="478"/>
      <c r="Z13" s="478"/>
      <c r="AA13" s="478"/>
      <c r="AB13" s="479"/>
      <c r="AC13" s="441">
        <v>780</v>
      </c>
      <c r="AD13" s="442"/>
      <c r="AE13" s="442"/>
      <c r="AF13" s="442"/>
      <c r="AG13" s="443"/>
      <c r="AH13" s="441">
        <v>835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-1974162</v>
      </c>
      <c r="BO13" s="466"/>
      <c r="BP13" s="466"/>
      <c r="BQ13" s="466"/>
      <c r="BR13" s="466"/>
      <c r="BS13" s="466"/>
      <c r="BT13" s="466"/>
      <c r="BU13" s="467"/>
      <c r="BV13" s="465">
        <v>806108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-0.4</v>
      </c>
      <c r="CU13" s="436"/>
      <c r="CV13" s="436"/>
      <c r="CW13" s="436"/>
      <c r="CX13" s="436"/>
      <c r="CY13" s="436"/>
      <c r="CZ13" s="436"/>
      <c r="DA13" s="437"/>
      <c r="DB13" s="435">
        <v>0.2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353563</v>
      </c>
      <c r="S14" s="569"/>
      <c r="T14" s="569"/>
      <c r="U14" s="569"/>
      <c r="V14" s="570"/>
      <c r="W14" s="571"/>
      <c r="X14" s="481"/>
      <c r="Y14" s="481"/>
      <c r="Z14" s="481"/>
      <c r="AA14" s="481"/>
      <c r="AB14" s="482"/>
      <c r="AC14" s="561">
        <v>0.6</v>
      </c>
      <c r="AD14" s="562"/>
      <c r="AE14" s="562"/>
      <c r="AF14" s="562"/>
      <c r="AG14" s="563"/>
      <c r="AH14" s="561">
        <v>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350537</v>
      </c>
      <c r="S15" s="569"/>
      <c r="T15" s="569"/>
      <c r="U15" s="569"/>
      <c r="V15" s="570"/>
      <c r="W15" s="556" t="s">
        <v>146</v>
      </c>
      <c r="X15" s="478"/>
      <c r="Y15" s="478"/>
      <c r="Z15" s="478"/>
      <c r="AA15" s="478"/>
      <c r="AB15" s="479"/>
      <c r="AC15" s="441">
        <v>32404</v>
      </c>
      <c r="AD15" s="442"/>
      <c r="AE15" s="442"/>
      <c r="AF15" s="442"/>
      <c r="AG15" s="443"/>
      <c r="AH15" s="441">
        <v>34381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41163610</v>
      </c>
      <c r="BO15" s="461"/>
      <c r="BP15" s="461"/>
      <c r="BQ15" s="461"/>
      <c r="BR15" s="461"/>
      <c r="BS15" s="461"/>
      <c r="BT15" s="461"/>
      <c r="BU15" s="462"/>
      <c r="BV15" s="460">
        <v>41384977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23.2</v>
      </c>
      <c r="AD16" s="562"/>
      <c r="AE16" s="562"/>
      <c r="AF16" s="562"/>
      <c r="AG16" s="563"/>
      <c r="AH16" s="561">
        <v>24.1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50222434</v>
      </c>
      <c r="BO16" s="466"/>
      <c r="BP16" s="466"/>
      <c r="BQ16" s="466"/>
      <c r="BR16" s="466"/>
      <c r="BS16" s="466"/>
      <c r="BT16" s="466"/>
      <c r="BU16" s="467"/>
      <c r="BV16" s="465">
        <v>50633128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106764</v>
      </c>
      <c r="AD17" s="442"/>
      <c r="AE17" s="442"/>
      <c r="AF17" s="442"/>
      <c r="AG17" s="443"/>
      <c r="AH17" s="441">
        <v>107524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52808948</v>
      </c>
      <c r="BO17" s="466"/>
      <c r="BP17" s="466"/>
      <c r="BQ17" s="466"/>
      <c r="BR17" s="466"/>
      <c r="BS17" s="466"/>
      <c r="BT17" s="466"/>
      <c r="BU17" s="467"/>
      <c r="BV17" s="465">
        <v>53135652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105.29</v>
      </c>
      <c r="M18" s="530"/>
      <c r="N18" s="530"/>
      <c r="O18" s="530"/>
      <c r="P18" s="530"/>
      <c r="Q18" s="530"/>
      <c r="R18" s="531"/>
      <c r="S18" s="531"/>
      <c r="T18" s="531"/>
      <c r="U18" s="531"/>
      <c r="V18" s="532"/>
      <c r="W18" s="546"/>
      <c r="X18" s="547"/>
      <c r="Y18" s="547"/>
      <c r="Z18" s="547"/>
      <c r="AA18" s="547"/>
      <c r="AB18" s="557"/>
      <c r="AC18" s="429">
        <v>76.3</v>
      </c>
      <c r="AD18" s="430"/>
      <c r="AE18" s="430"/>
      <c r="AF18" s="430"/>
      <c r="AG18" s="533"/>
      <c r="AH18" s="429">
        <v>75.3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61764894</v>
      </c>
      <c r="BO18" s="466"/>
      <c r="BP18" s="466"/>
      <c r="BQ18" s="466"/>
      <c r="BR18" s="466"/>
      <c r="BS18" s="466"/>
      <c r="BT18" s="466"/>
      <c r="BU18" s="467"/>
      <c r="BV18" s="465">
        <v>62323780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3342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74551581</v>
      </c>
      <c r="BO19" s="466"/>
      <c r="BP19" s="466"/>
      <c r="BQ19" s="466"/>
      <c r="BR19" s="466"/>
      <c r="BS19" s="466"/>
      <c r="BT19" s="466"/>
      <c r="BU19" s="467"/>
      <c r="BV19" s="465">
        <v>72026532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148048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52544172</v>
      </c>
      <c r="BO23" s="466"/>
      <c r="BP23" s="466"/>
      <c r="BQ23" s="466"/>
      <c r="BR23" s="466"/>
      <c r="BS23" s="466"/>
      <c r="BT23" s="466"/>
      <c r="BU23" s="467"/>
      <c r="BV23" s="465">
        <v>48781734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9585</v>
      </c>
      <c r="R24" s="442"/>
      <c r="S24" s="442"/>
      <c r="T24" s="442"/>
      <c r="U24" s="442"/>
      <c r="V24" s="443"/>
      <c r="W24" s="507"/>
      <c r="X24" s="498"/>
      <c r="Y24" s="499"/>
      <c r="Z24" s="438" t="s">
        <v>169</v>
      </c>
      <c r="AA24" s="439"/>
      <c r="AB24" s="439"/>
      <c r="AC24" s="439"/>
      <c r="AD24" s="439"/>
      <c r="AE24" s="439"/>
      <c r="AF24" s="439"/>
      <c r="AG24" s="440"/>
      <c r="AH24" s="441">
        <v>1965</v>
      </c>
      <c r="AI24" s="442"/>
      <c r="AJ24" s="442"/>
      <c r="AK24" s="442"/>
      <c r="AL24" s="443"/>
      <c r="AM24" s="441">
        <v>5771205</v>
      </c>
      <c r="AN24" s="442"/>
      <c r="AO24" s="442"/>
      <c r="AP24" s="442"/>
      <c r="AQ24" s="442"/>
      <c r="AR24" s="443"/>
      <c r="AS24" s="441">
        <v>2937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44133307</v>
      </c>
      <c r="BO24" s="466"/>
      <c r="BP24" s="466"/>
      <c r="BQ24" s="466"/>
      <c r="BR24" s="466"/>
      <c r="BS24" s="466"/>
      <c r="BT24" s="466"/>
      <c r="BU24" s="467"/>
      <c r="BV24" s="465">
        <v>41407706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8415</v>
      </c>
      <c r="R25" s="442"/>
      <c r="S25" s="442"/>
      <c r="T25" s="442"/>
      <c r="U25" s="442"/>
      <c r="V25" s="443"/>
      <c r="W25" s="507"/>
      <c r="X25" s="498"/>
      <c r="Y25" s="499"/>
      <c r="Z25" s="438" t="s">
        <v>172</v>
      </c>
      <c r="AA25" s="439"/>
      <c r="AB25" s="439"/>
      <c r="AC25" s="439"/>
      <c r="AD25" s="439"/>
      <c r="AE25" s="439"/>
      <c r="AF25" s="439"/>
      <c r="AG25" s="440"/>
      <c r="AH25" s="441">
        <v>329</v>
      </c>
      <c r="AI25" s="442"/>
      <c r="AJ25" s="442"/>
      <c r="AK25" s="442"/>
      <c r="AL25" s="443"/>
      <c r="AM25" s="441">
        <v>951468</v>
      </c>
      <c r="AN25" s="442"/>
      <c r="AO25" s="442"/>
      <c r="AP25" s="442"/>
      <c r="AQ25" s="442"/>
      <c r="AR25" s="443"/>
      <c r="AS25" s="441">
        <v>2892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5199554</v>
      </c>
      <c r="BO25" s="461"/>
      <c r="BP25" s="461"/>
      <c r="BQ25" s="461"/>
      <c r="BR25" s="461"/>
      <c r="BS25" s="461"/>
      <c r="BT25" s="461"/>
      <c r="BU25" s="462"/>
      <c r="BV25" s="460">
        <v>14382021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7425</v>
      </c>
      <c r="R26" s="442"/>
      <c r="S26" s="442"/>
      <c r="T26" s="442"/>
      <c r="U26" s="442"/>
      <c r="V26" s="443"/>
      <c r="W26" s="507"/>
      <c r="X26" s="498"/>
      <c r="Y26" s="499"/>
      <c r="Z26" s="438" t="s">
        <v>175</v>
      </c>
      <c r="AA26" s="520"/>
      <c r="AB26" s="520"/>
      <c r="AC26" s="520"/>
      <c r="AD26" s="520"/>
      <c r="AE26" s="520"/>
      <c r="AF26" s="520"/>
      <c r="AG26" s="521"/>
      <c r="AH26" s="441">
        <v>149</v>
      </c>
      <c r="AI26" s="442"/>
      <c r="AJ26" s="442"/>
      <c r="AK26" s="442"/>
      <c r="AL26" s="443"/>
      <c r="AM26" s="441">
        <v>405131</v>
      </c>
      <c r="AN26" s="442"/>
      <c r="AO26" s="442"/>
      <c r="AP26" s="442"/>
      <c r="AQ26" s="442"/>
      <c r="AR26" s="443"/>
      <c r="AS26" s="441">
        <v>2719</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119112</v>
      </c>
      <c r="BO26" s="466"/>
      <c r="BP26" s="466"/>
      <c r="BQ26" s="466"/>
      <c r="BR26" s="466"/>
      <c r="BS26" s="466"/>
      <c r="BT26" s="466"/>
      <c r="BU26" s="467"/>
      <c r="BV26" s="465">
        <v>113204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7500</v>
      </c>
      <c r="R27" s="442"/>
      <c r="S27" s="442"/>
      <c r="T27" s="442"/>
      <c r="U27" s="442"/>
      <c r="V27" s="443"/>
      <c r="W27" s="507"/>
      <c r="X27" s="498"/>
      <c r="Y27" s="499"/>
      <c r="Z27" s="438" t="s">
        <v>178</v>
      </c>
      <c r="AA27" s="439"/>
      <c r="AB27" s="439"/>
      <c r="AC27" s="439"/>
      <c r="AD27" s="439"/>
      <c r="AE27" s="439"/>
      <c r="AF27" s="439"/>
      <c r="AG27" s="440"/>
      <c r="AH27" s="441">
        <v>119</v>
      </c>
      <c r="AI27" s="442"/>
      <c r="AJ27" s="442"/>
      <c r="AK27" s="442"/>
      <c r="AL27" s="443"/>
      <c r="AM27" s="441">
        <v>318398</v>
      </c>
      <c r="AN27" s="442"/>
      <c r="AO27" s="442"/>
      <c r="AP27" s="442"/>
      <c r="AQ27" s="442"/>
      <c r="AR27" s="443"/>
      <c r="AS27" s="441">
        <v>2676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3791890</v>
      </c>
      <c r="BO27" s="469"/>
      <c r="BP27" s="469"/>
      <c r="BQ27" s="469"/>
      <c r="BR27" s="469"/>
      <c r="BS27" s="469"/>
      <c r="BT27" s="469"/>
      <c r="BU27" s="470"/>
      <c r="BV27" s="468">
        <v>3886636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7100</v>
      </c>
      <c r="R28" s="442"/>
      <c r="S28" s="442"/>
      <c r="T28" s="442"/>
      <c r="U28" s="442"/>
      <c r="V28" s="443"/>
      <c r="W28" s="507"/>
      <c r="X28" s="498"/>
      <c r="Y28" s="499"/>
      <c r="Z28" s="438" t="s">
        <v>181</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14842136</v>
      </c>
      <c r="BO28" s="461"/>
      <c r="BP28" s="461"/>
      <c r="BQ28" s="461"/>
      <c r="BR28" s="461"/>
      <c r="BS28" s="461"/>
      <c r="BT28" s="461"/>
      <c r="BU28" s="462"/>
      <c r="BV28" s="460">
        <v>16094248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32</v>
      </c>
      <c r="M29" s="442"/>
      <c r="N29" s="442"/>
      <c r="O29" s="442"/>
      <c r="P29" s="443"/>
      <c r="Q29" s="441">
        <v>6600</v>
      </c>
      <c r="R29" s="442"/>
      <c r="S29" s="442"/>
      <c r="T29" s="442"/>
      <c r="U29" s="442"/>
      <c r="V29" s="443"/>
      <c r="W29" s="508"/>
      <c r="X29" s="509"/>
      <c r="Y29" s="510"/>
      <c r="Z29" s="438" t="s">
        <v>184</v>
      </c>
      <c r="AA29" s="439"/>
      <c r="AB29" s="439"/>
      <c r="AC29" s="439"/>
      <c r="AD29" s="439"/>
      <c r="AE29" s="439"/>
      <c r="AF29" s="439"/>
      <c r="AG29" s="440"/>
      <c r="AH29" s="441">
        <v>2084</v>
      </c>
      <c r="AI29" s="442"/>
      <c r="AJ29" s="442"/>
      <c r="AK29" s="442"/>
      <c r="AL29" s="443"/>
      <c r="AM29" s="441">
        <v>6089603</v>
      </c>
      <c r="AN29" s="442"/>
      <c r="AO29" s="442"/>
      <c r="AP29" s="442"/>
      <c r="AQ29" s="442"/>
      <c r="AR29" s="443"/>
      <c r="AS29" s="441">
        <v>2922</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2530528</v>
      </c>
      <c r="BO29" s="466"/>
      <c r="BP29" s="466"/>
      <c r="BQ29" s="466"/>
      <c r="BR29" s="466"/>
      <c r="BS29" s="466"/>
      <c r="BT29" s="466"/>
      <c r="BU29" s="467"/>
      <c r="BV29" s="465">
        <v>2528617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17367710</v>
      </c>
      <c r="BO30" s="469"/>
      <c r="BP30" s="469"/>
      <c r="BQ30" s="469"/>
      <c r="BR30" s="469"/>
      <c r="BS30" s="469"/>
      <c r="BT30" s="469"/>
      <c r="BU30" s="470"/>
      <c r="BV30" s="468">
        <v>20520477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下水道等事業会計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大阪府都市競艇企業団（一般会計）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高槻市土地開発公社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公園墓地特別会計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自動車運送事業会計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淀川右岸水防事務組合（一般会計）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高槻市都市交流協会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母子父子寡婦福祉資金貸付金特別会計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大阪府後期高齢者医療広域連合
（一般会計）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高槻市文化振興事業団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駐車場特別会計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大阪府後期高齢者医療広域連合
（後期高齢者医療特別会計）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大阪府三島救急医療センター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大阪広域水道企業団
水道事業会計（水道用水供給事業）</v>
      </c>
      <c r="BZ38" s="423"/>
      <c r="CA38" s="423"/>
      <c r="CB38" s="423"/>
      <c r="CC38" s="423"/>
      <c r="CD38" s="423"/>
      <c r="CE38" s="423"/>
      <c r="CF38" s="423"/>
      <c r="CG38" s="423"/>
      <c r="CH38" s="423"/>
      <c r="CI38" s="423"/>
      <c r="CJ38" s="423"/>
      <c r="CK38" s="423"/>
      <c r="CL38" s="423"/>
      <c r="CM38" s="423"/>
      <c r="CN38" s="213"/>
      <c r="CO38" s="424">
        <f t="shared" si="3"/>
        <v>21</v>
      </c>
      <c r="CP38" s="424"/>
      <c r="CQ38" s="423" t="str">
        <f>IF('各会計、関係団体の財政状況及び健全化判断比率'!BS11="","",'各会計、関係団体の財政状況及び健全化判断比率'!BS11)</f>
        <v>高槻市みどりとスポーツ振興事業団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大阪広域水道企業団
（工業用水道事業会計）</v>
      </c>
      <c r="BZ39" s="423"/>
      <c r="CA39" s="423"/>
      <c r="CB39" s="423"/>
      <c r="CC39" s="423"/>
      <c r="CD39" s="423"/>
      <c r="CE39" s="423"/>
      <c r="CF39" s="423"/>
      <c r="CG39" s="423"/>
      <c r="CH39" s="423"/>
      <c r="CI39" s="423"/>
      <c r="CJ39" s="423"/>
      <c r="CK39" s="423"/>
      <c r="CL39" s="423"/>
      <c r="CM39" s="423"/>
      <c r="CN39" s="213"/>
      <c r="CO39" s="424">
        <f t="shared" si="3"/>
        <v>22</v>
      </c>
      <c r="CP39" s="424"/>
      <c r="CQ39" s="423" t="str">
        <f>IF('各会計、関係団体の財政状況及び健全化判断比率'!BS12="","",'各会計、関係団体の財政状況及び健全化判断比率'!BS12)</f>
        <v>高槻都市開発</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7cP56BEmuZKblLAFc896VhNF1wO52PXqqfYd4vLHo50DtpkUp7VNmx/tc7g1RFbkih49eWc9Z7MJSAGPzcSrw==" saltValue="go+KUd96yOv7nQ2x/kEc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1" t="s">
        <v>571</v>
      </c>
      <c r="D34" s="1241"/>
      <c r="E34" s="1242"/>
      <c r="F34" s="32">
        <v>7.67</v>
      </c>
      <c r="G34" s="33">
        <v>8.8699999999999992</v>
      </c>
      <c r="H34" s="33">
        <v>9.7799999999999994</v>
      </c>
      <c r="I34" s="33">
        <v>9.6199999999999992</v>
      </c>
      <c r="J34" s="34">
        <v>9.23</v>
      </c>
      <c r="K34" s="22"/>
      <c r="L34" s="22"/>
      <c r="M34" s="22"/>
      <c r="N34" s="22"/>
      <c r="O34" s="22"/>
      <c r="P34" s="22"/>
    </row>
    <row r="35" spans="1:16" ht="39" customHeight="1" x14ac:dyDescent="0.15">
      <c r="A35" s="22"/>
      <c r="B35" s="35"/>
      <c r="C35" s="1235" t="s">
        <v>572</v>
      </c>
      <c r="D35" s="1236"/>
      <c r="E35" s="1237"/>
      <c r="F35" s="36">
        <v>5.15</v>
      </c>
      <c r="G35" s="37">
        <v>5.8</v>
      </c>
      <c r="H35" s="37">
        <v>6.32</v>
      </c>
      <c r="I35" s="37">
        <v>6.71</v>
      </c>
      <c r="J35" s="38">
        <v>6.2</v>
      </c>
      <c r="K35" s="22"/>
      <c r="L35" s="22"/>
      <c r="M35" s="22"/>
      <c r="N35" s="22"/>
      <c r="O35" s="22"/>
      <c r="P35" s="22"/>
    </row>
    <row r="36" spans="1:16" ht="39" customHeight="1" x14ac:dyDescent="0.15">
      <c r="A36" s="22"/>
      <c r="B36" s="35"/>
      <c r="C36" s="1235" t="s">
        <v>573</v>
      </c>
      <c r="D36" s="1236"/>
      <c r="E36" s="1237"/>
      <c r="F36" s="36">
        <v>0.66</v>
      </c>
      <c r="G36" s="37">
        <v>0.5</v>
      </c>
      <c r="H36" s="37">
        <v>0.59</v>
      </c>
      <c r="I36" s="37">
        <v>1.41</v>
      </c>
      <c r="J36" s="38">
        <v>1.2</v>
      </c>
      <c r="K36" s="22"/>
      <c r="L36" s="22"/>
      <c r="M36" s="22"/>
      <c r="N36" s="22"/>
      <c r="O36" s="22"/>
      <c r="P36" s="22"/>
    </row>
    <row r="37" spans="1:16" ht="39" customHeight="1" x14ac:dyDescent="0.15">
      <c r="A37" s="22"/>
      <c r="B37" s="35"/>
      <c r="C37" s="1235" t="s">
        <v>574</v>
      </c>
      <c r="D37" s="1236"/>
      <c r="E37" s="1237"/>
      <c r="F37" s="36" t="s">
        <v>524</v>
      </c>
      <c r="G37" s="37" t="s">
        <v>524</v>
      </c>
      <c r="H37" s="37">
        <v>0.66</v>
      </c>
      <c r="I37" s="37">
        <v>0.95</v>
      </c>
      <c r="J37" s="38">
        <v>1.0900000000000001</v>
      </c>
      <c r="K37" s="22"/>
      <c r="L37" s="22"/>
      <c r="M37" s="22"/>
      <c r="N37" s="22"/>
      <c r="O37" s="22"/>
      <c r="P37" s="22"/>
    </row>
    <row r="38" spans="1:16" ht="39" customHeight="1" x14ac:dyDescent="0.15">
      <c r="A38" s="22"/>
      <c r="B38" s="35"/>
      <c r="C38" s="1235" t="s">
        <v>575</v>
      </c>
      <c r="D38" s="1236"/>
      <c r="E38" s="1237"/>
      <c r="F38" s="36">
        <v>0.18</v>
      </c>
      <c r="G38" s="37">
        <v>0.37</v>
      </c>
      <c r="H38" s="37">
        <v>0.56000000000000005</v>
      </c>
      <c r="I38" s="37">
        <v>0.74</v>
      </c>
      <c r="J38" s="38">
        <v>0.91</v>
      </c>
      <c r="K38" s="22"/>
      <c r="L38" s="22"/>
      <c r="M38" s="22"/>
      <c r="N38" s="22"/>
      <c r="O38" s="22"/>
      <c r="P38" s="22"/>
    </row>
    <row r="39" spans="1:16" ht="39" customHeight="1" x14ac:dyDescent="0.15">
      <c r="A39" s="22"/>
      <c r="B39" s="35"/>
      <c r="C39" s="1235" t="s">
        <v>576</v>
      </c>
      <c r="D39" s="1236"/>
      <c r="E39" s="1237"/>
      <c r="F39" s="36">
        <v>0.24</v>
      </c>
      <c r="G39" s="37">
        <v>0.44</v>
      </c>
      <c r="H39" s="37">
        <v>0.71</v>
      </c>
      <c r="I39" s="37">
        <v>1.76</v>
      </c>
      <c r="J39" s="38">
        <v>0.89</v>
      </c>
      <c r="K39" s="22"/>
      <c r="L39" s="22"/>
      <c r="M39" s="22"/>
      <c r="N39" s="22"/>
      <c r="O39" s="22"/>
      <c r="P39" s="22"/>
    </row>
    <row r="40" spans="1:16" ht="39" customHeight="1" x14ac:dyDescent="0.15">
      <c r="A40" s="22"/>
      <c r="B40" s="35"/>
      <c r="C40" s="1235" t="s">
        <v>577</v>
      </c>
      <c r="D40" s="1236"/>
      <c r="E40" s="1237"/>
      <c r="F40" s="36">
        <v>0.63</v>
      </c>
      <c r="G40" s="37">
        <v>0.95</v>
      </c>
      <c r="H40" s="37">
        <v>1.37</v>
      </c>
      <c r="I40" s="37">
        <v>1.82</v>
      </c>
      <c r="J40" s="38">
        <v>0.73</v>
      </c>
      <c r="K40" s="22"/>
      <c r="L40" s="22"/>
      <c r="M40" s="22"/>
      <c r="N40" s="22"/>
      <c r="O40" s="22"/>
      <c r="P40" s="22"/>
    </row>
    <row r="41" spans="1:16" ht="39" customHeight="1" x14ac:dyDescent="0.15">
      <c r="A41" s="22"/>
      <c r="B41" s="35"/>
      <c r="C41" s="1235" t="s">
        <v>578</v>
      </c>
      <c r="D41" s="1236"/>
      <c r="E41" s="1237"/>
      <c r="F41" s="36">
        <v>0.25</v>
      </c>
      <c r="G41" s="37">
        <v>0.26</v>
      </c>
      <c r="H41" s="37">
        <v>0.27</v>
      </c>
      <c r="I41" s="37">
        <v>0.27</v>
      </c>
      <c r="J41" s="38">
        <v>0.27</v>
      </c>
      <c r="K41" s="22"/>
      <c r="L41" s="22"/>
      <c r="M41" s="22"/>
      <c r="N41" s="22"/>
      <c r="O41" s="22"/>
      <c r="P41" s="22"/>
    </row>
    <row r="42" spans="1:16" ht="39" customHeight="1" x14ac:dyDescent="0.15">
      <c r="A42" s="22"/>
      <c r="B42" s="39"/>
      <c r="C42" s="1235" t="s">
        <v>579</v>
      </c>
      <c r="D42" s="1236"/>
      <c r="E42" s="1237"/>
      <c r="F42" s="36" t="s">
        <v>524</v>
      </c>
      <c r="G42" s="37" t="s">
        <v>524</v>
      </c>
      <c r="H42" s="37" t="s">
        <v>524</v>
      </c>
      <c r="I42" s="37" t="s">
        <v>524</v>
      </c>
      <c r="J42" s="38" t="s">
        <v>524</v>
      </c>
      <c r="K42" s="22"/>
      <c r="L42" s="22"/>
      <c r="M42" s="22"/>
      <c r="N42" s="22"/>
      <c r="O42" s="22"/>
      <c r="P42" s="22"/>
    </row>
    <row r="43" spans="1:16" ht="39" customHeight="1" thickBot="1" x14ac:dyDescent="0.2">
      <c r="A43" s="22"/>
      <c r="B43" s="40"/>
      <c r="C43" s="1238" t="s">
        <v>580</v>
      </c>
      <c r="D43" s="1239"/>
      <c r="E43" s="1240"/>
      <c r="F43" s="41">
        <v>0.03</v>
      </c>
      <c r="G43" s="42">
        <v>0.85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i4TU80iDMbcDjz9JoRGvhwlD4UlFv+fTUTl1btMnZ64OEibH0E+BUq7iyjYm55HgFEqolsfY2xRt5sc5HXXJg==" saltValue="25qIdxLylqhZM05jGrM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1" t="s">
        <v>11</v>
      </c>
      <c r="C45" s="1262"/>
      <c r="D45" s="58"/>
      <c r="E45" s="1267" t="s">
        <v>12</v>
      </c>
      <c r="F45" s="1267"/>
      <c r="G45" s="1267"/>
      <c r="H45" s="1267"/>
      <c r="I45" s="1267"/>
      <c r="J45" s="1268"/>
      <c r="K45" s="59">
        <v>7214</v>
      </c>
      <c r="L45" s="60">
        <v>6953</v>
      </c>
      <c r="M45" s="60">
        <v>7479</v>
      </c>
      <c r="N45" s="60">
        <v>7365</v>
      </c>
      <c r="O45" s="61">
        <v>7389</v>
      </c>
      <c r="P45" s="48"/>
      <c r="Q45" s="48"/>
      <c r="R45" s="48"/>
      <c r="S45" s="48"/>
      <c r="T45" s="48"/>
      <c r="U45" s="48"/>
    </row>
    <row r="46" spans="1:21" ht="30.75" customHeight="1" x14ac:dyDescent="0.15">
      <c r="A46" s="48"/>
      <c r="B46" s="1263"/>
      <c r="C46" s="1264"/>
      <c r="D46" s="62"/>
      <c r="E46" s="1245" t="s">
        <v>13</v>
      </c>
      <c r="F46" s="1245"/>
      <c r="G46" s="1245"/>
      <c r="H46" s="1245"/>
      <c r="I46" s="1245"/>
      <c r="J46" s="1246"/>
      <c r="K46" s="63" t="s">
        <v>524</v>
      </c>
      <c r="L46" s="64" t="s">
        <v>524</v>
      </c>
      <c r="M46" s="64" t="s">
        <v>524</v>
      </c>
      <c r="N46" s="64" t="s">
        <v>524</v>
      </c>
      <c r="O46" s="65" t="s">
        <v>524</v>
      </c>
      <c r="P46" s="48"/>
      <c r="Q46" s="48"/>
      <c r="R46" s="48"/>
      <c r="S46" s="48"/>
      <c r="T46" s="48"/>
      <c r="U46" s="48"/>
    </row>
    <row r="47" spans="1:21" ht="30.75" customHeight="1" x14ac:dyDescent="0.15">
      <c r="A47" s="48"/>
      <c r="B47" s="1263"/>
      <c r="C47" s="1264"/>
      <c r="D47" s="62"/>
      <c r="E47" s="1245" t="s">
        <v>14</v>
      </c>
      <c r="F47" s="1245"/>
      <c r="G47" s="1245"/>
      <c r="H47" s="1245"/>
      <c r="I47" s="1245"/>
      <c r="J47" s="1246"/>
      <c r="K47" s="63" t="s">
        <v>524</v>
      </c>
      <c r="L47" s="64" t="s">
        <v>524</v>
      </c>
      <c r="M47" s="64" t="s">
        <v>524</v>
      </c>
      <c r="N47" s="64" t="s">
        <v>524</v>
      </c>
      <c r="O47" s="65" t="s">
        <v>524</v>
      </c>
      <c r="P47" s="48"/>
      <c r="Q47" s="48"/>
      <c r="R47" s="48"/>
      <c r="S47" s="48"/>
      <c r="T47" s="48"/>
      <c r="U47" s="48"/>
    </row>
    <row r="48" spans="1:21" ht="30.75" customHeight="1" x14ac:dyDescent="0.15">
      <c r="A48" s="48"/>
      <c r="B48" s="1263"/>
      <c r="C48" s="1264"/>
      <c r="D48" s="62"/>
      <c r="E48" s="1245" t="s">
        <v>15</v>
      </c>
      <c r="F48" s="1245"/>
      <c r="G48" s="1245"/>
      <c r="H48" s="1245"/>
      <c r="I48" s="1245"/>
      <c r="J48" s="1246"/>
      <c r="K48" s="63">
        <v>3033</v>
      </c>
      <c r="L48" s="64">
        <v>3070</v>
      </c>
      <c r="M48" s="64">
        <v>2326</v>
      </c>
      <c r="N48" s="64">
        <v>2405</v>
      </c>
      <c r="O48" s="65">
        <v>2638</v>
      </c>
      <c r="P48" s="48"/>
      <c r="Q48" s="48"/>
      <c r="R48" s="48"/>
      <c r="S48" s="48"/>
      <c r="T48" s="48"/>
      <c r="U48" s="48"/>
    </row>
    <row r="49" spans="1:21" ht="30.75" customHeight="1" x14ac:dyDescent="0.15">
      <c r="A49" s="48"/>
      <c r="B49" s="1263"/>
      <c r="C49" s="1264"/>
      <c r="D49" s="62"/>
      <c r="E49" s="1245" t="s">
        <v>16</v>
      </c>
      <c r="F49" s="1245"/>
      <c r="G49" s="1245"/>
      <c r="H49" s="1245"/>
      <c r="I49" s="1245"/>
      <c r="J49" s="1246"/>
      <c r="K49" s="63" t="s">
        <v>524</v>
      </c>
      <c r="L49" s="64" t="s">
        <v>524</v>
      </c>
      <c r="M49" s="64" t="s">
        <v>524</v>
      </c>
      <c r="N49" s="64" t="s">
        <v>524</v>
      </c>
      <c r="O49" s="65" t="s">
        <v>524</v>
      </c>
      <c r="P49" s="48"/>
      <c r="Q49" s="48"/>
      <c r="R49" s="48"/>
      <c r="S49" s="48"/>
      <c r="T49" s="48"/>
      <c r="U49" s="48"/>
    </row>
    <row r="50" spans="1:21" ht="30.75" customHeight="1" x14ac:dyDescent="0.15">
      <c r="A50" s="48"/>
      <c r="B50" s="1263"/>
      <c r="C50" s="1264"/>
      <c r="D50" s="62"/>
      <c r="E50" s="1245" t="s">
        <v>17</v>
      </c>
      <c r="F50" s="1245"/>
      <c r="G50" s="1245"/>
      <c r="H50" s="1245"/>
      <c r="I50" s="1245"/>
      <c r="J50" s="1246"/>
      <c r="K50" s="63">
        <v>697</v>
      </c>
      <c r="L50" s="64">
        <v>1165</v>
      </c>
      <c r="M50" s="64">
        <v>399</v>
      </c>
      <c r="N50" s="64">
        <v>182</v>
      </c>
      <c r="O50" s="65">
        <v>166</v>
      </c>
      <c r="P50" s="48"/>
      <c r="Q50" s="48"/>
      <c r="R50" s="48"/>
      <c r="S50" s="48"/>
      <c r="T50" s="48"/>
      <c r="U50" s="48"/>
    </row>
    <row r="51" spans="1:21" ht="30.75" customHeight="1" x14ac:dyDescent="0.15">
      <c r="A51" s="48"/>
      <c r="B51" s="1265"/>
      <c r="C51" s="1266"/>
      <c r="D51" s="66"/>
      <c r="E51" s="1245" t="s">
        <v>18</v>
      </c>
      <c r="F51" s="1245"/>
      <c r="G51" s="1245"/>
      <c r="H51" s="1245"/>
      <c r="I51" s="1245"/>
      <c r="J51" s="1246"/>
      <c r="K51" s="63" t="s">
        <v>524</v>
      </c>
      <c r="L51" s="64" t="s">
        <v>524</v>
      </c>
      <c r="M51" s="64" t="s">
        <v>524</v>
      </c>
      <c r="N51" s="64" t="s">
        <v>524</v>
      </c>
      <c r="O51" s="65" t="s">
        <v>524</v>
      </c>
      <c r="P51" s="48"/>
      <c r="Q51" s="48"/>
      <c r="R51" s="48"/>
      <c r="S51" s="48"/>
      <c r="T51" s="48"/>
      <c r="U51" s="48"/>
    </row>
    <row r="52" spans="1:21" ht="30.75" customHeight="1" x14ac:dyDescent="0.15">
      <c r="A52" s="48"/>
      <c r="B52" s="1243" t="s">
        <v>19</v>
      </c>
      <c r="C52" s="1244"/>
      <c r="D52" s="66"/>
      <c r="E52" s="1245" t="s">
        <v>20</v>
      </c>
      <c r="F52" s="1245"/>
      <c r="G52" s="1245"/>
      <c r="H52" s="1245"/>
      <c r="I52" s="1245"/>
      <c r="J52" s="1246"/>
      <c r="K52" s="63">
        <v>11072</v>
      </c>
      <c r="L52" s="64">
        <v>10402</v>
      </c>
      <c r="M52" s="64">
        <v>10145</v>
      </c>
      <c r="N52" s="64">
        <v>10376</v>
      </c>
      <c r="O52" s="65">
        <v>10697</v>
      </c>
      <c r="P52" s="48"/>
      <c r="Q52" s="48"/>
      <c r="R52" s="48"/>
      <c r="S52" s="48"/>
      <c r="T52" s="48"/>
      <c r="U52" s="48"/>
    </row>
    <row r="53" spans="1:21" ht="30.75" customHeight="1" thickBot="1" x14ac:dyDescent="0.2">
      <c r="A53" s="48"/>
      <c r="B53" s="1247" t="s">
        <v>21</v>
      </c>
      <c r="C53" s="1248"/>
      <c r="D53" s="67"/>
      <c r="E53" s="1249" t="s">
        <v>22</v>
      </c>
      <c r="F53" s="1249"/>
      <c r="G53" s="1249"/>
      <c r="H53" s="1249"/>
      <c r="I53" s="1249"/>
      <c r="J53" s="1250"/>
      <c r="K53" s="68">
        <v>-128</v>
      </c>
      <c r="L53" s="69">
        <v>786</v>
      </c>
      <c r="M53" s="69">
        <v>59</v>
      </c>
      <c r="N53" s="69">
        <v>-424</v>
      </c>
      <c r="O53" s="70">
        <v>-504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1" t="s">
        <v>25</v>
      </c>
      <c r="C57" s="1252"/>
      <c r="D57" s="1255" t="s">
        <v>26</v>
      </c>
      <c r="E57" s="1256"/>
      <c r="F57" s="1256"/>
      <c r="G57" s="1256"/>
      <c r="H57" s="1256"/>
      <c r="I57" s="1256"/>
      <c r="J57" s="1257"/>
      <c r="K57" s="82" t="s">
        <v>604</v>
      </c>
      <c r="L57" s="83" t="s">
        <v>603</v>
      </c>
      <c r="M57" s="83" t="s">
        <v>603</v>
      </c>
      <c r="N57" s="83" t="s">
        <v>603</v>
      </c>
      <c r="O57" s="84" t="s">
        <v>603</v>
      </c>
    </row>
    <row r="58" spans="1:21" ht="31.5" customHeight="1" thickBot="1" x14ac:dyDescent="0.2">
      <c r="B58" s="1253"/>
      <c r="C58" s="1254"/>
      <c r="D58" s="1258" t="s">
        <v>27</v>
      </c>
      <c r="E58" s="1259"/>
      <c r="F58" s="1259"/>
      <c r="G58" s="1259"/>
      <c r="H58" s="1259"/>
      <c r="I58" s="1259"/>
      <c r="J58" s="1260"/>
      <c r="K58" s="85" t="s">
        <v>605</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ZfNphjWLt5Mz3mxxDPXEg89G5WH9VnAZ3Vl7E5OFgwlpQmvPY4Bm0UjG/zTY/fTOYTNkS57QhzHWI6IHK4pA==" saltValue="HeEmagQ39sFjAqwNd4uE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81" t="s">
        <v>30</v>
      </c>
      <c r="C41" s="1282"/>
      <c r="D41" s="101"/>
      <c r="E41" s="1283" t="s">
        <v>31</v>
      </c>
      <c r="F41" s="1283"/>
      <c r="G41" s="1283"/>
      <c r="H41" s="1284"/>
      <c r="I41" s="102">
        <v>50913</v>
      </c>
      <c r="J41" s="103">
        <v>52232</v>
      </c>
      <c r="K41" s="103">
        <v>52359</v>
      </c>
      <c r="L41" s="103">
        <v>49273</v>
      </c>
      <c r="M41" s="104">
        <v>53045</v>
      </c>
    </row>
    <row r="42" spans="2:13" ht="27.75" customHeight="1" x14ac:dyDescent="0.15">
      <c r="B42" s="1271"/>
      <c r="C42" s="1272"/>
      <c r="D42" s="105"/>
      <c r="E42" s="1275" t="s">
        <v>32</v>
      </c>
      <c r="F42" s="1275"/>
      <c r="G42" s="1275"/>
      <c r="H42" s="1276"/>
      <c r="I42" s="106">
        <v>2882</v>
      </c>
      <c r="J42" s="107">
        <v>2261</v>
      </c>
      <c r="K42" s="107">
        <v>2034</v>
      </c>
      <c r="L42" s="107">
        <v>655</v>
      </c>
      <c r="M42" s="108">
        <v>1360</v>
      </c>
    </row>
    <row r="43" spans="2:13" ht="27.75" customHeight="1" x14ac:dyDescent="0.15">
      <c r="B43" s="1271"/>
      <c r="C43" s="1272"/>
      <c r="D43" s="105"/>
      <c r="E43" s="1275" t="s">
        <v>33</v>
      </c>
      <c r="F43" s="1275"/>
      <c r="G43" s="1275"/>
      <c r="H43" s="1276"/>
      <c r="I43" s="106">
        <v>26949</v>
      </c>
      <c r="J43" s="107">
        <v>25766</v>
      </c>
      <c r="K43" s="107">
        <v>22671</v>
      </c>
      <c r="L43" s="107">
        <v>20215</v>
      </c>
      <c r="M43" s="108">
        <v>18360</v>
      </c>
    </row>
    <row r="44" spans="2:13" ht="27.75" customHeight="1" x14ac:dyDescent="0.15">
      <c r="B44" s="1271"/>
      <c r="C44" s="1272"/>
      <c r="D44" s="105"/>
      <c r="E44" s="1275" t="s">
        <v>34</v>
      </c>
      <c r="F44" s="1275"/>
      <c r="G44" s="1275"/>
      <c r="H44" s="1276"/>
      <c r="I44" s="106" t="s">
        <v>524</v>
      </c>
      <c r="J44" s="107" t="s">
        <v>524</v>
      </c>
      <c r="K44" s="107" t="s">
        <v>524</v>
      </c>
      <c r="L44" s="107" t="s">
        <v>524</v>
      </c>
      <c r="M44" s="108" t="s">
        <v>524</v>
      </c>
    </row>
    <row r="45" spans="2:13" ht="27.75" customHeight="1" x14ac:dyDescent="0.15">
      <c r="B45" s="1271"/>
      <c r="C45" s="1272"/>
      <c r="D45" s="105"/>
      <c r="E45" s="1275" t="s">
        <v>35</v>
      </c>
      <c r="F45" s="1275"/>
      <c r="G45" s="1275"/>
      <c r="H45" s="1276"/>
      <c r="I45" s="106">
        <v>9981</v>
      </c>
      <c r="J45" s="107">
        <v>9039</v>
      </c>
      <c r="K45" s="107">
        <v>8598</v>
      </c>
      <c r="L45" s="107">
        <v>8683</v>
      </c>
      <c r="M45" s="108">
        <v>8827</v>
      </c>
    </row>
    <row r="46" spans="2:13" ht="27.75" customHeight="1" x14ac:dyDescent="0.15">
      <c r="B46" s="1271"/>
      <c r="C46" s="1272"/>
      <c r="D46" s="109"/>
      <c r="E46" s="1275" t="s">
        <v>36</v>
      </c>
      <c r="F46" s="1275"/>
      <c r="G46" s="1275"/>
      <c r="H46" s="1276"/>
      <c r="I46" s="106" t="s">
        <v>524</v>
      </c>
      <c r="J46" s="107" t="s">
        <v>524</v>
      </c>
      <c r="K46" s="107">
        <v>178</v>
      </c>
      <c r="L46" s="107">
        <v>190</v>
      </c>
      <c r="M46" s="108">
        <v>191</v>
      </c>
    </row>
    <row r="47" spans="2:13" ht="27.75" customHeight="1" x14ac:dyDescent="0.15">
      <c r="B47" s="1271"/>
      <c r="C47" s="1272"/>
      <c r="D47" s="110"/>
      <c r="E47" s="1285" t="s">
        <v>37</v>
      </c>
      <c r="F47" s="1286"/>
      <c r="G47" s="1286"/>
      <c r="H47" s="1287"/>
      <c r="I47" s="106" t="s">
        <v>524</v>
      </c>
      <c r="J47" s="107" t="s">
        <v>524</v>
      </c>
      <c r="K47" s="107" t="s">
        <v>524</v>
      </c>
      <c r="L47" s="107" t="s">
        <v>524</v>
      </c>
      <c r="M47" s="108" t="s">
        <v>524</v>
      </c>
    </row>
    <row r="48" spans="2:13" ht="27.75" customHeight="1" x14ac:dyDescent="0.15">
      <c r="B48" s="1271"/>
      <c r="C48" s="1272"/>
      <c r="D48" s="105"/>
      <c r="E48" s="1275" t="s">
        <v>38</v>
      </c>
      <c r="F48" s="1275"/>
      <c r="G48" s="1275"/>
      <c r="H48" s="1276"/>
      <c r="I48" s="106" t="s">
        <v>524</v>
      </c>
      <c r="J48" s="107" t="s">
        <v>524</v>
      </c>
      <c r="K48" s="107" t="s">
        <v>524</v>
      </c>
      <c r="L48" s="107" t="s">
        <v>524</v>
      </c>
      <c r="M48" s="108" t="s">
        <v>524</v>
      </c>
    </row>
    <row r="49" spans="2:13" ht="27.75" customHeight="1" x14ac:dyDescent="0.15">
      <c r="B49" s="1273"/>
      <c r="C49" s="1274"/>
      <c r="D49" s="105"/>
      <c r="E49" s="1275" t="s">
        <v>39</v>
      </c>
      <c r="F49" s="1275"/>
      <c r="G49" s="1275"/>
      <c r="H49" s="1276"/>
      <c r="I49" s="106" t="s">
        <v>524</v>
      </c>
      <c r="J49" s="107" t="s">
        <v>524</v>
      </c>
      <c r="K49" s="107" t="s">
        <v>524</v>
      </c>
      <c r="L49" s="107" t="s">
        <v>524</v>
      </c>
      <c r="M49" s="108" t="s">
        <v>524</v>
      </c>
    </row>
    <row r="50" spans="2:13" ht="27.75" customHeight="1" x14ac:dyDescent="0.15">
      <c r="B50" s="1269" t="s">
        <v>40</v>
      </c>
      <c r="C50" s="1270"/>
      <c r="D50" s="111"/>
      <c r="E50" s="1275" t="s">
        <v>41</v>
      </c>
      <c r="F50" s="1275"/>
      <c r="G50" s="1275"/>
      <c r="H50" s="1276"/>
      <c r="I50" s="106">
        <v>41702</v>
      </c>
      <c r="J50" s="107">
        <v>43098</v>
      </c>
      <c r="K50" s="107">
        <v>43815</v>
      </c>
      <c r="L50" s="107">
        <v>45562</v>
      </c>
      <c r="M50" s="108">
        <v>40390</v>
      </c>
    </row>
    <row r="51" spans="2:13" ht="27.75" customHeight="1" x14ac:dyDescent="0.15">
      <c r="B51" s="1271"/>
      <c r="C51" s="1272"/>
      <c r="D51" s="105"/>
      <c r="E51" s="1275" t="s">
        <v>42</v>
      </c>
      <c r="F51" s="1275"/>
      <c r="G51" s="1275"/>
      <c r="H51" s="1276"/>
      <c r="I51" s="106">
        <v>30713</v>
      </c>
      <c r="J51" s="107">
        <v>27986</v>
      </c>
      <c r="K51" s="107">
        <v>25624</v>
      </c>
      <c r="L51" s="107">
        <v>22265</v>
      </c>
      <c r="M51" s="108">
        <v>20307</v>
      </c>
    </row>
    <row r="52" spans="2:13" ht="27.75" customHeight="1" x14ac:dyDescent="0.15">
      <c r="B52" s="1273"/>
      <c r="C52" s="1274"/>
      <c r="D52" s="105"/>
      <c r="E52" s="1275" t="s">
        <v>43</v>
      </c>
      <c r="F52" s="1275"/>
      <c r="G52" s="1275"/>
      <c r="H52" s="1276"/>
      <c r="I52" s="106">
        <v>91010</v>
      </c>
      <c r="J52" s="107">
        <v>92231</v>
      </c>
      <c r="K52" s="107">
        <v>92214</v>
      </c>
      <c r="L52" s="107">
        <v>92148</v>
      </c>
      <c r="M52" s="108">
        <v>95593</v>
      </c>
    </row>
    <row r="53" spans="2:13" ht="27.75" customHeight="1" thickBot="1" x14ac:dyDescent="0.2">
      <c r="B53" s="1277" t="s">
        <v>44</v>
      </c>
      <c r="C53" s="1278"/>
      <c r="D53" s="112"/>
      <c r="E53" s="1279" t="s">
        <v>45</v>
      </c>
      <c r="F53" s="1279"/>
      <c r="G53" s="1279"/>
      <c r="H53" s="1280"/>
      <c r="I53" s="113">
        <v>-72701</v>
      </c>
      <c r="J53" s="114">
        <v>-74017</v>
      </c>
      <c r="K53" s="114">
        <v>-75813</v>
      </c>
      <c r="L53" s="114">
        <v>-80959</v>
      </c>
      <c r="M53" s="115">
        <v>-74508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7Lwm2hAOHjvkFGWH+CWv7BbrrlDJsoVJ2GGwobOitFI0YhQ6mshenaB3QYUWEXBksESymEVk9KYx0s10UO5qQ==" saltValue="cDxm+nOTXSsRhtfwvxGr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6" t="s">
        <v>48</v>
      </c>
      <c r="D55" s="1296"/>
      <c r="E55" s="1297"/>
      <c r="F55" s="127">
        <v>15601</v>
      </c>
      <c r="G55" s="127">
        <v>16094</v>
      </c>
      <c r="H55" s="128">
        <v>14842</v>
      </c>
    </row>
    <row r="56" spans="2:8" ht="52.5" customHeight="1" x14ac:dyDescent="0.15">
      <c r="B56" s="129"/>
      <c r="C56" s="1298" t="s">
        <v>49</v>
      </c>
      <c r="D56" s="1298"/>
      <c r="E56" s="1299"/>
      <c r="F56" s="130">
        <v>2527</v>
      </c>
      <c r="G56" s="130">
        <v>2529</v>
      </c>
      <c r="H56" s="131">
        <v>2531</v>
      </c>
    </row>
    <row r="57" spans="2:8" ht="53.25" customHeight="1" x14ac:dyDescent="0.15">
      <c r="B57" s="129"/>
      <c r="C57" s="1300" t="s">
        <v>50</v>
      </c>
      <c r="D57" s="1300"/>
      <c r="E57" s="1301"/>
      <c r="F57" s="132">
        <v>20861</v>
      </c>
      <c r="G57" s="132">
        <v>20520</v>
      </c>
      <c r="H57" s="133">
        <v>17368</v>
      </c>
    </row>
    <row r="58" spans="2:8" ht="45.75" customHeight="1" x14ac:dyDescent="0.15">
      <c r="B58" s="134"/>
      <c r="C58" s="1288" t="s">
        <v>606</v>
      </c>
      <c r="D58" s="1289"/>
      <c r="E58" s="1290"/>
      <c r="F58" s="135">
        <v>9128</v>
      </c>
      <c r="G58" s="135">
        <v>9156</v>
      </c>
      <c r="H58" s="136">
        <v>7921</v>
      </c>
    </row>
    <row r="59" spans="2:8" ht="45.75" customHeight="1" x14ac:dyDescent="0.15">
      <c r="B59" s="134"/>
      <c r="C59" s="1288" t="s">
        <v>607</v>
      </c>
      <c r="D59" s="1289"/>
      <c r="E59" s="1290"/>
      <c r="F59" s="135">
        <v>5746</v>
      </c>
      <c r="G59" s="135">
        <v>5466</v>
      </c>
      <c r="H59" s="136">
        <v>4436</v>
      </c>
    </row>
    <row r="60" spans="2:8" ht="45.75" customHeight="1" x14ac:dyDescent="0.15">
      <c r="B60" s="134"/>
      <c r="C60" s="1288" t="s">
        <v>608</v>
      </c>
      <c r="D60" s="1289"/>
      <c r="E60" s="1290"/>
      <c r="F60" s="135">
        <v>2800</v>
      </c>
      <c r="G60" s="135">
        <v>2700</v>
      </c>
      <c r="H60" s="136">
        <v>1800</v>
      </c>
    </row>
    <row r="61" spans="2:8" ht="45.75" customHeight="1" x14ac:dyDescent="0.15">
      <c r="B61" s="134"/>
      <c r="C61" s="1288" t="s">
        <v>609</v>
      </c>
      <c r="D61" s="1289"/>
      <c r="E61" s="1290"/>
      <c r="F61" s="135">
        <v>1159</v>
      </c>
      <c r="G61" s="135">
        <v>1165</v>
      </c>
      <c r="H61" s="136">
        <v>1169</v>
      </c>
    </row>
    <row r="62" spans="2:8" ht="45.75" customHeight="1" thickBot="1" x14ac:dyDescent="0.2">
      <c r="B62" s="137"/>
      <c r="C62" s="1291" t="s">
        <v>610</v>
      </c>
      <c r="D62" s="1292"/>
      <c r="E62" s="1293"/>
      <c r="F62" s="138">
        <v>628</v>
      </c>
      <c r="G62" s="138">
        <v>620</v>
      </c>
      <c r="H62" s="139">
        <v>612</v>
      </c>
    </row>
    <row r="63" spans="2:8" ht="52.5" customHeight="1" thickBot="1" x14ac:dyDescent="0.2">
      <c r="B63" s="140"/>
      <c r="C63" s="1294" t="s">
        <v>51</v>
      </c>
      <c r="D63" s="1294"/>
      <c r="E63" s="1295"/>
      <c r="F63" s="141">
        <v>38989</v>
      </c>
      <c r="G63" s="141">
        <v>39143</v>
      </c>
      <c r="H63" s="142">
        <v>34740</v>
      </c>
    </row>
    <row r="64" spans="2:8" ht="15" customHeight="1" x14ac:dyDescent="0.15"/>
    <row r="65" ht="0" hidden="1" customHeight="1" x14ac:dyDescent="0.15"/>
    <row r="66" ht="0" hidden="1" customHeight="1" x14ac:dyDescent="0.15"/>
  </sheetData>
  <sheetProtection algorithmName="SHA-512" hashValue="tJhbxSRt7cCPAo9kukQtfKGPLFgp6gCnx1QAK5wjCxnGEus6CpqdvDFkzwhaU/T1ZKwXyZObj/WlesEmb5aewg==" saltValue="o/T3sKEOO61f6BngylLW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616</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617</v>
      </c>
    </row>
    <row r="50" spans="1:109" x14ac:dyDescent="0.15">
      <c r="B50" s="394"/>
      <c r="G50" s="1308"/>
      <c r="H50" s="1308"/>
      <c r="I50" s="1308"/>
      <c r="J50" s="1308"/>
      <c r="K50" s="404"/>
      <c r="L50" s="404"/>
      <c r="M50" s="405"/>
      <c r="N50" s="405"/>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565</v>
      </c>
      <c r="BQ50" s="1307"/>
      <c r="BR50" s="1307"/>
      <c r="BS50" s="1307"/>
      <c r="BT50" s="1307"/>
      <c r="BU50" s="1307"/>
      <c r="BV50" s="1307"/>
      <c r="BW50" s="1307"/>
      <c r="BX50" s="1307" t="s">
        <v>566</v>
      </c>
      <c r="BY50" s="1307"/>
      <c r="BZ50" s="1307"/>
      <c r="CA50" s="1307"/>
      <c r="CB50" s="1307"/>
      <c r="CC50" s="1307"/>
      <c r="CD50" s="1307"/>
      <c r="CE50" s="1307"/>
      <c r="CF50" s="1307" t="s">
        <v>567</v>
      </c>
      <c r="CG50" s="1307"/>
      <c r="CH50" s="1307"/>
      <c r="CI50" s="1307"/>
      <c r="CJ50" s="1307"/>
      <c r="CK50" s="1307"/>
      <c r="CL50" s="1307"/>
      <c r="CM50" s="1307"/>
      <c r="CN50" s="1307" t="s">
        <v>568</v>
      </c>
      <c r="CO50" s="1307"/>
      <c r="CP50" s="1307"/>
      <c r="CQ50" s="1307"/>
      <c r="CR50" s="1307"/>
      <c r="CS50" s="1307"/>
      <c r="CT50" s="1307"/>
      <c r="CU50" s="1307"/>
      <c r="CV50" s="1307" t="s">
        <v>569</v>
      </c>
      <c r="CW50" s="1307"/>
      <c r="CX50" s="1307"/>
      <c r="CY50" s="1307"/>
      <c r="CZ50" s="1307"/>
      <c r="DA50" s="1307"/>
      <c r="DB50" s="1307"/>
      <c r="DC50" s="1307"/>
    </row>
    <row r="51" spans="1:109" ht="13.5" customHeight="1" x14ac:dyDescent="0.15">
      <c r="B51" s="394"/>
      <c r="G51" s="1310"/>
      <c r="H51" s="1310"/>
      <c r="I51" s="1324"/>
      <c r="J51" s="1324"/>
      <c r="K51" s="1309"/>
      <c r="L51" s="1309"/>
      <c r="M51" s="1309"/>
      <c r="N51" s="1309"/>
      <c r="AM51" s="403"/>
      <c r="AN51" s="1305" t="s">
        <v>618</v>
      </c>
      <c r="AO51" s="1305"/>
      <c r="AP51" s="1305"/>
      <c r="AQ51" s="1305"/>
      <c r="AR51" s="1305"/>
      <c r="AS51" s="1305"/>
      <c r="AT51" s="1305"/>
      <c r="AU51" s="1305"/>
      <c r="AV51" s="1305"/>
      <c r="AW51" s="1305"/>
      <c r="AX51" s="1305"/>
      <c r="AY51" s="1305"/>
      <c r="AZ51" s="1305"/>
      <c r="BA51" s="1305"/>
      <c r="BB51" s="1305" t="s">
        <v>619</v>
      </c>
      <c r="BC51" s="1305"/>
      <c r="BD51" s="1305"/>
      <c r="BE51" s="1305"/>
      <c r="BF51" s="1305"/>
      <c r="BG51" s="1305"/>
      <c r="BH51" s="1305"/>
      <c r="BI51" s="1305"/>
      <c r="BJ51" s="1305"/>
      <c r="BK51" s="1305"/>
      <c r="BL51" s="1305"/>
      <c r="BM51" s="1305"/>
      <c r="BN51" s="1305"/>
      <c r="BO51" s="1305"/>
      <c r="BP51" s="1314"/>
      <c r="BQ51" s="1302"/>
      <c r="BR51" s="1302"/>
      <c r="BS51" s="1302"/>
      <c r="BT51" s="1302"/>
      <c r="BU51" s="1302"/>
      <c r="BV51" s="1302"/>
      <c r="BW51" s="1302"/>
      <c r="BX51" s="1314"/>
      <c r="BY51" s="1302"/>
      <c r="BZ51" s="1302"/>
      <c r="CA51" s="1302"/>
      <c r="CB51" s="1302"/>
      <c r="CC51" s="1302"/>
      <c r="CD51" s="1302"/>
      <c r="CE51" s="1302"/>
      <c r="CF51" s="1314"/>
      <c r="CG51" s="1302"/>
      <c r="CH51" s="1302"/>
      <c r="CI51" s="1302"/>
      <c r="CJ51" s="1302"/>
      <c r="CK51" s="1302"/>
      <c r="CL51" s="1302"/>
      <c r="CM51" s="1302"/>
      <c r="CN51" s="1314"/>
      <c r="CO51" s="1302"/>
      <c r="CP51" s="1302"/>
      <c r="CQ51" s="1302"/>
      <c r="CR51" s="1302"/>
      <c r="CS51" s="1302"/>
      <c r="CT51" s="1302"/>
      <c r="CU51" s="1302"/>
      <c r="CV51" s="1314"/>
      <c r="CW51" s="1302"/>
      <c r="CX51" s="1302"/>
      <c r="CY51" s="1302"/>
      <c r="CZ51" s="1302"/>
      <c r="DA51" s="1302"/>
      <c r="DB51" s="1302"/>
      <c r="DC51" s="1302"/>
    </row>
    <row r="52" spans="1:109" x14ac:dyDescent="0.15">
      <c r="B52" s="394"/>
      <c r="G52" s="1310"/>
      <c r="H52" s="1310"/>
      <c r="I52" s="1324"/>
      <c r="J52" s="1324"/>
      <c r="K52" s="1309"/>
      <c r="L52" s="1309"/>
      <c r="M52" s="1309"/>
      <c r="N52" s="1309"/>
      <c r="AM52" s="40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402"/>
      <c r="B53" s="394"/>
      <c r="G53" s="1310"/>
      <c r="H53" s="1310"/>
      <c r="I53" s="1308"/>
      <c r="J53" s="1308"/>
      <c r="K53" s="1309"/>
      <c r="L53" s="1309"/>
      <c r="M53" s="1309"/>
      <c r="N53" s="1309"/>
      <c r="AM53" s="403"/>
      <c r="AN53" s="1305"/>
      <c r="AO53" s="1305"/>
      <c r="AP53" s="1305"/>
      <c r="AQ53" s="1305"/>
      <c r="AR53" s="1305"/>
      <c r="AS53" s="1305"/>
      <c r="AT53" s="1305"/>
      <c r="AU53" s="1305"/>
      <c r="AV53" s="1305"/>
      <c r="AW53" s="1305"/>
      <c r="AX53" s="1305"/>
      <c r="AY53" s="1305"/>
      <c r="AZ53" s="1305"/>
      <c r="BA53" s="1305"/>
      <c r="BB53" s="1305" t="s">
        <v>620</v>
      </c>
      <c r="BC53" s="1305"/>
      <c r="BD53" s="1305"/>
      <c r="BE53" s="1305"/>
      <c r="BF53" s="1305"/>
      <c r="BG53" s="1305"/>
      <c r="BH53" s="1305"/>
      <c r="BI53" s="1305"/>
      <c r="BJ53" s="1305"/>
      <c r="BK53" s="1305"/>
      <c r="BL53" s="1305"/>
      <c r="BM53" s="1305"/>
      <c r="BN53" s="1305"/>
      <c r="BO53" s="1305"/>
      <c r="BP53" s="1314"/>
      <c r="BQ53" s="1302"/>
      <c r="BR53" s="1302"/>
      <c r="BS53" s="1302"/>
      <c r="BT53" s="1302"/>
      <c r="BU53" s="1302"/>
      <c r="BV53" s="1302"/>
      <c r="BW53" s="1302"/>
      <c r="BX53" s="1314"/>
      <c r="BY53" s="1302"/>
      <c r="BZ53" s="1302"/>
      <c r="CA53" s="1302"/>
      <c r="CB53" s="1302"/>
      <c r="CC53" s="1302"/>
      <c r="CD53" s="1302"/>
      <c r="CE53" s="1302"/>
      <c r="CF53" s="1314"/>
      <c r="CG53" s="1302"/>
      <c r="CH53" s="1302"/>
      <c r="CI53" s="1302"/>
      <c r="CJ53" s="1302"/>
      <c r="CK53" s="1302"/>
      <c r="CL53" s="1302"/>
      <c r="CM53" s="1302"/>
      <c r="CN53" s="1314"/>
      <c r="CO53" s="1302"/>
      <c r="CP53" s="1302"/>
      <c r="CQ53" s="1302"/>
      <c r="CR53" s="1302"/>
      <c r="CS53" s="1302"/>
      <c r="CT53" s="1302"/>
      <c r="CU53" s="1302"/>
      <c r="CV53" s="1314"/>
      <c r="CW53" s="1302"/>
      <c r="CX53" s="1302"/>
      <c r="CY53" s="1302"/>
      <c r="CZ53" s="1302"/>
      <c r="DA53" s="1302"/>
      <c r="DB53" s="1302"/>
      <c r="DC53" s="1302"/>
    </row>
    <row r="54" spans="1:109" x14ac:dyDescent="0.15">
      <c r="A54" s="402"/>
      <c r="B54" s="394"/>
      <c r="G54" s="1310"/>
      <c r="H54" s="1310"/>
      <c r="I54" s="1308"/>
      <c r="J54" s="1308"/>
      <c r="K54" s="1309"/>
      <c r="L54" s="1309"/>
      <c r="M54" s="1309"/>
      <c r="N54" s="1309"/>
      <c r="AM54" s="40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402"/>
      <c r="B55" s="394"/>
      <c r="G55" s="1308"/>
      <c r="H55" s="1308"/>
      <c r="I55" s="1308"/>
      <c r="J55" s="1308"/>
      <c r="K55" s="1309"/>
      <c r="L55" s="1309"/>
      <c r="M55" s="1309"/>
      <c r="N55" s="1309"/>
      <c r="AN55" s="1307" t="s">
        <v>621</v>
      </c>
      <c r="AO55" s="1307"/>
      <c r="AP55" s="1307"/>
      <c r="AQ55" s="1307"/>
      <c r="AR55" s="1307"/>
      <c r="AS55" s="1307"/>
      <c r="AT55" s="1307"/>
      <c r="AU55" s="1307"/>
      <c r="AV55" s="1307"/>
      <c r="AW55" s="1307"/>
      <c r="AX55" s="1307"/>
      <c r="AY55" s="1307"/>
      <c r="AZ55" s="1307"/>
      <c r="BA55" s="1307"/>
      <c r="BB55" s="1305" t="s">
        <v>619</v>
      </c>
      <c r="BC55" s="1305"/>
      <c r="BD55" s="1305"/>
      <c r="BE55" s="1305"/>
      <c r="BF55" s="1305"/>
      <c r="BG55" s="1305"/>
      <c r="BH55" s="1305"/>
      <c r="BI55" s="1305"/>
      <c r="BJ55" s="1305"/>
      <c r="BK55" s="1305"/>
      <c r="BL55" s="1305"/>
      <c r="BM55" s="1305"/>
      <c r="BN55" s="1305"/>
      <c r="BO55" s="1305"/>
      <c r="BP55" s="1314"/>
      <c r="BQ55" s="1302"/>
      <c r="BR55" s="1302"/>
      <c r="BS55" s="1302"/>
      <c r="BT55" s="1302"/>
      <c r="BU55" s="1302"/>
      <c r="BV55" s="1302"/>
      <c r="BW55" s="1302"/>
      <c r="BX55" s="1314"/>
      <c r="BY55" s="1302"/>
      <c r="BZ55" s="1302"/>
      <c r="CA55" s="1302"/>
      <c r="CB55" s="1302"/>
      <c r="CC55" s="1302"/>
      <c r="CD55" s="1302"/>
      <c r="CE55" s="1302"/>
      <c r="CF55" s="1314"/>
      <c r="CG55" s="1302"/>
      <c r="CH55" s="1302"/>
      <c r="CI55" s="1302"/>
      <c r="CJ55" s="1302"/>
      <c r="CK55" s="1302"/>
      <c r="CL55" s="1302"/>
      <c r="CM55" s="1302"/>
      <c r="CN55" s="1314"/>
      <c r="CO55" s="1302"/>
      <c r="CP55" s="1302"/>
      <c r="CQ55" s="1302"/>
      <c r="CR55" s="1302"/>
      <c r="CS55" s="1302"/>
      <c r="CT55" s="1302"/>
      <c r="CU55" s="1302"/>
      <c r="CV55" s="1314"/>
      <c r="CW55" s="1302"/>
      <c r="CX55" s="1302"/>
      <c r="CY55" s="1302"/>
      <c r="CZ55" s="1302"/>
      <c r="DA55" s="1302"/>
      <c r="DB55" s="1302"/>
      <c r="DC55" s="1302"/>
    </row>
    <row r="56" spans="1:109" x14ac:dyDescent="0.15">
      <c r="A56" s="402"/>
      <c r="B56" s="394"/>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2" customFormat="1" x14ac:dyDescent="0.15">
      <c r="B57" s="406"/>
      <c r="G57" s="1308"/>
      <c r="H57" s="1308"/>
      <c r="I57" s="1303"/>
      <c r="J57" s="1303"/>
      <c r="K57" s="1309"/>
      <c r="L57" s="1309"/>
      <c r="M57" s="1309"/>
      <c r="N57" s="1309"/>
      <c r="AM57" s="387"/>
      <c r="AN57" s="1307"/>
      <c r="AO57" s="1307"/>
      <c r="AP57" s="1307"/>
      <c r="AQ57" s="1307"/>
      <c r="AR57" s="1307"/>
      <c r="AS57" s="1307"/>
      <c r="AT57" s="1307"/>
      <c r="AU57" s="1307"/>
      <c r="AV57" s="1307"/>
      <c r="AW57" s="1307"/>
      <c r="AX57" s="1307"/>
      <c r="AY57" s="1307"/>
      <c r="AZ57" s="1307"/>
      <c r="BA57" s="1307"/>
      <c r="BB57" s="1305" t="s">
        <v>620</v>
      </c>
      <c r="BC57" s="1305"/>
      <c r="BD57" s="1305"/>
      <c r="BE57" s="1305"/>
      <c r="BF57" s="1305"/>
      <c r="BG57" s="1305"/>
      <c r="BH57" s="1305"/>
      <c r="BI57" s="1305"/>
      <c r="BJ57" s="1305"/>
      <c r="BK57" s="1305"/>
      <c r="BL57" s="1305"/>
      <c r="BM57" s="1305"/>
      <c r="BN57" s="1305"/>
      <c r="BO57" s="1305"/>
      <c r="BP57" s="1314"/>
      <c r="BQ57" s="1302"/>
      <c r="BR57" s="1302"/>
      <c r="BS57" s="1302"/>
      <c r="BT57" s="1302"/>
      <c r="BU57" s="1302"/>
      <c r="BV57" s="1302"/>
      <c r="BW57" s="1302"/>
      <c r="BX57" s="1314"/>
      <c r="BY57" s="1302"/>
      <c r="BZ57" s="1302"/>
      <c r="CA57" s="1302"/>
      <c r="CB57" s="1302"/>
      <c r="CC57" s="1302"/>
      <c r="CD57" s="1302"/>
      <c r="CE57" s="1302"/>
      <c r="CF57" s="1314"/>
      <c r="CG57" s="1302"/>
      <c r="CH57" s="1302"/>
      <c r="CI57" s="1302"/>
      <c r="CJ57" s="1302"/>
      <c r="CK57" s="1302"/>
      <c r="CL57" s="1302"/>
      <c r="CM57" s="1302"/>
      <c r="CN57" s="1314"/>
      <c r="CO57" s="1302"/>
      <c r="CP57" s="1302"/>
      <c r="CQ57" s="1302"/>
      <c r="CR57" s="1302"/>
      <c r="CS57" s="1302"/>
      <c r="CT57" s="1302"/>
      <c r="CU57" s="1302"/>
      <c r="CV57" s="1314"/>
      <c r="CW57" s="1302"/>
      <c r="CX57" s="1302"/>
      <c r="CY57" s="1302"/>
      <c r="CZ57" s="1302"/>
      <c r="DA57" s="1302"/>
      <c r="DB57" s="1302"/>
      <c r="DC57" s="1302"/>
      <c r="DD57" s="407"/>
      <c r="DE57" s="406"/>
    </row>
    <row r="58" spans="1:109" s="402" customFormat="1" x14ac:dyDescent="0.15">
      <c r="A58" s="387"/>
      <c r="B58" s="406"/>
      <c r="G58" s="1308"/>
      <c r="H58" s="1308"/>
      <c r="I58" s="1303"/>
      <c r="J58" s="1303"/>
      <c r="K58" s="1309"/>
      <c r="L58" s="1309"/>
      <c r="M58" s="1309"/>
      <c r="N58" s="1309"/>
      <c r="AM58" s="387"/>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622</v>
      </c>
    </row>
    <row r="64" spans="1:109" x14ac:dyDescent="0.15">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623</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617</v>
      </c>
    </row>
    <row r="72" spans="2:107" x14ac:dyDescent="0.15">
      <c r="B72" s="394"/>
      <c r="G72" s="1308"/>
      <c r="H72" s="1308"/>
      <c r="I72" s="1308"/>
      <c r="J72" s="1308"/>
      <c r="K72" s="404"/>
      <c r="L72" s="404"/>
      <c r="M72" s="405"/>
      <c r="N72" s="405"/>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565</v>
      </c>
      <c r="BQ72" s="1307"/>
      <c r="BR72" s="1307"/>
      <c r="BS72" s="1307"/>
      <c r="BT72" s="1307"/>
      <c r="BU72" s="1307"/>
      <c r="BV72" s="1307"/>
      <c r="BW72" s="1307"/>
      <c r="BX72" s="1307" t="s">
        <v>566</v>
      </c>
      <c r="BY72" s="1307"/>
      <c r="BZ72" s="1307"/>
      <c r="CA72" s="1307"/>
      <c r="CB72" s="1307"/>
      <c r="CC72" s="1307"/>
      <c r="CD72" s="1307"/>
      <c r="CE72" s="1307"/>
      <c r="CF72" s="1307" t="s">
        <v>567</v>
      </c>
      <c r="CG72" s="1307"/>
      <c r="CH72" s="1307"/>
      <c r="CI72" s="1307"/>
      <c r="CJ72" s="1307"/>
      <c r="CK72" s="1307"/>
      <c r="CL72" s="1307"/>
      <c r="CM72" s="1307"/>
      <c r="CN72" s="1307" t="s">
        <v>568</v>
      </c>
      <c r="CO72" s="1307"/>
      <c r="CP72" s="1307"/>
      <c r="CQ72" s="1307"/>
      <c r="CR72" s="1307"/>
      <c r="CS72" s="1307"/>
      <c r="CT72" s="1307"/>
      <c r="CU72" s="1307"/>
      <c r="CV72" s="1307" t="s">
        <v>569</v>
      </c>
      <c r="CW72" s="1307"/>
      <c r="CX72" s="1307"/>
      <c r="CY72" s="1307"/>
      <c r="CZ72" s="1307"/>
      <c r="DA72" s="1307"/>
      <c r="DB72" s="1307"/>
      <c r="DC72" s="1307"/>
    </row>
    <row r="73" spans="2:107" x14ac:dyDescent="0.15">
      <c r="B73" s="394"/>
      <c r="G73" s="1310"/>
      <c r="H73" s="1310"/>
      <c r="I73" s="1310"/>
      <c r="J73" s="1310"/>
      <c r="K73" s="1306"/>
      <c r="L73" s="1306"/>
      <c r="M73" s="1306"/>
      <c r="N73" s="1306"/>
      <c r="AM73" s="403"/>
      <c r="AN73" s="1305" t="s">
        <v>618</v>
      </c>
      <c r="AO73" s="1305"/>
      <c r="AP73" s="1305"/>
      <c r="AQ73" s="1305"/>
      <c r="AR73" s="1305"/>
      <c r="AS73" s="1305"/>
      <c r="AT73" s="1305"/>
      <c r="AU73" s="1305"/>
      <c r="AV73" s="1305"/>
      <c r="AW73" s="1305"/>
      <c r="AX73" s="1305"/>
      <c r="AY73" s="1305"/>
      <c r="AZ73" s="1305"/>
      <c r="BA73" s="1305"/>
      <c r="BB73" s="1305" t="s">
        <v>619</v>
      </c>
      <c r="BC73" s="1305"/>
      <c r="BD73" s="1305"/>
      <c r="BE73" s="1305"/>
      <c r="BF73" s="1305"/>
      <c r="BG73" s="1305"/>
      <c r="BH73" s="1305"/>
      <c r="BI73" s="1305"/>
      <c r="BJ73" s="1305"/>
      <c r="BK73" s="1305"/>
      <c r="BL73" s="1305"/>
      <c r="BM73" s="1305"/>
      <c r="BN73" s="1305"/>
      <c r="BO73" s="1305"/>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x14ac:dyDescent="0.15">
      <c r="B74" s="394"/>
      <c r="G74" s="1310"/>
      <c r="H74" s="1310"/>
      <c r="I74" s="1310"/>
      <c r="J74" s="1310"/>
      <c r="K74" s="1306"/>
      <c r="L74" s="1306"/>
      <c r="M74" s="1306"/>
      <c r="N74" s="1306"/>
      <c r="AM74" s="40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4"/>
      <c r="G75" s="1310"/>
      <c r="H75" s="1310"/>
      <c r="I75" s="1308"/>
      <c r="J75" s="1308"/>
      <c r="K75" s="1309"/>
      <c r="L75" s="1309"/>
      <c r="M75" s="1309"/>
      <c r="N75" s="1309"/>
      <c r="AM75" s="403"/>
      <c r="AN75" s="1305"/>
      <c r="AO75" s="1305"/>
      <c r="AP75" s="1305"/>
      <c r="AQ75" s="1305"/>
      <c r="AR75" s="1305"/>
      <c r="AS75" s="1305"/>
      <c r="AT75" s="1305"/>
      <c r="AU75" s="1305"/>
      <c r="AV75" s="1305"/>
      <c r="AW75" s="1305"/>
      <c r="AX75" s="1305"/>
      <c r="AY75" s="1305"/>
      <c r="AZ75" s="1305"/>
      <c r="BA75" s="1305"/>
      <c r="BB75" s="1305" t="s">
        <v>624</v>
      </c>
      <c r="BC75" s="1305"/>
      <c r="BD75" s="1305"/>
      <c r="BE75" s="1305"/>
      <c r="BF75" s="1305"/>
      <c r="BG75" s="1305"/>
      <c r="BH75" s="1305"/>
      <c r="BI75" s="1305"/>
      <c r="BJ75" s="1305"/>
      <c r="BK75" s="1305"/>
      <c r="BL75" s="1305"/>
      <c r="BM75" s="1305"/>
      <c r="BN75" s="1305"/>
      <c r="BO75" s="1305"/>
      <c r="BP75" s="1302">
        <v>-0.2</v>
      </c>
      <c r="BQ75" s="1302"/>
      <c r="BR75" s="1302"/>
      <c r="BS75" s="1302"/>
      <c r="BT75" s="1302"/>
      <c r="BU75" s="1302"/>
      <c r="BV75" s="1302"/>
      <c r="BW75" s="1302"/>
      <c r="BX75" s="1302">
        <v>0.1</v>
      </c>
      <c r="BY75" s="1302"/>
      <c r="BZ75" s="1302"/>
      <c r="CA75" s="1302"/>
      <c r="CB75" s="1302"/>
      <c r="CC75" s="1302"/>
      <c r="CD75" s="1302"/>
      <c r="CE75" s="1302"/>
      <c r="CF75" s="1302">
        <v>0.3</v>
      </c>
      <c r="CG75" s="1302"/>
      <c r="CH75" s="1302"/>
      <c r="CI75" s="1302"/>
      <c r="CJ75" s="1302"/>
      <c r="CK75" s="1302"/>
      <c r="CL75" s="1302"/>
      <c r="CM75" s="1302"/>
      <c r="CN75" s="1302">
        <v>0.2</v>
      </c>
      <c r="CO75" s="1302"/>
      <c r="CP75" s="1302"/>
      <c r="CQ75" s="1302"/>
      <c r="CR75" s="1302"/>
      <c r="CS75" s="1302"/>
      <c r="CT75" s="1302"/>
      <c r="CU75" s="1302"/>
      <c r="CV75" s="1302">
        <v>-0.4</v>
      </c>
      <c r="CW75" s="1302"/>
      <c r="CX75" s="1302"/>
      <c r="CY75" s="1302"/>
      <c r="CZ75" s="1302"/>
      <c r="DA75" s="1302"/>
      <c r="DB75" s="1302"/>
      <c r="DC75" s="1302"/>
    </row>
    <row r="76" spans="2:107" x14ac:dyDescent="0.15">
      <c r="B76" s="394"/>
      <c r="G76" s="1310"/>
      <c r="H76" s="1310"/>
      <c r="I76" s="1308"/>
      <c r="J76" s="1308"/>
      <c r="K76" s="1309"/>
      <c r="L76" s="1309"/>
      <c r="M76" s="1309"/>
      <c r="N76" s="1309"/>
      <c r="AM76" s="40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4"/>
      <c r="G77" s="1308"/>
      <c r="H77" s="1308"/>
      <c r="I77" s="1308"/>
      <c r="J77" s="1308"/>
      <c r="K77" s="1306"/>
      <c r="L77" s="1306"/>
      <c r="M77" s="1306"/>
      <c r="N77" s="1306"/>
      <c r="AN77" s="1307" t="s">
        <v>621</v>
      </c>
      <c r="AO77" s="1307"/>
      <c r="AP77" s="1307"/>
      <c r="AQ77" s="1307"/>
      <c r="AR77" s="1307"/>
      <c r="AS77" s="1307"/>
      <c r="AT77" s="1307"/>
      <c r="AU77" s="1307"/>
      <c r="AV77" s="1307"/>
      <c r="AW77" s="1307"/>
      <c r="AX77" s="1307"/>
      <c r="AY77" s="1307"/>
      <c r="AZ77" s="1307"/>
      <c r="BA77" s="1307"/>
      <c r="BB77" s="1305" t="s">
        <v>619</v>
      </c>
      <c r="BC77" s="1305"/>
      <c r="BD77" s="1305"/>
      <c r="BE77" s="1305"/>
      <c r="BF77" s="1305"/>
      <c r="BG77" s="1305"/>
      <c r="BH77" s="1305"/>
      <c r="BI77" s="1305"/>
      <c r="BJ77" s="1305"/>
      <c r="BK77" s="1305"/>
      <c r="BL77" s="1305"/>
      <c r="BM77" s="1305"/>
      <c r="BN77" s="1305"/>
      <c r="BO77" s="1305"/>
      <c r="BP77" s="1302">
        <v>47</v>
      </c>
      <c r="BQ77" s="1302"/>
      <c r="BR77" s="1302"/>
      <c r="BS77" s="1302"/>
      <c r="BT77" s="1302"/>
      <c r="BU77" s="1302"/>
      <c r="BV77" s="1302"/>
      <c r="BW77" s="1302"/>
      <c r="BX77" s="1302">
        <v>41.4</v>
      </c>
      <c r="BY77" s="1302"/>
      <c r="BZ77" s="1302"/>
      <c r="CA77" s="1302"/>
      <c r="CB77" s="1302"/>
      <c r="CC77" s="1302"/>
      <c r="CD77" s="1302"/>
      <c r="CE77" s="1302"/>
      <c r="CF77" s="1302">
        <v>38.9</v>
      </c>
      <c r="CG77" s="1302"/>
      <c r="CH77" s="1302"/>
      <c r="CI77" s="1302"/>
      <c r="CJ77" s="1302"/>
      <c r="CK77" s="1302"/>
      <c r="CL77" s="1302"/>
      <c r="CM77" s="1302"/>
      <c r="CN77" s="1302">
        <v>37.6</v>
      </c>
      <c r="CO77" s="1302"/>
      <c r="CP77" s="1302"/>
      <c r="CQ77" s="1302"/>
      <c r="CR77" s="1302"/>
      <c r="CS77" s="1302"/>
      <c r="CT77" s="1302"/>
      <c r="CU77" s="1302"/>
      <c r="CV77" s="1302">
        <v>34</v>
      </c>
      <c r="CW77" s="1302"/>
      <c r="CX77" s="1302"/>
      <c r="CY77" s="1302"/>
      <c r="CZ77" s="1302"/>
      <c r="DA77" s="1302"/>
      <c r="DB77" s="1302"/>
      <c r="DC77" s="1302"/>
    </row>
    <row r="78" spans="2:107" x14ac:dyDescent="0.15">
      <c r="B78" s="394"/>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4"/>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624</v>
      </c>
      <c r="BC79" s="1305"/>
      <c r="BD79" s="1305"/>
      <c r="BE79" s="1305"/>
      <c r="BF79" s="1305"/>
      <c r="BG79" s="1305"/>
      <c r="BH79" s="1305"/>
      <c r="BI79" s="1305"/>
      <c r="BJ79" s="1305"/>
      <c r="BK79" s="1305"/>
      <c r="BL79" s="1305"/>
      <c r="BM79" s="1305"/>
      <c r="BN79" s="1305"/>
      <c r="BO79" s="1305"/>
      <c r="BP79" s="1302">
        <v>7.3</v>
      </c>
      <c r="BQ79" s="1302"/>
      <c r="BR79" s="1302"/>
      <c r="BS79" s="1302"/>
      <c r="BT79" s="1302"/>
      <c r="BU79" s="1302"/>
      <c r="BV79" s="1302"/>
      <c r="BW79" s="1302"/>
      <c r="BX79" s="1302">
        <v>6.7</v>
      </c>
      <c r="BY79" s="1302"/>
      <c r="BZ79" s="1302"/>
      <c r="CA79" s="1302"/>
      <c r="CB79" s="1302"/>
      <c r="CC79" s="1302"/>
      <c r="CD79" s="1302"/>
      <c r="CE79" s="1302"/>
      <c r="CF79" s="1302">
        <v>6.4</v>
      </c>
      <c r="CG79" s="1302"/>
      <c r="CH79" s="1302"/>
      <c r="CI79" s="1302"/>
      <c r="CJ79" s="1302"/>
      <c r="CK79" s="1302"/>
      <c r="CL79" s="1302"/>
      <c r="CM79" s="1302"/>
      <c r="CN79" s="1302">
        <v>6.1</v>
      </c>
      <c r="CO79" s="1302"/>
      <c r="CP79" s="1302"/>
      <c r="CQ79" s="1302"/>
      <c r="CR79" s="1302"/>
      <c r="CS79" s="1302"/>
      <c r="CT79" s="1302"/>
      <c r="CU79" s="1302"/>
      <c r="CV79" s="1302">
        <v>5.9</v>
      </c>
      <c r="CW79" s="1302"/>
      <c r="CX79" s="1302"/>
      <c r="CY79" s="1302"/>
      <c r="CZ79" s="1302"/>
      <c r="DA79" s="1302"/>
      <c r="DB79" s="1302"/>
      <c r="DC79" s="1302"/>
    </row>
    <row r="80" spans="2:107" x14ac:dyDescent="0.15">
      <c r="B80" s="394"/>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13tdC8HwYA4KCxQ9CrY/QrjanaglN9DGOYjM2WKaGqpvjt6660OXATGd8/DRW5Fl1oazZNcQaUmRr3I/o0QNQ==" saltValue="bGEbQ4L7fNCrGzF22fiR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DmaPcBg28N2WCfUyNuPnLFkat81Q/6Q8QeyD9QZ8OyqMgtQm5f6ZnLC0/j5YhdMXMghrs2PC+kb9Ulg7kwclg==" saltValue="QE5g7paOjFz8nZqbelZZ5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i2tWGSdLwrofyqvmC8BmEmNuWM9eg6aK2E2XNS92XKxPE4QPWcODpaXC2KyP41Bvjj0bGKIvqWhtq07E0RTgw==" saltValue="T1gueO0Ev7g3EAvJD5qW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40873</v>
      </c>
      <c r="E3" s="161"/>
      <c r="F3" s="162">
        <v>51613</v>
      </c>
      <c r="G3" s="163"/>
      <c r="H3" s="164"/>
    </row>
    <row r="4" spans="1:8" x14ac:dyDescent="0.15">
      <c r="A4" s="165"/>
      <c r="B4" s="166"/>
      <c r="C4" s="167"/>
      <c r="D4" s="168">
        <v>16112</v>
      </c>
      <c r="E4" s="169"/>
      <c r="F4" s="170">
        <v>25872</v>
      </c>
      <c r="G4" s="171"/>
      <c r="H4" s="172"/>
    </row>
    <row r="5" spans="1:8" x14ac:dyDescent="0.15">
      <c r="A5" s="153" t="s">
        <v>557</v>
      </c>
      <c r="B5" s="158"/>
      <c r="C5" s="159"/>
      <c r="D5" s="160">
        <v>40080</v>
      </c>
      <c r="E5" s="161"/>
      <c r="F5" s="162">
        <v>50880</v>
      </c>
      <c r="G5" s="163"/>
      <c r="H5" s="164"/>
    </row>
    <row r="6" spans="1:8" x14ac:dyDescent="0.15">
      <c r="A6" s="165"/>
      <c r="B6" s="166"/>
      <c r="C6" s="167"/>
      <c r="D6" s="168">
        <v>16851</v>
      </c>
      <c r="E6" s="169"/>
      <c r="F6" s="170">
        <v>27819</v>
      </c>
      <c r="G6" s="171"/>
      <c r="H6" s="172"/>
    </row>
    <row r="7" spans="1:8" x14ac:dyDescent="0.15">
      <c r="A7" s="153" t="s">
        <v>558</v>
      </c>
      <c r="B7" s="158"/>
      <c r="C7" s="159"/>
      <c r="D7" s="160">
        <v>35744</v>
      </c>
      <c r="E7" s="161"/>
      <c r="F7" s="162">
        <v>46395</v>
      </c>
      <c r="G7" s="163"/>
      <c r="H7" s="164"/>
    </row>
    <row r="8" spans="1:8" x14ac:dyDescent="0.15">
      <c r="A8" s="165"/>
      <c r="B8" s="166"/>
      <c r="C8" s="167"/>
      <c r="D8" s="168">
        <v>17986</v>
      </c>
      <c r="E8" s="169"/>
      <c r="F8" s="170">
        <v>26304</v>
      </c>
      <c r="G8" s="171"/>
      <c r="H8" s="172"/>
    </row>
    <row r="9" spans="1:8" x14ac:dyDescent="0.15">
      <c r="A9" s="153" t="s">
        <v>559</v>
      </c>
      <c r="B9" s="158"/>
      <c r="C9" s="159"/>
      <c r="D9" s="160">
        <v>32176</v>
      </c>
      <c r="E9" s="161"/>
      <c r="F9" s="162">
        <v>48088</v>
      </c>
      <c r="G9" s="163"/>
      <c r="H9" s="164"/>
    </row>
    <row r="10" spans="1:8" x14ac:dyDescent="0.15">
      <c r="A10" s="165"/>
      <c r="B10" s="166"/>
      <c r="C10" s="167"/>
      <c r="D10" s="168">
        <v>9360</v>
      </c>
      <c r="E10" s="169"/>
      <c r="F10" s="170">
        <v>25183</v>
      </c>
      <c r="G10" s="171"/>
      <c r="H10" s="172"/>
    </row>
    <row r="11" spans="1:8" x14ac:dyDescent="0.15">
      <c r="A11" s="153" t="s">
        <v>560</v>
      </c>
      <c r="B11" s="158"/>
      <c r="C11" s="159"/>
      <c r="D11" s="160">
        <v>57756</v>
      </c>
      <c r="E11" s="161"/>
      <c r="F11" s="162">
        <v>46457</v>
      </c>
      <c r="G11" s="163"/>
      <c r="H11" s="164"/>
    </row>
    <row r="12" spans="1:8" x14ac:dyDescent="0.15">
      <c r="A12" s="165"/>
      <c r="B12" s="166"/>
      <c r="C12" s="173"/>
      <c r="D12" s="168">
        <v>18610</v>
      </c>
      <c r="E12" s="169"/>
      <c r="F12" s="170">
        <v>24020</v>
      </c>
      <c r="G12" s="171"/>
      <c r="H12" s="172"/>
    </row>
    <row r="13" spans="1:8" x14ac:dyDescent="0.15">
      <c r="A13" s="153"/>
      <c r="B13" s="158"/>
      <c r="C13" s="174"/>
      <c r="D13" s="175">
        <v>41326</v>
      </c>
      <c r="E13" s="176"/>
      <c r="F13" s="177">
        <v>48687</v>
      </c>
      <c r="G13" s="178"/>
      <c r="H13" s="164"/>
    </row>
    <row r="14" spans="1:8" x14ac:dyDescent="0.15">
      <c r="A14" s="165"/>
      <c r="B14" s="166"/>
      <c r="C14" s="167"/>
      <c r="D14" s="168">
        <v>15784</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0.63</v>
      </c>
      <c r="C19" s="179">
        <f>ROUND(VALUE(SUBSTITUTE(実質収支比率等に係る経年分析!G$48,"▲","-")),2)</f>
        <v>0.95</v>
      </c>
      <c r="D19" s="179">
        <f>ROUND(VALUE(SUBSTITUTE(実質収支比率等に係る経年分析!H$48,"▲","-")),2)</f>
        <v>1.37</v>
      </c>
      <c r="E19" s="179">
        <f>ROUND(VALUE(SUBSTITUTE(実質収支比率等に係る経年分析!I$48,"▲","-")),2)</f>
        <v>1.83</v>
      </c>
      <c r="F19" s="179">
        <f>ROUND(VALUE(SUBSTITUTE(実質収支比率等に係る経年分析!J$48,"▲","-")),2)</f>
        <v>0.74</v>
      </c>
    </row>
    <row r="20" spans="1:11" x14ac:dyDescent="0.15">
      <c r="A20" s="179" t="s">
        <v>55</v>
      </c>
      <c r="B20" s="179">
        <f>ROUND(VALUE(SUBSTITUTE(実質収支比率等に係る経年分析!F$47,"▲","-")),2)</f>
        <v>22.35</v>
      </c>
      <c r="C20" s="179">
        <f>ROUND(VALUE(SUBSTITUTE(実質収支比率等に係る経年分析!G$47,"▲","-")),2)</f>
        <v>22.63</v>
      </c>
      <c r="D20" s="179">
        <f>ROUND(VALUE(SUBSTITUTE(実質収支比率等に係る経年分析!H$47,"▲","-")),2)</f>
        <v>23.04</v>
      </c>
      <c r="E20" s="179">
        <f>ROUND(VALUE(SUBSTITUTE(実質収支比率等に係る経年分析!I$47,"▲","-")),2)</f>
        <v>23.68</v>
      </c>
      <c r="F20" s="179">
        <f>ROUND(VALUE(SUBSTITUTE(実質収支比率等に係る経年分析!J$47,"▲","-")),2)</f>
        <v>21.9</v>
      </c>
    </row>
    <row r="21" spans="1:11" x14ac:dyDescent="0.15">
      <c r="A21" s="179" t="s">
        <v>56</v>
      </c>
      <c r="B21" s="179">
        <f>IF(ISNUMBER(VALUE(SUBSTITUTE(実質収支比率等に係る経年分析!F$49,"▲","-"))),ROUND(VALUE(SUBSTITUTE(実質収支比率等に係る経年分析!F$49,"▲","-")),2),NA())</f>
        <v>0.22</v>
      </c>
      <c r="C21" s="179">
        <f>IF(ISNUMBER(VALUE(SUBSTITUTE(実質収支比率等に係る経年分析!G$49,"▲","-"))),ROUND(VALUE(SUBSTITUTE(実質収支比率等に係る経年分析!G$49,"▲","-")),2),NA())</f>
        <v>0.73</v>
      </c>
      <c r="D21" s="179">
        <f>IF(ISNUMBER(VALUE(SUBSTITUTE(実質収支比率等に係る経年分析!H$49,"▲","-"))),ROUND(VALUE(SUBSTITUTE(実質収支比率等に係る経年分析!H$49,"▲","-")),2),NA())</f>
        <v>0.94</v>
      </c>
      <c r="E21" s="179">
        <f>IF(ISNUMBER(VALUE(SUBSTITUTE(実質収支比率等に係る経年分析!I$49,"▲","-"))),ROUND(VALUE(SUBSTITUTE(実質収支比率等に係る経年分析!I$49,"▲","-")),2),NA())</f>
        <v>1.19</v>
      </c>
      <c r="F21" s="179">
        <f>IF(ISNUMBER(VALUE(SUBSTITUTE(実質収支比率等に係る経年分析!J$49,"▲","-"))),ROUND(VALUE(SUBSTITUTE(実質収支比率等に係る経年分析!J$49,"▲","-")),2),NA())</f>
        <v>-2.91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0.85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0.27</v>
      </c>
    </row>
    <row r="30" spans="1:11" x14ac:dyDescent="0.15">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1.37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1.82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0.73</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0.89</v>
      </c>
    </row>
    <row r="32" spans="1:11" x14ac:dyDescent="0.15">
      <c r="A32" s="180" t="str">
        <f>IF(連結実質赤字比率に係る赤字・黒字の構成分析!C$38="",NA(),連結実質赤字比率に係る赤字・黒字の構成分析!C$38)</f>
        <v>駐車場特別会計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0.56000000000000005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15">
      <c r="A33" s="180" t="str">
        <f>IF(連結実質赤字比率に係る赤字・黒字の構成分析!C$37="",NA(),連結実質赤字比率に係る赤字・黒字の構成分析!C$37)</f>
        <v>下水道等事業会計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1.0900000000000001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v>
      </c>
    </row>
    <row r="35" spans="1:16" x14ac:dyDescent="0.15">
      <c r="A35" s="180" t="str">
        <f>IF(連結実質赤字比率に係る赤字・黒字の構成分析!C$35="",NA(),連結実質赤字比率に係る赤字・黒字の構成分析!C$35)</f>
        <v>自動車運送事業会計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8.8699999999999992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9.7799999999999994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9.6199999999999992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9.23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11072</v>
      </c>
      <c r="E42" s="181"/>
      <c r="F42" s="181"/>
      <c r="G42" s="181">
        <f>'実質公債費比率（分子）の構造'!L$52</f>
        <v>10402</v>
      </c>
      <c r="H42" s="181"/>
      <c r="I42" s="181"/>
      <c r="J42" s="181">
        <f>'実質公債費比率（分子）の構造'!M$52</f>
        <v>10145</v>
      </c>
      <c r="K42" s="181"/>
      <c r="L42" s="181"/>
      <c r="M42" s="181">
        <f>'実質公債費比率（分子）の構造'!N$52</f>
        <v>10376</v>
      </c>
      <c r="N42" s="181"/>
      <c r="O42" s="181"/>
      <c r="P42" s="181">
        <f>'実質公債費比率（分子）の構造'!O$52</f>
        <v>10697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697</v>
      </c>
      <c r="C44" s="181"/>
      <c r="D44" s="181"/>
      <c r="E44" s="181">
        <f>'実質公債費比率（分子）の構造'!L$50</f>
        <v>1165</v>
      </c>
      <c r="F44" s="181"/>
      <c r="G44" s="181"/>
      <c r="H44" s="181">
        <f>'実質公債費比率（分子）の構造'!M$50</f>
        <v>399</v>
      </c>
      <c r="I44" s="181"/>
      <c r="J44" s="181"/>
      <c r="K44" s="181">
        <f>'実質公債費比率（分子）の構造'!N$50</f>
        <v>182</v>
      </c>
      <c r="L44" s="181"/>
      <c r="M44" s="181"/>
      <c r="N44" s="181">
        <f>'実質公債費比率（分子）の構造'!O$50</f>
        <v>166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3033</v>
      </c>
      <c r="C46" s="181"/>
      <c r="D46" s="181"/>
      <c r="E46" s="181">
        <f>'実質公債費比率（分子）の構造'!L$48</f>
        <v>3070</v>
      </c>
      <c r="F46" s="181"/>
      <c r="G46" s="181"/>
      <c r="H46" s="181">
        <f>'実質公債費比率（分子）の構造'!M$48</f>
        <v>2326</v>
      </c>
      <c r="I46" s="181"/>
      <c r="J46" s="181"/>
      <c r="K46" s="181">
        <f>'実質公債費比率（分子）の構造'!N$48</f>
        <v>2405</v>
      </c>
      <c r="L46" s="181"/>
      <c r="M46" s="181"/>
      <c r="N46" s="181">
        <f>'実質公債費比率（分子）の構造'!O$48</f>
        <v>2638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7214</v>
      </c>
      <c r="C49" s="181"/>
      <c r="D49" s="181"/>
      <c r="E49" s="181">
        <f>'実質公債費比率（分子）の構造'!L$45</f>
        <v>6953</v>
      </c>
      <c r="F49" s="181"/>
      <c r="G49" s="181"/>
      <c r="H49" s="181">
        <f>'実質公債費比率（分子）の構造'!M$45</f>
        <v>7479</v>
      </c>
      <c r="I49" s="181"/>
      <c r="J49" s="181"/>
      <c r="K49" s="181">
        <f>'実質公債費比率（分子）の構造'!N$45</f>
        <v>7365</v>
      </c>
      <c r="L49" s="181"/>
      <c r="M49" s="181"/>
      <c r="N49" s="181">
        <f>'実質公債費比率（分子）の構造'!O$45</f>
        <v>7389</v>
      </c>
      <c r="O49" s="181"/>
      <c r="P49" s="181"/>
    </row>
    <row r="50" spans="1:16" x14ac:dyDescent="0.15">
      <c r="A50" s="181" t="s">
        <v>71</v>
      </c>
      <c r="B50" s="181" t="e">
        <f>NA()</f>
        <v>#N/A</v>
      </c>
      <c r="C50" s="181">
        <f>IF(ISNUMBER('実質公債費比率（分子）の構造'!K$53),'実質公債費比率（分子）の構造'!K$53,NA())</f>
        <v>-128</v>
      </c>
      <c r="D50" s="181" t="e">
        <f>NA()</f>
        <v>#N/A</v>
      </c>
      <c r="E50" s="181" t="e">
        <f>NA()</f>
        <v>#N/A</v>
      </c>
      <c r="F50" s="181">
        <f>IF(ISNUMBER('実質公債費比率（分子）の構造'!L$53),'実質公債費比率（分子）の構造'!L$53,NA())</f>
        <v>786</v>
      </c>
      <c r="G50" s="181" t="e">
        <f>NA()</f>
        <v>#N/A</v>
      </c>
      <c r="H50" s="181" t="e">
        <f>NA()</f>
        <v>#N/A</v>
      </c>
      <c r="I50" s="181">
        <f>IF(ISNUMBER('実質公債費比率（分子）の構造'!M$53),'実質公債費比率（分子）の構造'!M$53,NA())</f>
        <v>59</v>
      </c>
      <c r="J50" s="181" t="e">
        <f>NA()</f>
        <v>#N/A</v>
      </c>
      <c r="K50" s="181" t="e">
        <f>NA()</f>
        <v>#N/A</v>
      </c>
      <c r="L50" s="181">
        <f>IF(ISNUMBER('実質公債費比率（分子）の構造'!N$53),'実質公債費比率（分子）の構造'!N$53,NA())</f>
        <v>-424</v>
      </c>
      <c r="M50" s="181" t="e">
        <f>NA()</f>
        <v>#N/A</v>
      </c>
      <c r="N50" s="181" t="e">
        <f>NA()</f>
        <v>#N/A</v>
      </c>
      <c r="O50" s="181">
        <f>IF(ISNUMBER('実質公債費比率（分子）の構造'!O$53),'実質公債費比率（分子）の構造'!O$53,NA())</f>
        <v>-504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91010</v>
      </c>
      <c r="E56" s="180"/>
      <c r="F56" s="180"/>
      <c r="G56" s="180">
        <f>'将来負担比率（分子）の構造'!J$52</f>
        <v>92231</v>
      </c>
      <c r="H56" s="180"/>
      <c r="I56" s="180"/>
      <c r="J56" s="180">
        <f>'将来負担比率（分子）の構造'!K$52</f>
        <v>92214</v>
      </c>
      <c r="K56" s="180"/>
      <c r="L56" s="180"/>
      <c r="M56" s="180">
        <f>'将来負担比率（分子）の構造'!L$52</f>
        <v>92148</v>
      </c>
      <c r="N56" s="180"/>
      <c r="O56" s="180"/>
      <c r="P56" s="180">
        <f>'将来負担比率（分子）の構造'!M$52</f>
        <v>95593</v>
      </c>
    </row>
    <row r="57" spans="1:16" x14ac:dyDescent="0.15">
      <c r="A57" s="180" t="s">
        <v>42</v>
      </c>
      <c r="B57" s="180"/>
      <c r="C57" s="180"/>
      <c r="D57" s="180">
        <f>'将来負担比率（分子）の構造'!I$51</f>
        <v>30713</v>
      </c>
      <c r="E57" s="180"/>
      <c r="F57" s="180"/>
      <c r="G57" s="180">
        <f>'将来負担比率（分子）の構造'!J$51</f>
        <v>27986</v>
      </c>
      <c r="H57" s="180"/>
      <c r="I57" s="180"/>
      <c r="J57" s="180">
        <f>'将来負担比率（分子）の構造'!K$51</f>
        <v>25624</v>
      </c>
      <c r="K57" s="180"/>
      <c r="L57" s="180"/>
      <c r="M57" s="180">
        <f>'将来負担比率（分子）の構造'!L$51</f>
        <v>22265</v>
      </c>
      <c r="N57" s="180"/>
      <c r="O57" s="180"/>
      <c r="P57" s="180">
        <f>'将来負担比率（分子）の構造'!M$51</f>
        <v>20307</v>
      </c>
    </row>
    <row r="58" spans="1:16" x14ac:dyDescent="0.15">
      <c r="A58" s="180" t="s">
        <v>41</v>
      </c>
      <c r="B58" s="180"/>
      <c r="C58" s="180"/>
      <c r="D58" s="180">
        <f>'将来負担比率（分子）の構造'!I$50</f>
        <v>41702</v>
      </c>
      <c r="E58" s="180"/>
      <c r="F58" s="180"/>
      <c r="G58" s="180">
        <f>'将来負担比率（分子）の構造'!J$50</f>
        <v>43098</v>
      </c>
      <c r="H58" s="180"/>
      <c r="I58" s="180"/>
      <c r="J58" s="180">
        <f>'将来負担比率（分子）の構造'!K$50</f>
        <v>43815</v>
      </c>
      <c r="K58" s="180"/>
      <c r="L58" s="180"/>
      <c r="M58" s="180">
        <f>'将来負担比率（分子）の構造'!L$50</f>
        <v>45562</v>
      </c>
      <c r="N58" s="180"/>
      <c r="O58" s="180"/>
      <c r="P58" s="180">
        <f>'将来負担比率（分子）の構造'!M$50</f>
        <v>40390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178</v>
      </c>
      <c r="I61" s="180"/>
      <c r="J61" s="180"/>
      <c r="K61" s="180">
        <f>'将来負担比率（分子）の構造'!L$46</f>
        <v>190</v>
      </c>
      <c r="L61" s="180"/>
      <c r="M61" s="180"/>
      <c r="N61" s="180">
        <f>'将来負担比率（分子）の構造'!M$46</f>
        <v>191</v>
      </c>
      <c r="O61" s="180"/>
      <c r="P61" s="180"/>
    </row>
    <row r="62" spans="1:16" x14ac:dyDescent="0.15">
      <c r="A62" s="180" t="s">
        <v>35</v>
      </c>
      <c r="B62" s="180">
        <f>'将来負担比率（分子）の構造'!I$45</f>
        <v>9981</v>
      </c>
      <c r="C62" s="180"/>
      <c r="D62" s="180"/>
      <c r="E62" s="180">
        <f>'将来負担比率（分子）の構造'!J$45</f>
        <v>9039</v>
      </c>
      <c r="F62" s="180"/>
      <c r="G62" s="180"/>
      <c r="H62" s="180">
        <f>'将来負担比率（分子）の構造'!K$45</f>
        <v>8598</v>
      </c>
      <c r="I62" s="180"/>
      <c r="J62" s="180"/>
      <c r="K62" s="180">
        <f>'将来負担比率（分子）の構造'!L$45</f>
        <v>8683</v>
      </c>
      <c r="L62" s="180"/>
      <c r="M62" s="180"/>
      <c r="N62" s="180">
        <f>'将来負担比率（分子）の構造'!M$45</f>
        <v>8827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26949</v>
      </c>
      <c r="C64" s="180"/>
      <c r="D64" s="180"/>
      <c r="E64" s="180">
        <f>'将来負担比率（分子）の構造'!J$43</f>
        <v>25766</v>
      </c>
      <c r="F64" s="180"/>
      <c r="G64" s="180"/>
      <c r="H64" s="180">
        <f>'将来負担比率（分子）の構造'!K$43</f>
        <v>22671</v>
      </c>
      <c r="I64" s="180"/>
      <c r="J64" s="180"/>
      <c r="K64" s="180">
        <f>'将来負担比率（分子）の構造'!L$43</f>
        <v>20215</v>
      </c>
      <c r="L64" s="180"/>
      <c r="M64" s="180"/>
      <c r="N64" s="180">
        <f>'将来負担比率（分子）の構造'!M$43</f>
        <v>18360</v>
      </c>
      <c r="O64" s="180"/>
      <c r="P64" s="180"/>
    </row>
    <row r="65" spans="1:16" x14ac:dyDescent="0.15">
      <c r="A65" s="180" t="s">
        <v>32</v>
      </c>
      <c r="B65" s="180">
        <f>'将来負担比率（分子）の構造'!I$42</f>
        <v>2882</v>
      </c>
      <c r="C65" s="180"/>
      <c r="D65" s="180"/>
      <c r="E65" s="180">
        <f>'将来負担比率（分子）の構造'!J$42</f>
        <v>2261</v>
      </c>
      <c r="F65" s="180"/>
      <c r="G65" s="180"/>
      <c r="H65" s="180">
        <f>'将来負担比率（分子）の構造'!K$42</f>
        <v>2034</v>
      </c>
      <c r="I65" s="180"/>
      <c r="J65" s="180"/>
      <c r="K65" s="180">
        <f>'将来負担比率（分子）の構造'!L$42</f>
        <v>655</v>
      </c>
      <c r="L65" s="180"/>
      <c r="M65" s="180"/>
      <c r="N65" s="180">
        <f>'将来負担比率（分子）の構造'!M$42</f>
        <v>1360</v>
      </c>
      <c r="O65" s="180"/>
      <c r="P65" s="180"/>
    </row>
    <row r="66" spans="1:16" x14ac:dyDescent="0.15">
      <c r="A66" s="180" t="s">
        <v>31</v>
      </c>
      <c r="B66" s="180">
        <f>'将来負担比率（分子）の構造'!I$41</f>
        <v>50913</v>
      </c>
      <c r="C66" s="180"/>
      <c r="D66" s="180"/>
      <c r="E66" s="180">
        <f>'将来負担比率（分子）の構造'!J$41</f>
        <v>52232</v>
      </c>
      <c r="F66" s="180"/>
      <c r="G66" s="180"/>
      <c r="H66" s="180">
        <f>'将来負担比率（分子）の構造'!K$41</f>
        <v>52359</v>
      </c>
      <c r="I66" s="180"/>
      <c r="J66" s="180"/>
      <c r="K66" s="180">
        <f>'将来負担比率（分子）の構造'!L$41</f>
        <v>49273</v>
      </c>
      <c r="L66" s="180"/>
      <c r="M66" s="180"/>
      <c r="N66" s="180">
        <f>'将来負担比率（分子）の構造'!M$41</f>
        <v>53045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15601</v>
      </c>
      <c r="C72" s="184">
        <f>基金残高に係る経年分析!G55</f>
        <v>16094</v>
      </c>
      <c r="D72" s="184">
        <f>基金残高に係る経年分析!H55</f>
        <v>14842</v>
      </c>
    </row>
    <row r="73" spans="1:16" x14ac:dyDescent="0.15">
      <c r="A73" s="183" t="s">
        <v>78</v>
      </c>
      <c r="B73" s="184">
        <f>基金残高に係る経年分析!F56</f>
        <v>2527</v>
      </c>
      <c r="C73" s="184">
        <f>基金残高に係る経年分析!G56</f>
        <v>2529</v>
      </c>
      <c r="D73" s="184">
        <f>基金残高に係る経年分析!H56</f>
        <v>2531</v>
      </c>
    </row>
    <row r="74" spans="1:16" x14ac:dyDescent="0.15">
      <c r="A74" s="183" t="s">
        <v>79</v>
      </c>
      <c r="B74" s="184">
        <f>基金残高に係る経年分析!F57</f>
        <v>20861</v>
      </c>
      <c r="C74" s="184">
        <f>基金残高に係る経年分析!G57</f>
        <v>20520</v>
      </c>
      <c r="D74" s="184">
        <f>基金残高に係る経年分析!H57</f>
        <v>17368</v>
      </c>
    </row>
  </sheetData>
  <sheetProtection algorithmName="SHA-512" hashValue="jJ58AOEfKOocNlkRqgZXJCCA6k9GDiJjgcINGCRnsriF4QLR0EUe61GW40MIia8NYJrTeWi8J0I87lVNWXIhxg==" saltValue="9CBjXe6Enr93dXUxKmP8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50417484</v>
      </c>
      <c r="S5" s="727"/>
      <c r="T5" s="727"/>
      <c r="U5" s="727"/>
      <c r="V5" s="727"/>
      <c r="W5" s="727"/>
      <c r="X5" s="727"/>
      <c r="Y5" s="773"/>
      <c r="Z5" s="791">
        <v>40.6</v>
      </c>
      <c r="AA5" s="791"/>
      <c r="AB5" s="791"/>
      <c r="AC5" s="791"/>
      <c r="AD5" s="792">
        <v>46444040</v>
      </c>
      <c r="AE5" s="792"/>
      <c r="AF5" s="792"/>
      <c r="AG5" s="792"/>
      <c r="AH5" s="792"/>
      <c r="AI5" s="792"/>
      <c r="AJ5" s="792"/>
      <c r="AK5" s="792"/>
      <c r="AL5" s="774">
        <v>73</v>
      </c>
      <c r="AM5" s="743"/>
      <c r="AN5" s="743"/>
      <c r="AO5" s="775"/>
      <c r="AP5" s="760" t="s">
        <v>223</v>
      </c>
      <c r="AQ5" s="761"/>
      <c r="AR5" s="761"/>
      <c r="AS5" s="761"/>
      <c r="AT5" s="761"/>
      <c r="AU5" s="761"/>
      <c r="AV5" s="761"/>
      <c r="AW5" s="761"/>
      <c r="AX5" s="761"/>
      <c r="AY5" s="761"/>
      <c r="AZ5" s="761"/>
      <c r="BA5" s="761"/>
      <c r="BB5" s="761"/>
      <c r="BC5" s="761"/>
      <c r="BD5" s="761"/>
      <c r="BE5" s="761"/>
      <c r="BF5" s="762"/>
      <c r="BG5" s="661">
        <v>45334275</v>
      </c>
      <c r="BH5" s="664"/>
      <c r="BI5" s="664"/>
      <c r="BJ5" s="664"/>
      <c r="BK5" s="664"/>
      <c r="BL5" s="664"/>
      <c r="BM5" s="664"/>
      <c r="BN5" s="665"/>
      <c r="BO5" s="723">
        <v>89.9</v>
      </c>
      <c r="BP5" s="723"/>
      <c r="BQ5" s="723"/>
      <c r="BR5" s="723"/>
      <c r="BS5" s="724">
        <v>640871</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593463</v>
      </c>
      <c r="S6" s="664"/>
      <c r="T6" s="664"/>
      <c r="U6" s="664"/>
      <c r="V6" s="664"/>
      <c r="W6" s="664"/>
      <c r="X6" s="664"/>
      <c r="Y6" s="665"/>
      <c r="Z6" s="723">
        <v>0.5</v>
      </c>
      <c r="AA6" s="723"/>
      <c r="AB6" s="723"/>
      <c r="AC6" s="723"/>
      <c r="AD6" s="724">
        <v>593463</v>
      </c>
      <c r="AE6" s="724"/>
      <c r="AF6" s="724"/>
      <c r="AG6" s="724"/>
      <c r="AH6" s="724"/>
      <c r="AI6" s="724"/>
      <c r="AJ6" s="724"/>
      <c r="AK6" s="724"/>
      <c r="AL6" s="666">
        <v>0.9</v>
      </c>
      <c r="AM6" s="667"/>
      <c r="AN6" s="667"/>
      <c r="AO6" s="725"/>
      <c r="AP6" s="658" t="s">
        <v>228</v>
      </c>
      <c r="AQ6" s="659"/>
      <c r="AR6" s="659"/>
      <c r="AS6" s="659"/>
      <c r="AT6" s="659"/>
      <c r="AU6" s="659"/>
      <c r="AV6" s="659"/>
      <c r="AW6" s="659"/>
      <c r="AX6" s="659"/>
      <c r="AY6" s="659"/>
      <c r="AZ6" s="659"/>
      <c r="BA6" s="659"/>
      <c r="BB6" s="659"/>
      <c r="BC6" s="659"/>
      <c r="BD6" s="659"/>
      <c r="BE6" s="659"/>
      <c r="BF6" s="660"/>
      <c r="BG6" s="661">
        <v>45334275</v>
      </c>
      <c r="BH6" s="664"/>
      <c r="BI6" s="664"/>
      <c r="BJ6" s="664"/>
      <c r="BK6" s="664"/>
      <c r="BL6" s="664"/>
      <c r="BM6" s="664"/>
      <c r="BN6" s="665"/>
      <c r="BO6" s="723">
        <v>89.9</v>
      </c>
      <c r="BP6" s="723"/>
      <c r="BQ6" s="723"/>
      <c r="BR6" s="723"/>
      <c r="BS6" s="724">
        <v>640871</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640803</v>
      </c>
      <c r="CS6" s="664"/>
      <c r="CT6" s="664"/>
      <c r="CU6" s="664"/>
      <c r="CV6" s="664"/>
      <c r="CW6" s="664"/>
      <c r="CX6" s="664"/>
      <c r="CY6" s="665"/>
      <c r="CZ6" s="774">
        <v>0.5</v>
      </c>
      <c r="DA6" s="743"/>
      <c r="DB6" s="743"/>
      <c r="DC6" s="777"/>
      <c r="DD6" s="669" t="s">
        <v>230</v>
      </c>
      <c r="DE6" s="664"/>
      <c r="DF6" s="664"/>
      <c r="DG6" s="664"/>
      <c r="DH6" s="664"/>
      <c r="DI6" s="664"/>
      <c r="DJ6" s="664"/>
      <c r="DK6" s="664"/>
      <c r="DL6" s="664"/>
      <c r="DM6" s="664"/>
      <c r="DN6" s="664"/>
      <c r="DO6" s="664"/>
      <c r="DP6" s="665"/>
      <c r="DQ6" s="669">
        <v>639621</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126065</v>
      </c>
      <c r="S7" s="664"/>
      <c r="T7" s="664"/>
      <c r="U7" s="664"/>
      <c r="V7" s="664"/>
      <c r="W7" s="664"/>
      <c r="X7" s="664"/>
      <c r="Y7" s="665"/>
      <c r="Z7" s="723">
        <v>0.1</v>
      </c>
      <c r="AA7" s="723"/>
      <c r="AB7" s="723"/>
      <c r="AC7" s="723"/>
      <c r="AD7" s="724">
        <v>126065</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24148954</v>
      </c>
      <c r="BH7" s="664"/>
      <c r="BI7" s="664"/>
      <c r="BJ7" s="664"/>
      <c r="BK7" s="664"/>
      <c r="BL7" s="664"/>
      <c r="BM7" s="664"/>
      <c r="BN7" s="665"/>
      <c r="BO7" s="723">
        <v>47.9</v>
      </c>
      <c r="BP7" s="723"/>
      <c r="BQ7" s="723"/>
      <c r="BR7" s="723"/>
      <c r="BS7" s="724">
        <v>640871</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10597788</v>
      </c>
      <c r="CS7" s="664"/>
      <c r="CT7" s="664"/>
      <c r="CU7" s="664"/>
      <c r="CV7" s="664"/>
      <c r="CW7" s="664"/>
      <c r="CX7" s="664"/>
      <c r="CY7" s="665"/>
      <c r="CZ7" s="723">
        <v>8.6999999999999993</v>
      </c>
      <c r="DA7" s="723"/>
      <c r="DB7" s="723"/>
      <c r="DC7" s="723"/>
      <c r="DD7" s="669">
        <v>2094879</v>
      </c>
      <c r="DE7" s="664"/>
      <c r="DF7" s="664"/>
      <c r="DG7" s="664"/>
      <c r="DH7" s="664"/>
      <c r="DI7" s="664"/>
      <c r="DJ7" s="664"/>
      <c r="DK7" s="664"/>
      <c r="DL7" s="664"/>
      <c r="DM7" s="664"/>
      <c r="DN7" s="664"/>
      <c r="DO7" s="664"/>
      <c r="DP7" s="665"/>
      <c r="DQ7" s="669">
        <v>7749046</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299942</v>
      </c>
      <c r="S8" s="664"/>
      <c r="T8" s="664"/>
      <c r="U8" s="664"/>
      <c r="V8" s="664"/>
      <c r="W8" s="664"/>
      <c r="X8" s="664"/>
      <c r="Y8" s="665"/>
      <c r="Z8" s="723">
        <v>0.2</v>
      </c>
      <c r="AA8" s="723"/>
      <c r="AB8" s="723"/>
      <c r="AC8" s="723"/>
      <c r="AD8" s="724">
        <v>299942</v>
      </c>
      <c r="AE8" s="724"/>
      <c r="AF8" s="724"/>
      <c r="AG8" s="724"/>
      <c r="AH8" s="724"/>
      <c r="AI8" s="724"/>
      <c r="AJ8" s="724"/>
      <c r="AK8" s="724"/>
      <c r="AL8" s="666">
        <v>0.5</v>
      </c>
      <c r="AM8" s="667"/>
      <c r="AN8" s="667"/>
      <c r="AO8" s="725"/>
      <c r="AP8" s="658" t="s">
        <v>235</v>
      </c>
      <c r="AQ8" s="659"/>
      <c r="AR8" s="659"/>
      <c r="AS8" s="659"/>
      <c r="AT8" s="659"/>
      <c r="AU8" s="659"/>
      <c r="AV8" s="659"/>
      <c r="AW8" s="659"/>
      <c r="AX8" s="659"/>
      <c r="AY8" s="659"/>
      <c r="AZ8" s="659"/>
      <c r="BA8" s="659"/>
      <c r="BB8" s="659"/>
      <c r="BC8" s="659"/>
      <c r="BD8" s="659"/>
      <c r="BE8" s="659"/>
      <c r="BF8" s="660"/>
      <c r="BG8" s="661">
        <v>583049</v>
      </c>
      <c r="BH8" s="664"/>
      <c r="BI8" s="664"/>
      <c r="BJ8" s="664"/>
      <c r="BK8" s="664"/>
      <c r="BL8" s="664"/>
      <c r="BM8" s="664"/>
      <c r="BN8" s="665"/>
      <c r="BO8" s="723">
        <v>1.2</v>
      </c>
      <c r="BP8" s="723"/>
      <c r="BQ8" s="723"/>
      <c r="BR8" s="723"/>
      <c r="BS8" s="669" t="s">
        <v>230</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56101029</v>
      </c>
      <c r="CS8" s="664"/>
      <c r="CT8" s="664"/>
      <c r="CU8" s="664"/>
      <c r="CV8" s="664"/>
      <c r="CW8" s="664"/>
      <c r="CX8" s="664"/>
      <c r="CY8" s="665"/>
      <c r="CZ8" s="723">
        <v>46.1</v>
      </c>
      <c r="DA8" s="723"/>
      <c r="DB8" s="723"/>
      <c r="DC8" s="723"/>
      <c r="DD8" s="669">
        <v>2933187</v>
      </c>
      <c r="DE8" s="664"/>
      <c r="DF8" s="664"/>
      <c r="DG8" s="664"/>
      <c r="DH8" s="664"/>
      <c r="DI8" s="664"/>
      <c r="DJ8" s="664"/>
      <c r="DK8" s="664"/>
      <c r="DL8" s="664"/>
      <c r="DM8" s="664"/>
      <c r="DN8" s="664"/>
      <c r="DO8" s="664"/>
      <c r="DP8" s="665"/>
      <c r="DQ8" s="669">
        <v>25415306</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253929</v>
      </c>
      <c r="S9" s="664"/>
      <c r="T9" s="664"/>
      <c r="U9" s="664"/>
      <c r="V9" s="664"/>
      <c r="W9" s="664"/>
      <c r="X9" s="664"/>
      <c r="Y9" s="665"/>
      <c r="Z9" s="723">
        <v>0.2</v>
      </c>
      <c r="AA9" s="723"/>
      <c r="AB9" s="723"/>
      <c r="AC9" s="723"/>
      <c r="AD9" s="724">
        <v>253929</v>
      </c>
      <c r="AE9" s="724"/>
      <c r="AF9" s="724"/>
      <c r="AG9" s="724"/>
      <c r="AH9" s="724"/>
      <c r="AI9" s="724"/>
      <c r="AJ9" s="724"/>
      <c r="AK9" s="724"/>
      <c r="AL9" s="666">
        <v>0.4</v>
      </c>
      <c r="AM9" s="667"/>
      <c r="AN9" s="667"/>
      <c r="AO9" s="725"/>
      <c r="AP9" s="658" t="s">
        <v>238</v>
      </c>
      <c r="AQ9" s="659"/>
      <c r="AR9" s="659"/>
      <c r="AS9" s="659"/>
      <c r="AT9" s="659"/>
      <c r="AU9" s="659"/>
      <c r="AV9" s="659"/>
      <c r="AW9" s="659"/>
      <c r="AX9" s="659"/>
      <c r="AY9" s="659"/>
      <c r="AZ9" s="659"/>
      <c r="BA9" s="659"/>
      <c r="BB9" s="659"/>
      <c r="BC9" s="659"/>
      <c r="BD9" s="659"/>
      <c r="BE9" s="659"/>
      <c r="BF9" s="660"/>
      <c r="BG9" s="661">
        <v>20078807</v>
      </c>
      <c r="BH9" s="664"/>
      <c r="BI9" s="664"/>
      <c r="BJ9" s="664"/>
      <c r="BK9" s="664"/>
      <c r="BL9" s="664"/>
      <c r="BM9" s="664"/>
      <c r="BN9" s="665"/>
      <c r="BO9" s="723">
        <v>39.799999999999997</v>
      </c>
      <c r="BP9" s="723"/>
      <c r="BQ9" s="723"/>
      <c r="BR9" s="723"/>
      <c r="BS9" s="669" t="s">
        <v>230</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17798353</v>
      </c>
      <c r="CS9" s="664"/>
      <c r="CT9" s="664"/>
      <c r="CU9" s="664"/>
      <c r="CV9" s="664"/>
      <c r="CW9" s="664"/>
      <c r="CX9" s="664"/>
      <c r="CY9" s="665"/>
      <c r="CZ9" s="723">
        <v>14.6</v>
      </c>
      <c r="DA9" s="723"/>
      <c r="DB9" s="723"/>
      <c r="DC9" s="723"/>
      <c r="DD9" s="669">
        <v>8959303</v>
      </c>
      <c r="DE9" s="664"/>
      <c r="DF9" s="664"/>
      <c r="DG9" s="664"/>
      <c r="DH9" s="664"/>
      <c r="DI9" s="664"/>
      <c r="DJ9" s="664"/>
      <c r="DK9" s="664"/>
      <c r="DL9" s="664"/>
      <c r="DM9" s="664"/>
      <c r="DN9" s="664"/>
      <c r="DO9" s="664"/>
      <c r="DP9" s="665"/>
      <c r="DQ9" s="669">
        <v>7649688</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230</v>
      </c>
      <c r="S10" s="664"/>
      <c r="T10" s="664"/>
      <c r="U10" s="664"/>
      <c r="V10" s="664"/>
      <c r="W10" s="664"/>
      <c r="X10" s="664"/>
      <c r="Y10" s="665"/>
      <c r="Z10" s="723" t="s">
        <v>230</v>
      </c>
      <c r="AA10" s="723"/>
      <c r="AB10" s="723"/>
      <c r="AC10" s="723"/>
      <c r="AD10" s="724" t="s">
        <v>128</v>
      </c>
      <c r="AE10" s="724"/>
      <c r="AF10" s="724"/>
      <c r="AG10" s="724"/>
      <c r="AH10" s="724"/>
      <c r="AI10" s="724"/>
      <c r="AJ10" s="724"/>
      <c r="AK10" s="724"/>
      <c r="AL10" s="666" t="s">
        <v>230</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802597</v>
      </c>
      <c r="BH10" s="664"/>
      <c r="BI10" s="664"/>
      <c r="BJ10" s="664"/>
      <c r="BK10" s="664"/>
      <c r="BL10" s="664"/>
      <c r="BM10" s="664"/>
      <c r="BN10" s="665"/>
      <c r="BO10" s="723">
        <v>1.6</v>
      </c>
      <c r="BP10" s="723"/>
      <c r="BQ10" s="723"/>
      <c r="BR10" s="723"/>
      <c r="BS10" s="669">
        <v>133221</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78654</v>
      </c>
      <c r="CS10" s="664"/>
      <c r="CT10" s="664"/>
      <c r="CU10" s="664"/>
      <c r="CV10" s="664"/>
      <c r="CW10" s="664"/>
      <c r="CX10" s="664"/>
      <c r="CY10" s="665"/>
      <c r="CZ10" s="723">
        <v>0.1</v>
      </c>
      <c r="DA10" s="723"/>
      <c r="DB10" s="723"/>
      <c r="DC10" s="723"/>
      <c r="DD10" s="669" t="s">
        <v>230</v>
      </c>
      <c r="DE10" s="664"/>
      <c r="DF10" s="664"/>
      <c r="DG10" s="664"/>
      <c r="DH10" s="664"/>
      <c r="DI10" s="664"/>
      <c r="DJ10" s="664"/>
      <c r="DK10" s="664"/>
      <c r="DL10" s="664"/>
      <c r="DM10" s="664"/>
      <c r="DN10" s="664"/>
      <c r="DO10" s="664"/>
      <c r="DP10" s="665"/>
      <c r="DQ10" s="669">
        <v>64284</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230</v>
      </c>
      <c r="AA11" s="723"/>
      <c r="AB11" s="723"/>
      <c r="AC11" s="723"/>
      <c r="AD11" s="724" t="s">
        <v>230</v>
      </c>
      <c r="AE11" s="724"/>
      <c r="AF11" s="724"/>
      <c r="AG11" s="724"/>
      <c r="AH11" s="724"/>
      <c r="AI11" s="724"/>
      <c r="AJ11" s="724"/>
      <c r="AK11" s="724"/>
      <c r="AL11" s="666" t="s">
        <v>230</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2684501</v>
      </c>
      <c r="BH11" s="664"/>
      <c r="BI11" s="664"/>
      <c r="BJ11" s="664"/>
      <c r="BK11" s="664"/>
      <c r="BL11" s="664"/>
      <c r="BM11" s="664"/>
      <c r="BN11" s="665"/>
      <c r="BO11" s="723">
        <v>5.3</v>
      </c>
      <c r="BP11" s="723"/>
      <c r="BQ11" s="723"/>
      <c r="BR11" s="723"/>
      <c r="BS11" s="669">
        <v>507650</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699698</v>
      </c>
      <c r="CS11" s="664"/>
      <c r="CT11" s="664"/>
      <c r="CU11" s="664"/>
      <c r="CV11" s="664"/>
      <c r="CW11" s="664"/>
      <c r="CX11" s="664"/>
      <c r="CY11" s="665"/>
      <c r="CZ11" s="723">
        <v>0.6</v>
      </c>
      <c r="DA11" s="723"/>
      <c r="DB11" s="723"/>
      <c r="DC11" s="723"/>
      <c r="DD11" s="669">
        <v>212127</v>
      </c>
      <c r="DE11" s="664"/>
      <c r="DF11" s="664"/>
      <c r="DG11" s="664"/>
      <c r="DH11" s="664"/>
      <c r="DI11" s="664"/>
      <c r="DJ11" s="664"/>
      <c r="DK11" s="664"/>
      <c r="DL11" s="664"/>
      <c r="DM11" s="664"/>
      <c r="DN11" s="664"/>
      <c r="DO11" s="664"/>
      <c r="DP11" s="665"/>
      <c r="DQ11" s="669">
        <v>620602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5734316</v>
      </c>
      <c r="S12" s="664"/>
      <c r="T12" s="664"/>
      <c r="U12" s="664"/>
      <c r="V12" s="664"/>
      <c r="W12" s="664"/>
      <c r="X12" s="664"/>
      <c r="Y12" s="665"/>
      <c r="Z12" s="723">
        <v>4.5999999999999996</v>
      </c>
      <c r="AA12" s="723"/>
      <c r="AB12" s="723"/>
      <c r="AC12" s="723"/>
      <c r="AD12" s="724">
        <v>5734316</v>
      </c>
      <c r="AE12" s="724"/>
      <c r="AF12" s="724"/>
      <c r="AG12" s="724"/>
      <c r="AH12" s="724"/>
      <c r="AI12" s="724"/>
      <c r="AJ12" s="724"/>
      <c r="AK12" s="724"/>
      <c r="AL12" s="666">
        <v>9</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19193085</v>
      </c>
      <c r="BH12" s="664"/>
      <c r="BI12" s="664"/>
      <c r="BJ12" s="664"/>
      <c r="BK12" s="664"/>
      <c r="BL12" s="664"/>
      <c r="BM12" s="664"/>
      <c r="BN12" s="665"/>
      <c r="BO12" s="723">
        <v>38.1</v>
      </c>
      <c r="BP12" s="723"/>
      <c r="BQ12" s="723"/>
      <c r="BR12" s="723"/>
      <c r="BS12" s="669" t="s">
        <v>128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563978</v>
      </c>
      <c r="CS12" s="664"/>
      <c r="CT12" s="664"/>
      <c r="CU12" s="664"/>
      <c r="CV12" s="664"/>
      <c r="CW12" s="664"/>
      <c r="CX12" s="664"/>
      <c r="CY12" s="665"/>
      <c r="CZ12" s="723">
        <v>0.5</v>
      </c>
      <c r="DA12" s="723"/>
      <c r="DB12" s="723"/>
      <c r="DC12" s="723"/>
      <c r="DD12" s="669" t="s">
        <v>128</v>
      </c>
      <c r="DE12" s="664"/>
      <c r="DF12" s="664"/>
      <c r="DG12" s="664"/>
      <c r="DH12" s="664"/>
      <c r="DI12" s="664"/>
      <c r="DJ12" s="664"/>
      <c r="DK12" s="664"/>
      <c r="DL12" s="664"/>
      <c r="DM12" s="664"/>
      <c r="DN12" s="664"/>
      <c r="DO12" s="664"/>
      <c r="DP12" s="665"/>
      <c r="DQ12" s="669">
        <v>239181</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45527</v>
      </c>
      <c r="S13" s="664"/>
      <c r="T13" s="664"/>
      <c r="U13" s="664"/>
      <c r="V13" s="664"/>
      <c r="W13" s="664"/>
      <c r="X13" s="664"/>
      <c r="Y13" s="665"/>
      <c r="Z13" s="723">
        <v>0</v>
      </c>
      <c r="AA13" s="723"/>
      <c r="AB13" s="723"/>
      <c r="AC13" s="723"/>
      <c r="AD13" s="724">
        <v>45527</v>
      </c>
      <c r="AE13" s="724"/>
      <c r="AF13" s="724"/>
      <c r="AG13" s="724"/>
      <c r="AH13" s="724"/>
      <c r="AI13" s="724"/>
      <c r="AJ13" s="724"/>
      <c r="AK13" s="724"/>
      <c r="AL13" s="666">
        <v>0.1</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18943503</v>
      </c>
      <c r="BH13" s="664"/>
      <c r="BI13" s="664"/>
      <c r="BJ13" s="664"/>
      <c r="BK13" s="664"/>
      <c r="BL13" s="664"/>
      <c r="BM13" s="664"/>
      <c r="BN13" s="665"/>
      <c r="BO13" s="723">
        <v>37.6</v>
      </c>
      <c r="BP13" s="723"/>
      <c r="BQ13" s="723"/>
      <c r="BR13" s="723"/>
      <c r="BS13" s="669" t="s">
        <v>230</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10646489</v>
      </c>
      <c r="CS13" s="664"/>
      <c r="CT13" s="664"/>
      <c r="CU13" s="664"/>
      <c r="CV13" s="664"/>
      <c r="CW13" s="664"/>
      <c r="CX13" s="664"/>
      <c r="CY13" s="665"/>
      <c r="CZ13" s="723">
        <v>8.6999999999999993</v>
      </c>
      <c r="DA13" s="723"/>
      <c r="DB13" s="723"/>
      <c r="DC13" s="723"/>
      <c r="DD13" s="669">
        <v>3806846</v>
      </c>
      <c r="DE13" s="664"/>
      <c r="DF13" s="664"/>
      <c r="DG13" s="664"/>
      <c r="DH13" s="664"/>
      <c r="DI13" s="664"/>
      <c r="DJ13" s="664"/>
      <c r="DK13" s="664"/>
      <c r="DL13" s="664"/>
      <c r="DM13" s="664"/>
      <c r="DN13" s="664"/>
      <c r="DO13" s="664"/>
      <c r="DP13" s="665"/>
      <c r="DQ13" s="669">
        <v>7849329</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128</v>
      </c>
      <c r="AA14" s="723"/>
      <c r="AB14" s="723"/>
      <c r="AC14" s="723"/>
      <c r="AD14" s="724" t="s">
        <v>230</v>
      </c>
      <c r="AE14" s="724"/>
      <c r="AF14" s="724"/>
      <c r="AG14" s="724"/>
      <c r="AH14" s="724"/>
      <c r="AI14" s="724"/>
      <c r="AJ14" s="724"/>
      <c r="AK14" s="724"/>
      <c r="AL14" s="666" t="s">
        <v>128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403318</v>
      </c>
      <c r="BH14" s="664"/>
      <c r="BI14" s="664"/>
      <c r="BJ14" s="664"/>
      <c r="BK14" s="664"/>
      <c r="BL14" s="664"/>
      <c r="BM14" s="664"/>
      <c r="BN14" s="665"/>
      <c r="BO14" s="723">
        <v>0.8</v>
      </c>
      <c r="BP14" s="723"/>
      <c r="BQ14" s="723"/>
      <c r="BR14" s="723"/>
      <c r="BS14" s="669" t="s">
        <v>230</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3412690</v>
      </c>
      <c r="CS14" s="664"/>
      <c r="CT14" s="664"/>
      <c r="CU14" s="664"/>
      <c r="CV14" s="664"/>
      <c r="CW14" s="664"/>
      <c r="CX14" s="664"/>
      <c r="CY14" s="665"/>
      <c r="CZ14" s="723">
        <v>2.8</v>
      </c>
      <c r="DA14" s="723"/>
      <c r="DB14" s="723"/>
      <c r="DC14" s="723"/>
      <c r="DD14" s="669">
        <v>229679</v>
      </c>
      <c r="DE14" s="664"/>
      <c r="DF14" s="664"/>
      <c r="DG14" s="664"/>
      <c r="DH14" s="664"/>
      <c r="DI14" s="664"/>
      <c r="DJ14" s="664"/>
      <c r="DK14" s="664"/>
      <c r="DL14" s="664"/>
      <c r="DM14" s="664"/>
      <c r="DN14" s="664"/>
      <c r="DO14" s="664"/>
      <c r="DP14" s="665"/>
      <c r="DQ14" s="669">
        <v>3271160</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321240</v>
      </c>
      <c r="S15" s="664"/>
      <c r="T15" s="664"/>
      <c r="U15" s="664"/>
      <c r="V15" s="664"/>
      <c r="W15" s="664"/>
      <c r="X15" s="664"/>
      <c r="Y15" s="665"/>
      <c r="Z15" s="723">
        <v>0.3</v>
      </c>
      <c r="AA15" s="723"/>
      <c r="AB15" s="723"/>
      <c r="AC15" s="723"/>
      <c r="AD15" s="724">
        <v>321240</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1588918</v>
      </c>
      <c r="BH15" s="664"/>
      <c r="BI15" s="664"/>
      <c r="BJ15" s="664"/>
      <c r="BK15" s="664"/>
      <c r="BL15" s="664"/>
      <c r="BM15" s="664"/>
      <c r="BN15" s="665"/>
      <c r="BO15" s="723">
        <v>3.2</v>
      </c>
      <c r="BP15" s="723"/>
      <c r="BQ15" s="723"/>
      <c r="BR15" s="723"/>
      <c r="BS15" s="669" t="s">
        <v>128</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11428019</v>
      </c>
      <c r="CS15" s="664"/>
      <c r="CT15" s="664"/>
      <c r="CU15" s="664"/>
      <c r="CV15" s="664"/>
      <c r="CW15" s="664"/>
      <c r="CX15" s="664"/>
      <c r="CY15" s="665"/>
      <c r="CZ15" s="723">
        <v>9.4</v>
      </c>
      <c r="DA15" s="723"/>
      <c r="DB15" s="723"/>
      <c r="DC15" s="723"/>
      <c r="DD15" s="669">
        <v>2122645</v>
      </c>
      <c r="DE15" s="664"/>
      <c r="DF15" s="664"/>
      <c r="DG15" s="664"/>
      <c r="DH15" s="664"/>
      <c r="DI15" s="664"/>
      <c r="DJ15" s="664"/>
      <c r="DK15" s="664"/>
      <c r="DL15" s="664"/>
      <c r="DM15" s="664"/>
      <c r="DN15" s="664"/>
      <c r="DO15" s="664"/>
      <c r="DP15" s="665"/>
      <c r="DQ15" s="669">
        <v>9590114</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230</v>
      </c>
      <c r="AA16" s="723"/>
      <c r="AB16" s="723"/>
      <c r="AC16" s="723"/>
      <c r="AD16" s="724" t="s">
        <v>128</v>
      </c>
      <c r="AE16" s="724"/>
      <c r="AF16" s="724"/>
      <c r="AG16" s="724"/>
      <c r="AH16" s="724"/>
      <c r="AI16" s="724"/>
      <c r="AJ16" s="724"/>
      <c r="AK16" s="724"/>
      <c r="AL16" s="666" t="s">
        <v>230</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230</v>
      </c>
      <c r="BH16" s="664"/>
      <c r="BI16" s="664"/>
      <c r="BJ16" s="664"/>
      <c r="BK16" s="664"/>
      <c r="BL16" s="664"/>
      <c r="BM16" s="664"/>
      <c r="BN16" s="665"/>
      <c r="BO16" s="723" t="s">
        <v>128</v>
      </c>
      <c r="BP16" s="723"/>
      <c r="BQ16" s="723"/>
      <c r="BR16" s="723"/>
      <c r="BS16" s="669" t="s">
        <v>230</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1430115</v>
      </c>
      <c r="CS16" s="664"/>
      <c r="CT16" s="664"/>
      <c r="CU16" s="664"/>
      <c r="CV16" s="664"/>
      <c r="CW16" s="664"/>
      <c r="CX16" s="664"/>
      <c r="CY16" s="665"/>
      <c r="CZ16" s="723">
        <v>1.2</v>
      </c>
      <c r="DA16" s="723"/>
      <c r="DB16" s="723"/>
      <c r="DC16" s="723"/>
      <c r="DD16" s="669" t="s">
        <v>128</v>
      </c>
      <c r="DE16" s="664"/>
      <c r="DF16" s="664"/>
      <c r="DG16" s="664"/>
      <c r="DH16" s="664"/>
      <c r="DI16" s="664"/>
      <c r="DJ16" s="664"/>
      <c r="DK16" s="664"/>
      <c r="DL16" s="664"/>
      <c r="DM16" s="664"/>
      <c r="DN16" s="664"/>
      <c r="DO16" s="664"/>
      <c r="DP16" s="665"/>
      <c r="DQ16" s="669">
        <v>983833</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294227</v>
      </c>
      <c r="S17" s="664"/>
      <c r="T17" s="664"/>
      <c r="U17" s="664"/>
      <c r="V17" s="664"/>
      <c r="W17" s="664"/>
      <c r="X17" s="664"/>
      <c r="Y17" s="665"/>
      <c r="Z17" s="723">
        <v>0.2</v>
      </c>
      <c r="AA17" s="723"/>
      <c r="AB17" s="723"/>
      <c r="AC17" s="723"/>
      <c r="AD17" s="724">
        <v>294227</v>
      </c>
      <c r="AE17" s="724"/>
      <c r="AF17" s="724"/>
      <c r="AG17" s="724"/>
      <c r="AH17" s="724"/>
      <c r="AI17" s="724"/>
      <c r="AJ17" s="724"/>
      <c r="AK17" s="724"/>
      <c r="AL17" s="666">
        <v>0.5</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230</v>
      </c>
      <c r="BH17" s="664"/>
      <c r="BI17" s="664"/>
      <c r="BJ17" s="664"/>
      <c r="BK17" s="664"/>
      <c r="BL17" s="664"/>
      <c r="BM17" s="664"/>
      <c r="BN17" s="665"/>
      <c r="BO17" s="723" t="s">
        <v>128</v>
      </c>
      <c r="BP17" s="723"/>
      <c r="BQ17" s="723"/>
      <c r="BR17" s="723"/>
      <c r="BS17" s="669" t="s">
        <v>230</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7407728</v>
      </c>
      <c r="CS17" s="664"/>
      <c r="CT17" s="664"/>
      <c r="CU17" s="664"/>
      <c r="CV17" s="664"/>
      <c r="CW17" s="664"/>
      <c r="CX17" s="664"/>
      <c r="CY17" s="665"/>
      <c r="CZ17" s="723">
        <v>6.1</v>
      </c>
      <c r="DA17" s="723"/>
      <c r="DB17" s="723"/>
      <c r="DC17" s="723"/>
      <c r="DD17" s="669" t="s">
        <v>230</v>
      </c>
      <c r="DE17" s="664"/>
      <c r="DF17" s="664"/>
      <c r="DG17" s="664"/>
      <c r="DH17" s="664"/>
      <c r="DI17" s="664"/>
      <c r="DJ17" s="664"/>
      <c r="DK17" s="664"/>
      <c r="DL17" s="664"/>
      <c r="DM17" s="664"/>
      <c r="DN17" s="664"/>
      <c r="DO17" s="664"/>
      <c r="DP17" s="665"/>
      <c r="DQ17" s="669">
        <v>6992865</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9726106</v>
      </c>
      <c r="S18" s="664"/>
      <c r="T18" s="664"/>
      <c r="U18" s="664"/>
      <c r="V18" s="664"/>
      <c r="W18" s="664"/>
      <c r="X18" s="664"/>
      <c r="Y18" s="665"/>
      <c r="Z18" s="723">
        <v>7.8</v>
      </c>
      <c r="AA18" s="723"/>
      <c r="AB18" s="723"/>
      <c r="AC18" s="723"/>
      <c r="AD18" s="724">
        <v>9046814</v>
      </c>
      <c r="AE18" s="724"/>
      <c r="AF18" s="724"/>
      <c r="AG18" s="724"/>
      <c r="AH18" s="724"/>
      <c r="AI18" s="724"/>
      <c r="AJ18" s="724"/>
      <c r="AK18" s="724"/>
      <c r="AL18" s="666">
        <v>14.2</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948883</v>
      </c>
      <c r="CS18" s="664"/>
      <c r="CT18" s="664"/>
      <c r="CU18" s="664"/>
      <c r="CV18" s="664"/>
      <c r="CW18" s="664"/>
      <c r="CX18" s="664"/>
      <c r="CY18" s="665"/>
      <c r="CZ18" s="723">
        <v>0.8</v>
      </c>
      <c r="DA18" s="723"/>
      <c r="DB18" s="723"/>
      <c r="DC18" s="723"/>
      <c r="DD18" s="669" t="s">
        <v>230</v>
      </c>
      <c r="DE18" s="664"/>
      <c r="DF18" s="664"/>
      <c r="DG18" s="664"/>
      <c r="DH18" s="664"/>
      <c r="DI18" s="664"/>
      <c r="DJ18" s="664"/>
      <c r="DK18" s="664"/>
      <c r="DL18" s="664"/>
      <c r="DM18" s="664"/>
      <c r="DN18" s="664"/>
      <c r="DO18" s="664"/>
      <c r="DP18" s="665"/>
      <c r="DQ18" s="669">
        <v>948883</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9046814</v>
      </c>
      <c r="S19" s="664"/>
      <c r="T19" s="664"/>
      <c r="U19" s="664"/>
      <c r="V19" s="664"/>
      <c r="W19" s="664"/>
      <c r="X19" s="664"/>
      <c r="Y19" s="665"/>
      <c r="Z19" s="723">
        <v>7.3</v>
      </c>
      <c r="AA19" s="723"/>
      <c r="AB19" s="723"/>
      <c r="AC19" s="723"/>
      <c r="AD19" s="724">
        <v>9046814</v>
      </c>
      <c r="AE19" s="724"/>
      <c r="AF19" s="724"/>
      <c r="AG19" s="724"/>
      <c r="AH19" s="724"/>
      <c r="AI19" s="724"/>
      <c r="AJ19" s="724"/>
      <c r="AK19" s="724"/>
      <c r="AL19" s="666">
        <v>14.2</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5083209</v>
      </c>
      <c r="BH19" s="664"/>
      <c r="BI19" s="664"/>
      <c r="BJ19" s="664"/>
      <c r="BK19" s="664"/>
      <c r="BL19" s="664"/>
      <c r="BM19" s="664"/>
      <c r="BN19" s="665"/>
      <c r="BO19" s="723">
        <v>10.1</v>
      </c>
      <c r="BP19" s="723"/>
      <c r="BQ19" s="723"/>
      <c r="BR19" s="723"/>
      <c r="BS19" s="669" t="s">
        <v>128</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679292</v>
      </c>
      <c r="S20" s="664"/>
      <c r="T20" s="664"/>
      <c r="U20" s="664"/>
      <c r="V20" s="664"/>
      <c r="W20" s="664"/>
      <c r="X20" s="664"/>
      <c r="Y20" s="665"/>
      <c r="Z20" s="723">
        <v>0.5</v>
      </c>
      <c r="AA20" s="723"/>
      <c r="AB20" s="723"/>
      <c r="AC20" s="723"/>
      <c r="AD20" s="724" t="s">
        <v>128</v>
      </c>
      <c r="AE20" s="724"/>
      <c r="AF20" s="724"/>
      <c r="AG20" s="724"/>
      <c r="AH20" s="724"/>
      <c r="AI20" s="724"/>
      <c r="AJ20" s="724"/>
      <c r="AK20" s="724"/>
      <c r="AL20" s="666" t="s">
        <v>230</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5083209</v>
      </c>
      <c r="BH20" s="664"/>
      <c r="BI20" s="664"/>
      <c r="BJ20" s="664"/>
      <c r="BK20" s="664"/>
      <c r="BL20" s="664"/>
      <c r="BM20" s="664"/>
      <c r="BN20" s="665"/>
      <c r="BO20" s="723">
        <v>10.1</v>
      </c>
      <c r="BP20" s="723"/>
      <c r="BQ20" s="723"/>
      <c r="BR20" s="723"/>
      <c r="BS20" s="669" t="s">
        <v>128</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121754227</v>
      </c>
      <c r="CS20" s="664"/>
      <c r="CT20" s="664"/>
      <c r="CU20" s="664"/>
      <c r="CV20" s="664"/>
      <c r="CW20" s="664"/>
      <c r="CX20" s="664"/>
      <c r="CY20" s="665"/>
      <c r="CZ20" s="723">
        <v>100</v>
      </c>
      <c r="DA20" s="723"/>
      <c r="DB20" s="723"/>
      <c r="DC20" s="723"/>
      <c r="DD20" s="669">
        <v>20358666</v>
      </c>
      <c r="DE20" s="664"/>
      <c r="DF20" s="664"/>
      <c r="DG20" s="664"/>
      <c r="DH20" s="664"/>
      <c r="DI20" s="664"/>
      <c r="DJ20" s="664"/>
      <c r="DK20" s="664"/>
      <c r="DL20" s="664"/>
      <c r="DM20" s="664"/>
      <c r="DN20" s="664"/>
      <c r="DO20" s="664"/>
      <c r="DP20" s="665"/>
      <c r="DQ20" s="669">
        <v>72013912</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230</v>
      </c>
      <c r="S21" s="664"/>
      <c r="T21" s="664"/>
      <c r="U21" s="664"/>
      <c r="V21" s="664"/>
      <c r="W21" s="664"/>
      <c r="X21" s="664"/>
      <c r="Y21" s="665"/>
      <c r="Z21" s="723" t="s">
        <v>230</v>
      </c>
      <c r="AA21" s="723"/>
      <c r="AB21" s="723"/>
      <c r="AC21" s="723"/>
      <c r="AD21" s="724" t="s">
        <v>230</v>
      </c>
      <c r="AE21" s="724"/>
      <c r="AF21" s="724"/>
      <c r="AG21" s="724"/>
      <c r="AH21" s="724"/>
      <c r="AI21" s="724"/>
      <c r="AJ21" s="724"/>
      <c r="AK21" s="724"/>
      <c r="AL21" s="666" t="s">
        <v>128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13370</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67812299</v>
      </c>
      <c r="S22" s="664"/>
      <c r="T22" s="664"/>
      <c r="U22" s="664"/>
      <c r="V22" s="664"/>
      <c r="W22" s="664"/>
      <c r="X22" s="664"/>
      <c r="Y22" s="665"/>
      <c r="Z22" s="723">
        <v>54.5</v>
      </c>
      <c r="AA22" s="723"/>
      <c r="AB22" s="723"/>
      <c r="AC22" s="723"/>
      <c r="AD22" s="724">
        <v>63159563</v>
      </c>
      <c r="AE22" s="724"/>
      <c r="AF22" s="724"/>
      <c r="AG22" s="724"/>
      <c r="AH22" s="724"/>
      <c r="AI22" s="724"/>
      <c r="AJ22" s="724"/>
      <c r="AK22" s="724"/>
      <c r="AL22" s="666">
        <v>99.3</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v>1096395</v>
      </c>
      <c r="BH22" s="664"/>
      <c r="BI22" s="664"/>
      <c r="BJ22" s="664"/>
      <c r="BK22" s="664"/>
      <c r="BL22" s="664"/>
      <c r="BM22" s="664"/>
      <c r="BN22" s="665"/>
      <c r="BO22" s="723">
        <v>2.2000000000000002</v>
      </c>
      <c r="BP22" s="723"/>
      <c r="BQ22" s="723"/>
      <c r="BR22" s="723"/>
      <c r="BS22" s="669" t="s">
        <v>230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41850</v>
      </c>
      <c r="S23" s="664"/>
      <c r="T23" s="664"/>
      <c r="U23" s="664"/>
      <c r="V23" s="664"/>
      <c r="W23" s="664"/>
      <c r="X23" s="664"/>
      <c r="Y23" s="665"/>
      <c r="Z23" s="723">
        <v>0</v>
      </c>
      <c r="AA23" s="723"/>
      <c r="AB23" s="723"/>
      <c r="AC23" s="723"/>
      <c r="AD23" s="724">
        <v>41850</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3973444</v>
      </c>
      <c r="BH23" s="664"/>
      <c r="BI23" s="664"/>
      <c r="BJ23" s="664"/>
      <c r="BK23" s="664"/>
      <c r="BL23" s="664"/>
      <c r="BM23" s="664"/>
      <c r="BN23" s="665"/>
      <c r="BO23" s="723">
        <v>7.9</v>
      </c>
      <c r="BP23" s="723"/>
      <c r="BQ23" s="723"/>
      <c r="BR23" s="723"/>
      <c r="BS23" s="669" t="s">
        <v>280</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1106703</v>
      </c>
      <c r="S24" s="664"/>
      <c r="T24" s="664"/>
      <c r="U24" s="664"/>
      <c r="V24" s="664"/>
      <c r="W24" s="664"/>
      <c r="X24" s="664"/>
      <c r="Y24" s="665"/>
      <c r="Z24" s="723">
        <v>0.9</v>
      </c>
      <c r="AA24" s="723"/>
      <c r="AB24" s="723"/>
      <c r="AC24" s="723"/>
      <c r="AD24" s="724" t="s">
        <v>230</v>
      </c>
      <c r="AE24" s="724"/>
      <c r="AF24" s="724"/>
      <c r="AG24" s="724"/>
      <c r="AH24" s="724"/>
      <c r="AI24" s="724"/>
      <c r="AJ24" s="724"/>
      <c r="AK24" s="724"/>
      <c r="AL24" s="666" t="s">
        <v>128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230</v>
      </c>
      <c r="BP24" s="723"/>
      <c r="BQ24" s="723"/>
      <c r="BR24" s="723"/>
      <c r="BS24" s="669" t="s">
        <v>128</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61956721</v>
      </c>
      <c r="CS24" s="727"/>
      <c r="CT24" s="727"/>
      <c r="CU24" s="727"/>
      <c r="CV24" s="727"/>
      <c r="CW24" s="727"/>
      <c r="CX24" s="727"/>
      <c r="CY24" s="773"/>
      <c r="CZ24" s="774">
        <v>50.9</v>
      </c>
      <c r="DA24" s="743"/>
      <c r="DB24" s="743"/>
      <c r="DC24" s="777"/>
      <c r="DD24" s="772">
        <v>35350149</v>
      </c>
      <c r="DE24" s="727"/>
      <c r="DF24" s="727"/>
      <c r="DG24" s="727"/>
      <c r="DH24" s="727"/>
      <c r="DI24" s="727"/>
      <c r="DJ24" s="727"/>
      <c r="DK24" s="773"/>
      <c r="DL24" s="772">
        <v>35106899</v>
      </c>
      <c r="DM24" s="727"/>
      <c r="DN24" s="727"/>
      <c r="DO24" s="727"/>
      <c r="DP24" s="727"/>
      <c r="DQ24" s="727"/>
      <c r="DR24" s="727"/>
      <c r="DS24" s="727"/>
      <c r="DT24" s="727"/>
      <c r="DU24" s="727"/>
      <c r="DV24" s="773"/>
      <c r="DW24" s="774">
        <v>53.9</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2088856</v>
      </c>
      <c r="S25" s="664"/>
      <c r="T25" s="664"/>
      <c r="U25" s="664"/>
      <c r="V25" s="664"/>
      <c r="W25" s="664"/>
      <c r="X25" s="664"/>
      <c r="Y25" s="665"/>
      <c r="Z25" s="723">
        <v>1.7</v>
      </c>
      <c r="AA25" s="723"/>
      <c r="AB25" s="723"/>
      <c r="AC25" s="723"/>
      <c r="AD25" s="724">
        <v>393868</v>
      </c>
      <c r="AE25" s="724"/>
      <c r="AF25" s="724"/>
      <c r="AG25" s="724"/>
      <c r="AH25" s="724"/>
      <c r="AI25" s="724"/>
      <c r="AJ25" s="724"/>
      <c r="AK25" s="724"/>
      <c r="AL25" s="666">
        <v>0.6</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128</v>
      </c>
      <c r="BP25" s="723"/>
      <c r="BQ25" s="723"/>
      <c r="BR25" s="723"/>
      <c r="BS25" s="669" t="s">
        <v>230</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19806265</v>
      </c>
      <c r="CS25" s="662"/>
      <c r="CT25" s="662"/>
      <c r="CU25" s="662"/>
      <c r="CV25" s="662"/>
      <c r="CW25" s="662"/>
      <c r="CX25" s="662"/>
      <c r="CY25" s="663"/>
      <c r="CZ25" s="666">
        <v>16.3</v>
      </c>
      <c r="DA25" s="695"/>
      <c r="DB25" s="695"/>
      <c r="DC25" s="696"/>
      <c r="DD25" s="669">
        <v>18030681</v>
      </c>
      <c r="DE25" s="662"/>
      <c r="DF25" s="662"/>
      <c r="DG25" s="662"/>
      <c r="DH25" s="662"/>
      <c r="DI25" s="662"/>
      <c r="DJ25" s="662"/>
      <c r="DK25" s="663"/>
      <c r="DL25" s="669">
        <v>17796565</v>
      </c>
      <c r="DM25" s="662"/>
      <c r="DN25" s="662"/>
      <c r="DO25" s="662"/>
      <c r="DP25" s="662"/>
      <c r="DQ25" s="662"/>
      <c r="DR25" s="662"/>
      <c r="DS25" s="662"/>
      <c r="DT25" s="662"/>
      <c r="DU25" s="662"/>
      <c r="DV25" s="663"/>
      <c r="DW25" s="666">
        <v>27.3</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503563</v>
      </c>
      <c r="S26" s="664"/>
      <c r="T26" s="664"/>
      <c r="U26" s="664"/>
      <c r="V26" s="664"/>
      <c r="W26" s="664"/>
      <c r="X26" s="664"/>
      <c r="Y26" s="665"/>
      <c r="Z26" s="723">
        <v>0.4</v>
      </c>
      <c r="AA26" s="723"/>
      <c r="AB26" s="723"/>
      <c r="AC26" s="723"/>
      <c r="AD26" s="724">
        <v>1344</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280</v>
      </c>
      <c r="BP26" s="723"/>
      <c r="BQ26" s="723"/>
      <c r="BR26" s="723"/>
      <c r="BS26" s="669" t="s">
        <v>230</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13023981</v>
      </c>
      <c r="CS26" s="664"/>
      <c r="CT26" s="664"/>
      <c r="CU26" s="664"/>
      <c r="CV26" s="664"/>
      <c r="CW26" s="664"/>
      <c r="CX26" s="664"/>
      <c r="CY26" s="665"/>
      <c r="CZ26" s="666">
        <v>10.7</v>
      </c>
      <c r="DA26" s="695"/>
      <c r="DB26" s="695"/>
      <c r="DC26" s="696"/>
      <c r="DD26" s="669">
        <v>11725905</v>
      </c>
      <c r="DE26" s="664"/>
      <c r="DF26" s="664"/>
      <c r="DG26" s="664"/>
      <c r="DH26" s="664"/>
      <c r="DI26" s="664"/>
      <c r="DJ26" s="664"/>
      <c r="DK26" s="665"/>
      <c r="DL26" s="669" t="s">
        <v>230</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24406997</v>
      </c>
      <c r="S27" s="664"/>
      <c r="T27" s="664"/>
      <c r="U27" s="664"/>
      <c r="V27" s="664"/>
      <c r="W27" s="664"/>
      <c r="X27" s="664"/>
      <c r="Y27" s="665"/>
      <c r="Z27" s="723">
        <v>19.600000000000001</v>
      </c>
      <c r="AA27" s="723"/>
      <c r="AB27" s="723"/>
      <c r="AC27" s="723"/>
      <c r="AD27" s="724" t="s">
        <v>230</v>
      </c>
      <c r="AE27" s="724"/>
      <c r="AF27" s="724"/>
      <c r="AG27" s="724"/>
      <c r="AH27" s="724"/>
      <c r="AI27" s="724"/>
      <c r="AJ27" s="724"/>
      <c r="AK27" s="724"/>
      <c r="AL27" s="666" t="s">
        <v>230</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50417484</v>
      </c>
      <c r="BH27" s="664"/>
      <c r="BI27" s="664"/>
      <c r="BJ27" s="664"/>
      <c r="BK27" s="664"/>
      <c r="BL27" s="664"/>
      <c r="BM27" s="664"/>
      <c r="BN27" s="665"/>
      <c r="BO27" s="723">
        <v>100</v>
      </c>
      <c r="BP27" s="723"/>
      <c r="BQ27" s="723"/>
      <c r="BR27" s="723"/>
      <c r="BS27" s="669">
        <v>640871</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34742728</v>
      </c>
      <c r="CS27" s="662"/>
      <c r="CT27" s="662"/>
      <c r="CU27" s="662"/>
      <c r="CV27" s="662"/>
      <c r="CW27" s="662"/>
      <c r="CX27" s="662"/>
      <c r="CY27" s="663"/>
      <c r="CZ27" s="666">
        <v>28.5</v>
      </c>
      <c r="DA27" s="695"/>
      <c r="DB27" s="695"/>
      <c r="DC27" s="696"/>
      <c r="DD27" s="669">
        <v>10326603</v>
      </c>
      <c r="DE27" s="662"/>
      <c r="DF27" s="662"/>
      <c r="DG27" s="662"/>
      <c r="DH27" s="662"/>
      <c r="DI27" s="662"/>
      <c r="DJ27" s="662"/>
      <c r="DK27" s="663"/>
      <c r="DL27" s="669">
        <v>10317469</v>
      </c>
      <c r="DM27" s="662"/>
      <c r="DN27" s="662"/>
      <c r="DO27" s="662"/>
      <c r="DP27" s="662"/>
      <c r="DQ27" s="662"/>
      <c r="DR27" s="662"/>
      <c r="DS27" s="662"/>
      <c r="DT27" s="662"/>
      <c r="DU27" s="662"/>
      <c r="DV27" s="663"/>
      <c r="DW27" s="666">
        <v>15.8</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230</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7407728</v>
      </c>
      <c r="CS28" s="664"/>
      <c r="CT28" s="664"/>
      <c r="CU28" s="664"/>
      <c r="CV28" s="664"/>
      <c r="CW28" s="664"/>
      <c r="CX28" s="664"/>
      <c r="CY28" s="665"/>
      <c r="CZ28" s="666">
        <v>6.1</v>
      </c>
      <c r="DA28" s="695"/>
      <c r="DB28" s="695"/>
      <c r="DC28" s="696"/>
      <c r="DD28" s="669">
        <v>6992865</v>
      </c>
      <c r="DE28" s="664"/>
      <c r="DF28" s="664"/>
      <c r="DG28" s="664"/>
      <c r="DH28" s="664"/>
      <c r="DI28" s="664"/>
      <c r="DJ28" s="664"/>
      <c r="DK28" s="665"/>
      <c r="DL28" s="669">
        <v>6992865</v>
      </c>
      <c r="DM28" s="664"/>
      <c r="DN28" s="664"/>
      <c r="DO28" s="664"/>
      <c r="DP28" s="664"/>
      <c r="DQ28" s="664"/>
      <c r="DR28" s="664"/>
      <c r="DS28" s="664"/>
      <c r="DT28" s="664"/>
      <c r="DU28" s="664"/>
      <c r="DV28" s="665"/>
      <c r="DW28" s="666">
        <v>10.7</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8164486</v>
      </c>
      <c r="S29" s="664"/>
      <c r="T29" s="664"/>
      <c r="U29" s="664"/>
      <c r="V29" s="664"/>
      <c r="W29" s="664"/>
      <c r="X29" s="664"/>
      <c r="Y29" s="665"/>
      <c r="Z29" s="723">
        <v>6.6</v>
      </c>
      <c r="AA29" s="723"/>
      <c r="AB29" s="723"/>
      <c r="AC29" s="723"/>
      <c r="AD29" s="724" t="s">
        <v>230</v>
      </c>
      <c r="AE29" s="724"/>
      <c r="AF29" s="724"/>
      <c r="AG29" s="724"/>
      <c r="AH29" s="724"/>
      <c r="AI29" s="724"/>
      <c r="AJ29" s="724"/>
      <c r="AK29" s="724"/>
      <c r="AL29" s="666" t="s">
        <v>128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7407728</v>
      </c>
      <c r="CS29" s="662"/>
      <c r="CT29" s="662"/>
      <c r="CU29" s="662"/>
      <c r="CV29" s="662"/>
      <c r="CW29" s="662"/>
      <c r="CX29" s="662"/>
      <c r="CY29" s="663"/>
      <c r="CZ29" s="666">
        <v>6.1</v>
      </c>
      <c r="DA29" s="695"/>
      <c r="DB29" s="695"/>
      <c r="DC29" s="696"/>
      <c r="DD29" s="669">
        <v>6992865</v>
      </c>
      <c r="DE29" s="662"/>
      <c r="DF29" s="662"/>
      <c r="DG29" s="662"/>
      <c r="DH29" s="662"/>
      <c r="DI29" s="662"/>
      <c r="DJ29" s="662"/>
      <c r="DK29" s="663"/>
      <c r="DL29" s="669">
        <v>6992865</v>
      </c>
      <c r="DM29" s="662"/>
      <c r="DN29" s="662"/>
      <c r="DO29" s="662"/>
      <c r="DP29" s="662"/>
      <c r="DQ29" s="662"/>
      <c r="DR29" s="662"/>
      <c r="DS29" s="662"/>
      <c r="DT29" s="662"/>
      <c r="DU29" s="662"/>
      <c r="DV29" s="663"/>
      <c r="DW29" s="666">
        <v>10.7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278950</v>
      </c>
      <c r="S30" s="664"/>
      <c r="T30" s="664"/>
      <c r="U30" s="664"/>
      <c r="V30" s="664"/>
      <c r="W30" s="664"/>
      <c r="X30" s="664"/>
      <c r="Y30" s="665"/>
      <c r="Z30" s="723">
        <v>0.2</v>
      </c>
      <c r="AA30" s="723"/>
      <c r="AB30" s="723"/>
      <c r="AC30" s="723"/>
      <c r="AD30" s="724" t="s">
        <v>128</v>
      </c>
      <c r="AE30" s="724"/>
      <c r="AF30" s="724"/>
      <c r="AG30" s="724"/>
      <c r="AH30" s="724"/>
      <c r="AI30" s="724"/>
      <c r="AJ30" s="724"/>
      <c r="AK30" s="724"/>
      <c r="AL30" s="666" t="s">
        <v>128</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99.7</v>
      </c>
      <c r="BH30" s="742"/>
      <c r="BI30" s="742"/>
      <c r="BJ30" s="742"/>
      <c r="BK30" s="742"/>
      <c r="BL30" s="742"/>
      <c r="BM30" s="743">
        <v>99.3</v>
      </c>
      <c r="BN30" s="742"/>
      <c r="BO30" s="742"/>
      <c r="BP30" s="742"/>
      <c r="BQ30" s="744"/>
      <c r="BR30" s="741">
        <v>99.7</v>
      </c>
      <c r="BS30" s="742"/>
      <c r="BT30" s="742"/>
      <c r="BU30" s="742"/>
      <c r="BV30" s="742"/>
      <c r="BW30" s="742"/>
      <c r="BX30" s="743">
        <v>99.1</v>
      </c>
      <c r="BY30" s="742"/>
      <c r="BZ30" s="742"/>
      <c r="CA30" s="742"/>
      <c r="CB30" s="744"/>
      <c r="CD30" s="747"/>
      <c r="CE30" s="748"/>
      <c r="CF30" s="705" t="s">
        <v>308</v>
      </c>
      <c r="CG30" s="702"/>
      <c r="CH30" s="702"/>
      <c r="CI30" s="702"/>
      <c r="CJ30" s="702"/>
      <c r="CK30" s="702"/>
      <c r="CL30" s="702"/>
      <c r="CM30" s="702"/>
      <c r="CN30" s="702"/>
      <c r="CO30" s="702"/>
      <c r="CP30" s="702"/>
      <c r="CQ30" s="703"/>
      <c r="CR30" s="661">
        <v>7206362</v>
      </c>
      <c r="CS30" s="664"/>
      <c r="CT30" s="664"/>
      <c r="CU30" s="664"/>
      <c r="CV30" s="664"/>
      <c r="CW30" s="664"/>
      <c r="CX30" s="664"/>
      <c r="CY30" s="665"/>
      <c r="CZ30" s="666">
        <v>5.9</v>
      </c>
      <c r="DA30" s="695"/>
      <c r="DB30" s="695"/>
      <c r="DC30" s="696"/>
      <c r="DD30" s="669">
        <v>6814862</v>
      </c>
      <c r="DE30" s="664"/>
      <c r="DF30" s="664"/>
      <c r="DG30" s="664"/>
      <c r="DH30" s="664"/>
      <c r="DI30" s="664"/>
      <c r="DJ30" s="664"/>
      <c r="DK30" s="665"/>
      <c r="DL30" s="669">
        <v>6814862</v>
      </c>
      <c r="DM30" s="664"/>
      <c r="DN30" s="664"/>
      <c r="DO30" s="664"/>
      <c r="DP30" s="664"/>
      <c r="DQ30" s="664"/>
      <c r="DR30" s="664"/>
      <c r="DS30" s="664"/>
      <c r="DT30" s="664"/>
      <c r="DU30" s="664"/>
      <c r="DV30" s="665"/>
      <c r="DW30" s="666">
        <v>10.5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187262</v>
      </c>
      <c r="S31" s="664"/>
      <c r="T31" s="664"/>
      <c r="U31" s="664"/>
      <c r="V31" s="664"/>
      <c r="W31" s="664"/>
      <c r="X31" s="664"/>
      <c r="Y31" s="665"/>
      <c r="Z31" s="723">
        <v>0.2</v>
      </c>
      <c r="AA31" s="723"/>
      <c r="AB31" s="723"/>
      <c r="AC31" s="723"/>
      <c r="AD31" s="724" t="s">
        <v>128</v>
      </c>
      <c r="AE31" s="724"/>
      <c r="AF31" s="724"/>
      <c r="AG31" s="724"/>
      <c r="AH31" s="724"/>
      <c r="AI31" s="724"/>
      <c r="AJ31" s="724"/>
      <c r="AK31" s="724"/>
      <c r="AL31" s="666" t="s">
        <v>230</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99.6</v>
      </c>
      <c r="BH31" s="662"/>
      <c r="BI31" s="662"/>
      <c r="BJ31" s="662"/>
      <c r="BK31" s="662"/>
      <c r="BL31" s="662"/>
      <c r="BM31" s="667">
        <v>99.1</v>
      </c>
      <c r="BN31" s="740"/>
      <c r="BO31" s="740"/>
      <c r="BP31" s="740"/>
      <c r="BQ31" s="701"/>
      <c r="BR31" s="739">
        <v>99.5</v>
      </c>
      <c r="BS31" s="662"/>
      <c r="BT31" s="662"/>
      <c r="BU31" s="662"/>
      <c r="BV31" s="662"/>
      <c r="BW31" s="662"/>
      <c r="BX31" s="667">
        <v>98.9</v>
      </c>
      <c r="BY31" s="740"/>
      <c r="BZ31" s="740"/>
      <c r="CA31" s="740"/>
      <c r="CB31" s="701"/>
      <c r="CD31" s="747"/>
      <c r="CE31" s="748"/>
      <c r="CF31" s="705" t="s">
        <v>312</v>
      </c>
      <c r="CG31" s="702"/>
      <c r="CH31" s="702"/>
      <c r="CI31" s="702"/>
      <c r="CJ31" s="702"/>
      <c r="CK31" s="702"/>
      <c r="CL31" s="702"/>
      <c r="CM31" s="702"/>
      <c r="CN31" s="702"/>
      <c r="CO31" s="702"/>
      <c r="CP31" s="702"/>
      <c r="CQ31" s="703"/>
      <c r="CR31" s="661">
        <v>201366</v>
      </c>
      <c r="CS31" s="662"/>
      <c r="CT31" s="662"/>
      <c r="CU31" s="662"/>
      <c r="CV31" s="662"/>
      <c r="CW31" s="662"/>
      <c r="CX31" s="662"/>
      <c r="CY31" s="663"/>
      <c r="CZ31" s="666">
        <v>0.2</v>
      </c>
      <c r="DA31" s="695"/>
      <c r="DB31" s="695"/>
      <c r="DC31" s="696"/>
      <c r="DD31" s="669">
        <v>178003</v>
      </c>
      <c r="DE31" s="662"/>
      <c r="DF31" s="662"/>
      <c r="DG31" s="662"/>
      <c r="DH31" s="662"/>
      <c r="DI31" s="662"/>
      <c r="DJ31" s="662"/>
      <c r="DK31" s="663"/>
      <c r="DL31" s="669">
        <v>178003</v>
      </c>
      <c r="DM31" s="662"/>
      <c r="DN31" s="662"/>
      <c r="DO31" s="662"/>
      <c r="DP31" s="662"/>
      <c r="DQ31" s="662"/>
      <c r="DR31" s="662"/>
      <c r="DS31" s="662"/>
      <c r="DT31" s="662"/>
      <c r="DU31" s="662"/>
      <c r="DV31" s="663"/>
      <c r="DW31" s="666">
        <v>0.3</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5239354</v>
      </c>
      <c r="S32" s="664"/>
      <c r="T32" s="664"/>
      <c r="U32" s="664"/>
      <c r="V32" s="664"/>
      <c r="W32" s="664"/>
      <c r="X32" s="664"/>
      <c r="Y32" s="665"/>
      <c r="Z32" s="723">
        <v>4.2</v>
      </c>
      <c r="AA32" s="723"/>
      <c r="AB32" s="723"/>
      <c r="AC32" s="723"/>
      <c r="AD32" s="724" t="s">
        <v>230</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99.9</v>
      </c>
      <c r="BH32" s="677"/>
      <c r="BI32" s="677"/>
      <c r="BJ32" s="677"/>
      <c r="BK32" s="677"/>
      <c r="BL32" s="677"/>
      <c r="BM32" s="721">
        <v>99.6</v>
      </c>
      <c r="BN32" s="677"/>
      <c r="BO32" s="677"/>
      <c r="BP32" s="677"/>
      <c r="BQ32" s="714"/>
      <c r="BR32" s="738">
        <v>99.8</v>
      </c>
      <c r="BS32" s="677"/>
      <c r="BT32" s="677"/>
      <c r="BU32" s="677"/>
      <c r="BV32" s="677"/>
      <c r="BW32" s="677"/>
      <c r="BX32" s="721">
        <v>99.3</v>
      </c>
      <c r="BY32" s="677"/>
      <c r="BZ32" s="677"/>
      <c r="CA32" s="677"/>
      <c r="CB32" s="714"/>
      <c r="CD32" s="749"/>
      <c r="CE32" s="750"/>
      <c r="CF32" s="705" t="s">
        <v>315</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230</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230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2108420</v>
      </c>
      <c r="S33" s="664"/>
      <c r="T33" s="664"/>
      <c r="U33" s="664"/>
      <c r="V33" s="664"/>
      <c r="W33" s="664"/>
      <c r="X33" s="664"/>
      <c r="Y33" s="665"/>
      <c r="Z33" s="723">
        <v>1.7</v>
      </c>
      <c r="AA33" s="723"/>
      <c r="AB33" s="723"/>
      <c r="AC33" s="723"/>
      <c r="AD33" s="724" t="s">
        <v>128</v>
      </c>
      <c r="AE33" s="724"/>
      <c r="AF33" s="724"/>
      <c r="AG33" s="724"/>
      <c r="AH33" s="724"/>
      <c r="AI33" s="724"/>
      <c r="AJ33" s="724"/>
      <c r="AK33" s="724"/>
      <c r="AL33" s="666" t="s">
        <v>230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38008725</v>
      </c>
      <c r="CS33" s="662"/>
      <c r="CT33" s="662"/>
      <c r="CU33" s="662"/>
      <c r="CV33" s="662"/>
      <c r="CW33" s="662"/>
      <c r="CX33" s="662"/>
      <c r="CY33" s="663"/>
      <c r="CZ33" s="666">
        <v>31.2</v>
      </c>
      <c r="DA33" s="695"/>
      <c r="DB33" s="695"/>
      <c r="DC33" s="696"/>
      <c r="DD33" s="669">
        <v>31965127</v>
      </c>
      <c r="DE33" s="662"/>
      <c r="DF33" s="662"/>
      <c r="DG33" s="662"/>
      <c r="DH33" s="662"/>
      <c r="DI33" s="662"/>
      <c r="DJ33" s="662"/>
      <c r="DK33" s="663"/>
      <c r="DL33" s="669">
        <v>26657995</v>
      </c>
      <c r="DM33" s="662"/>
      <c r="DN33" s="662"/>
      <c r="DO33" s="662"/>
      <c r="DP33" s="662"/>
      <c r="DQ33" s="662"/>
      <c r="DR33" s="662"/>
      <c r="DS33" s="662"/>
      <c r="DT33" s="662"/>
      <c r="DU33" s="662"/>
      <c r="DV33" s="663"/>
      <c r="DW33" s="666">
        <v>40.9</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1412879</v>
      </c>
      <c r="S34" s="664"/>
      <c r="T34" s="664"/>
      <c r="U34" s="664"/>
      <c r="V34" s="664"/>
      <c r="W34" s="664"/>
      <c r="X34" s="664"/>
      <c r="Y34" s="665"/>
      <c r="Z34" s="723">
        <v>1.1000000000000001</v>
      </c>
      <c r="AA34" s="723"/>
      <c r="AB34" s="723"/>
      <c r="AC34" s="723"/>
      <c r="AD34" s="724">
        <v>12070</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14853393</v>
      </c>
      <c r="CS34" s="664"/>
      <c r="CT34" s="664"/>
      <c r="CU34" s="664"/>
      <c r="CV34" s="664"/>
      <c r="CW34" s="664"/>
      <c r="CX34" s="664"/>
      <c r="CY34" s="665"/>
      <c r="CZ34" s="666">
        <v>12.2</v>
      </c>
      <c r="DA34" s="695"/>
      <c r="DB34" s="695"/>
      <c r="DC34" s="696"/>
      <c r="DD34" s="669">
        <v>12361858</v>
      </c>
      <c r="DE34" s="664"/>
      <c r="DF34" s="664"/>
      <c r="DG34" s="664"/>
      <c r="DH34" s="664"/>
      <c r="DI34" s="664"/>
      <c r="DJ34" s="664"/>
      <c r="DK34" s="665"/>
      <c r="DL34" s="669">
        <v>11356573</v>
      </c>
      <c r="DM34" s="664"/>
      <c r="DN34" s="664"/>
      <c r="DO34" s="664"/>
      <c r="DP34" s="664"/>
      <c r="DQ34" s="664"/>
      <c r="DR34" s="664"/>
      <c r="DS34" s="664"/>
      <c r="DT34" s="664"/>
      <c r="DU34" s="664"/>
      <c r="DV34" s="665"/>
      <c r="DW34" s="666">
        <v>17.399999999999999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10968800</v>
      </c>
      <c r="S35" s="664"/>
      <c r="T35" s="664"/>
      <c r="U35" s="664"/>
      <c r="V35" s="664"/>
      <c r="W35" s="664"/>
      <c r="X35" s="664"/>
      <c r="Y35" s="665"/>
      <c r="Z35" s="723">
        <v>8.8000000000000007</v>
      </c>
      <c r="AA35" s="723"/>
      <c r="AB35" s="723"/>
      <c r="AC35" s="723"/>
      <c r="AD35" s="724" t="s">
        <v>323</v>
      </c>
      <c r="AE35" s="724"/>
      <c r="AF35" s="724"/>
      <c r="AG35" s="724"/>
      <c r="AH35" s="724"/>
      <c r="AI35" s="724"/>
      <c r="AJ35" s="724"/>
      <c r="AK35" s="724"/>
      <c r="AL35" s="666" t="s">
        <v>230</v>
      </c>
      <c r="AM35" s="667"/>
      <c r="AN35" s="667"/>
      <c r="AO35" s="725"/>
      <c r="AP35" s="234"/>
      <c r="AQ35" s="729" t="s">
        <v>324</v>
      </c>
      <c r="AR35" s="730"/>
      <c r="AS35" s="730"/>
      <c r="AT35" s="730"/>
      <c r="AU35" s="730"/>
      <c r="AV35" s="730"/>
      <c r="AW35" s="730"/>
      <c r="AX35" s="730"/>
      <c r="AY35" s="731"/>
      <c r="AZ35" s="726">
        <v>15921426</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605889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1598796</v>
      </c>
      <c r="CS35" s="662"/>
      <c r="CT35" s="662"/>
      <c r="CU35" s="662"/>
      <c r="CV35" s="662"/>
      <c r="CW35" s="662"/>
      <c r="CX35" s="662"/>
      <c r="CY35" s="663"/>
      <c r="CZ35" s="666">
        <v>1.3</v>
      </c>
      <c r="DA35" s="695"/>
      <c r="DB35" s="695"/>
      <c r="DC35" s="696"/>
      <c r="DD35" s="669">
        <v>1598796</v>
      </c>
      <c r="DE35" s="662"/>
      <c r="DF35" s="662"/>
      <c r="DG35" s="662"/>
      <c r="DH35" s="662"/>
      <c r="DI35" s="662"/>
      <c r="DJ35" s="662"/>
      <c r="DK35" s="663"/>
      <c r="DL35" s="669">
        <v>1598796</v>
      </c>
      <c r="DM35" s="662"/>
      <c r="DN35" s="662"/>
      <c r="DO35" s="662"/>
      <c r="DP35" s="662"/>
      <c r="DQ35" s="662"/>
      <c r="DR35" s="662"/>
      <c r="DS35" s="662"/>
      <c r="DT35" s="662"/>
      <c r="DU35" s="662"/>
      <c r="DV35" s="663"/>
      <c r="DW35" s="666">
        <v>2.5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128</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3845822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335124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7945423</v>
      </c>
      <c r="CS36" s="664"/>
      <c r="CT36" s="664"/>
      <c r="CU36" s="664"/>
      <c r="CV36" s="664"/>
      <c r="CW36" s="664"/>
      <c r="CX36" s="664"/>
      <c r="CY36" s="665"/>
      <c r="CZ36" s="666">
        <v>6.5</v>
      </c>
      <c r="DA36" s="695"/>
      <c r="DB36" s="695"/>
      <c r="DC36" s="696"/>
      <c r="DD36" s="669">
        <v>7370117</v>
      </c>
      <c r="DE36" s="664"/>
      <c r="DF36" s="664"/>
      <c r="DG36" s="664"/>
      <c r="DH36" s="664"/>
      <c r="DI36" s="664"/>
      <c r="DJ36" s="664"/>
      <c r="DK36" s="665"/>
      <c r="DL36" s="669">
        <v>4864167</v>
      </c>
      <c r="DM36" s="664"/>
      <c r="DN36" s="664"/>
      <c r="DO36" s="664"/>
      <c r="DP36" s="664"/>
      <c r="DQ36" s="664"/>
      <c r="DR36" s="664"/>
      <c r="DS36" s="664"/>
      <c r="DT36" s="664"/>
      <c r="DU36" s="664"/>
      <c r="DV36" s="665"/>
      <c r="DW36" s="666">
        <v>7.5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1500000</v>
      </c>
      <c r="S37" s="664"/>
      <c r="T37" s="664"/>
      <c r="U37" s="664"/>
      <c r="V37" s="664"/>
      <c r="W37" s="664"/>
      <c r="X37" s="664"/>
      <c r="Y37" s="665"/>
      <c r="Z37" s="723">
        <v>1.2</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948883</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46598</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21857</v>
      </c>
      <c r="CS37" s="662"/>
      <c r="CT37" s="662"/>
      <c r="CU37" s="662"/>
      <c r="CV37" s="662"/>
      <c r="CW37" s="662"/>
      <c r="CX37" s="662"/>
      <c r="CY37" s="663"/>
      <c r="CZ37" s="666">
        <v>0</v>
      </c>
      <c r="DA37" s="695"/>
      <c r="DB37" s="695"/>
      <c r="DC37" s="696"/>
      <c r="DD37" s="669">
        <v>21857</v>
      </c>
      <c r="DE37" s="662"/>
      <c r="DF37" s="662"/>
      <c r="DG37" s="662"/>
      <c r="DH37" s="662"/>
      <c r="DI37" s="662"/>
      <c r="DJ37" s="662"/>
      <c r="DK37" s="663"/>
      <c r="DL37" s="669">
        <v>20638</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124320419</v>
      </c>
      <c r="S38" s="713"/>
      <c r="T38" s="713"/>
      <c r="U38" s="713"/>
      <c r="V38" s="713"/>
      <c r="W38" s="713"/>
      <c r="X38" s="713"/>
      <c r="Y38" s="718"/>
      <c r="Z38" s="719">
        <v>100</v>
      </c>
      <c r="AA38" s="719"/>
      <c r="AB38" s="719"/>
      <c r="AC38" s="719"/>
      <c r="AD38" s="720">
        <v>63608695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51344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73086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11075377</v>
      </c>
      <c r="CS38" s="664"/>
      <c r="CT38" s="664"/>
      <c r="CU38" s="664"/>
      <c r="CV38" s="664"/>
      <c r="CW38" s="664"/>
      <c r="CX38" s="664"/>
      <c r="CY38" s="665"/>
      <c r="CZ38" s="666">
        <v>9.1</v>
      </c>
      <c r="DA38" s="695"/>
      <c r="DB38" s="695"/>
      <c r="DC38" s="696"/>
      <c r="DD38" s="669">
        <v>8822056</v>
      </c>
      <c r="DE38" s="664"/>
      <c r="DF38" s="664"/>
      <c r="DG38" s="664"/>
      <c r="DH38" s="664"/>
      <c r="DI38" s="664"/>
      <c r="DJ38" s="664"/>
      <c r="DK38" s="665"/>
      <c r="DL38" s="669">
        <v>8613681</v>
      </c>
      <c r="DM38" s="664"/>
      <c r="DN38" s="664"/>
      <c r="DO38" s="664"/>
      <c r="DP38" s="664"/>
      <c r="DQ38" s="664"/>
      <c r="DR38" s="664"/>
      <c r="DS38" s="664"/>
      <c r="DT38" s="664"/>
      <c r="DU38" s="664"/>
      <c r="DV38" s="665"/>
      <c r="DW38" s="666">
        <v>13.2</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741587</v>
      </c>
      <c r="CS39" s="662"/>
      <c r="CT39" s="662"/>
      <c r="CU39" s="662"/>
      <c r="CV39" s="662"/>
      <c r="CW39" s="662"/>
      <c r="CX39" s="662"/>
      <c r="CY39" s="663"/>
      <c r="CZ39" s="666">
        <v>0.6</v>
      </c>
      <c r="DA39" s="695"/>
      <c r="DB39" s="695"/>
      <c r="DC39" s="696"/>
      <c r="DD39" s="669">
        <v>634696</v>
      </c>
      <c r="DE39" s="662"/>
      <c r="DF39" s="662"/>
      <c r="DG39" s="662"/>
      <c r="DH39" s="662"/>
      <c r="DI39" s="662"/>
      <c r="DJ39" s="662"/>
      <c r="DK39" s="663"/>
      <c r="DL39" s="669" t="s">
        <v>128</v>
      </c>
      <c r="DM39" s="662"/>
      <c r="DN39" s="662"/>
      <c r="DO39" s="662"/>
      <c r="DP39" s="662"/>
      <c r="DQ39" s="662"/>
      <c r="DR39" s="662"/>
      <c r="DS39" s="662"/>
      <c r="DT39" s="662"/>
      <c r="DU39" s="662"/>
      <c r="DV39" s="663"/>
      <c r="DW39" s="666" t="s">
        <v>230</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2626545</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1794149</v>
      </c>
      <c r="CS40" s="664"/>
      <c r="CT40" s="664"/>
      <c r="CU40" s="664"/>
      <c r="CV40" s="664"/>
      <c r="CW40" s="664"/>
      <c r="CX40" s="664"/>
      <c r="CY40" s="665"/>
      <c r="CZ40" s="666">
        <v>1.5</v>
      </c>
      <c r="DA40" s="695"/>
      <c r="DB40" s="695"/>
      <c r="DC40" s="696"/>
      <c r="DD40" s="669">
        <v>1177604</v>
      </c>
      <c r="DE40" s="664"/>
      <c r="DF40" s="664"/>
      <c r="DG40" s="664"/>
      <c r="DH40" s="664"/>
      <c r="DI40" s="664"/>
      <c r="DJ40" s="664"/>
      <c r="DK40" s="665"/>
      <c r="DL40" s="669">
        <v>224778</v>
      </c>
      <c r="DM40" s="664"/>
      <c r="DN40" s="664"/>
      <c r="DO40" s="664"/>
      <c r="DP40" s="664"/>
      <c r="DQ40" s="664"/>
      <c r="DR40" s="664"/>
      <c r="DS40" s="664"/>
      <c r="DT40" s="664"/>
      <c r="DU40" s="664"/>
      <c r="DV40" s="665"/>
      <c r="DW40" s="666">
        <v>0.3</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8448832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280</v>
      </c>
      <c r="CS41" s="662"/>
      <c r="CT41" s="662"/>
      <c r="CU41" s="662"/>
      <c r="CV41" s="662"/>
      <c r="CW41" s="662"/>
      <c r="CX41" s="662"/>
      <c r="CY41" s="663"/>
      <c r="CZ41" s="666" t="s">
        <v>230</v>
      </c>
      <c r="DA41" s="695"/>
      <c r="DB41" s="695"/>
      <c r="DC41" s="696"/>
      <c r="DD41" s="669" t="s">
        <v>280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21788781</v>
      </c>
      <c r="CS42" s="664"/>
      <c r="CT42" s="664"/>
      <c r="CU42" s="664"/>
      <c r="CV42" s="664"/>
      <c r="CW42" s="664"/>
      <c r="CX42" s="664"/>
      <c r="CY42" s="665"/>
      <c r="CZ42" s="666">
        <v>17.899999999999999</v>
      </c>
      <c r="DA42" s="667"/>
      <c r="DB42" s="667"/>
      <c r="DC42" s="668"/>
      <c r="DD42" s="669">
        <v>4698636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385729</v>
      </c>
      <c r="CS43" s="662"/>
      <c r="CT43" s="662"/>
      <c r="CU43" s="662"/>
      <c r="CV43" s="662"/>
      <c r="CW43" s="662"/>
      <c r="CX43" s="662"/>
      <c r="CY43" s="663"/>
      <c r="CZ43" s="666">
        <v>0.3</v>
      </c>
      <c r="DA43" s="695"/>
      <c r="DB43" s="695"/>
      <c r="DC43" s="696"/>
      <c r="DD43" s="669">
        <v>385729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303</v>
      </c>
      <c r="CE44" s="690"/>
      <c r="CF44" s="658" t="s">
        <v>354</v>
      </c>
      <c r="CG44" s="659"/>
      <c r="CH44" s="659"/>
      <c r="CI44" s="659"/>
      <c r="CJ44" s="659"/>
      <c r="CK44" s="659"/>
      <c r="CL44" s="659"/>
      <c r="CM44" s="659"/>
      <c r="CN44" s="659"/>
      <c r="CO44" s="659"/>
      <c r="CP44" s="659"/>
      <c r="CQ44" s="660"/>
      <c r="CR44" s="661">
        <v>20358666</v>
      </c>
      <c r="CS44" s="664"/>
      <c r="CT44" s="664"/>
      <c r="CU44" s="664"/>
      <c r="CV44" s="664"/>
      <c r="CW44" s="664"/>
      <c r="CX44" s="664"/>
      <c r="CY44" s="665"/>
      <c r="CZ44" s="666">
        <v>16.7</v>
      </c>
      <c r="DA44" s="667"/>
      <c r="DB44" s="667"/>
      <c r="DC44" s="668"/>
      <c r="DD44" s="669">
        <v>3714803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13712863</v>
      </c>
      <c r="CS45" s="662"/>
      <c r="CT45" s="662"/>
      <c r="CU45" s="662"/>
      <c r="CV45" s="662"/>
      <c r="CW45" s="662"/>
      <c r="CX45" s="662"/>
      <c r="CY45" s="663"/>
      <c r="CZ45" s="666">
        <v>11.3</v>
      </c>
      <c r="DA45" s="695"/>
      <c r="DB45" s="695"/>
      <c r="DC45" s="696"/>
      <c r="DD45" s="669">
        <v>857457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6559828</v>
      </c>
      <c r="CS46" s="664"/>
      <c r="CT46" s="664"/>
      <c r="CU46" s="664"/>
      <c r="CV46" s="664"/>
      <c r="CW46" s="664"/>
      <c r="CX46" s="664"/>
      <c r="CY46" s="665"/>
      <c r="CZ46" s="666">
        <v>5.4</v>
      </c>
      <c r="DA46" s="667"/>
      <c r="DB46" s="667"/>
      <c r="DC46" s="668"/>
      <c r="DD46" s="669">
        <v>2772547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1430115</v>
      </c>
      <c r="CS47" s="662"/>
      <c r="CT47" s="662"/>
      <c r="CU47" s="662"/>
      <c r="CV47" s="662"/>
      <c r="CW47" s="662"/>
      <c r="CX47" s="662"/>
      <c r="CY47" s="663"/>
      <c r="CZ47" s="666">
        <v>1.2</v>
      </c>
      <c r="DA47" s="695"/>
      <c r="DB47" s="695"/>
      <c r="DC47" s="696"/>
      <c r="DD47" s="669">
        <v>983833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230</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121754227</v>
      </c>
      <c r="CS49" s="677"/>
      <c r="CT49" s="677"/>
      <c r="CU49" s="677"/>
      <c r="CV49" s="677"/>
      <c r="CW49" s="677"/>
      <c r="CX49" s="677"/>
      <c r="CY49" s="678"/>
      <c r="CZ49" s="679">
        <v>100</v>
      </c>
      <c r="DA49" s="680"/>
      <c r="DB49" s="680"/>
      <c r="DC49" s="681"/>
      <c r="DD49" s="682">
        <v>72013912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9rogUZS7daFGsg2kvI7TIzmRYH6PIThEOMpgGGaFE+bbxRaVb1SYA1RGSdnkuZ2Epg9ivNUEjbJr70Eu5bqQQ==" saltValue="EwYOYYoGIuiMHaW+qjwy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6" t="s">
        <v>361</v>
      </c>
      <c r="DK2" s="1197"/>
      <c r="DL2" s="1197"/>
      <c r="DM2" s="1197"/>
      <c r="DN2" s="1197"/>
      <c r="DO2" s="1198"/>
      <c r="DP2" s="249"/>
      <c r="DQ2" s="1196" t="s">
        <v>362</v>
      </c>
      <c r="DR2" s="1197"/>
      <c r="DS2" s="1197"/>
      <c r="DT2" s="1197"/>
      <c r="DU2" s="1197"/>
      <c r="DV2" s="1197"/>
      <c r="DW2" s="1197"/>
      <c r="DX2" s="1197"/>
      <c r="DY2" s="1197"/>
      <c r="DZ2" s="119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9" t="s">
        <v>363</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365</v>
      </c>
      <c r="B5" s="1082"/>
      <c r="C5" s="1082"/>
      <c r="D5" s="1082"/>
      <c r="E5" s="1082"/>
      <c r="F5" s="1082"/>
      <c r="G5" s="1082"/>
      <c r="H5" s="1082"/>
      <c r="I5" s="1082"/>
      <c r="J5" s="1082"/>
      <c r="K5" s="1082"/>
      <c r="L5" s="1082"/>
      <c r="M5" s="1082"/>
      <c r="N5" s="1082"/>
      <c r="O5" s="1082"/>
      <c r="P5" s="1083"/>
      <c r="Q5" s="1087" t="s">
        <v>366</v>
      </c>
      <c r="R5" s="1088"/>
      <c r="S5" s="1088"/>
      <c r="T5" s="1088"/>
      <c r="U5" s="1089"/>
      <c r="V5" s="1087" t="s">
        <v>367</v>
      </c>
      <c r="W5" s="1088"/>
      <c r="X5" s="1088"/>
      <c r="Y5" s="1088"/>
      <c r="Z5" s="1089"/>
      <c r="AA5" s="1087" t="s">
        <v>368</v>
      </c>
      <c r="AB5" s="1088"/>
      <c r="AC5" s="1088"/>
      <c r="AD5" s="1088"/>
      <c r="AE5" s="1088"/>
      <c r="AF5" s="1199" t="s">
        <v>369</v>
      </c>
      <c r="AG5" s="1088"/>
      <c r="AH5" s="1088"/>
      <c r="AI5" s="1088"/>
      <c r="AJ5" s="1103"/>
      <c r="AK5" s="1088" t="s">
        <v>370</v>
      </c>
      <c r="AL5" s="1088"/>
      <c r="AM5" s="1088"/>
      <c r="AN5" s="1088"/>
      <c r="AO5" s="1089"/>
      <c r="AP5" s="1087" t="s">
        <v>371</v>
      </c>
      <c r="AQ5" s="1088"/>
      <c r="AR5" s="1088"/>
      <c r="AS5" s="1088"/>
      <c r="AT5" s="1089"/>
      <c r="AU5" s="1087" t="s">
        <v>372</v>
      </c>
      <c r="AV5" s="1088"/>
      <c r="AW5" s="1088"/>
      <c r="AX5" s="1088"/>
      <c r="AY5" s="1103"/>
      <c r="AZ5" s="256"/>
      <c r="BA5" s="256"/>
      <c r="BB5" s="256"/>
      <c r="BC5" s="256"/>
      <c r="BD5" s="256"/>
      <c r="BE5" s="257"/>
      <c r="BF5" s="257"/>
      <c r="BG5" s="257"/>
      <c r="BH5" s="257"/>
      <c r="BI5" s="257"/>
      <c r="BJ5" s="257"/>
      <c r="BK5" s="257"/>
      <c r="BL5" s="257"/>
      <c r="BM5" s="257"/>
      <c r="BN5" s="257"/>
      <c r="BO5" s="257"/>
      <c r="BP5" s="257"/>
      <c r="BQ5" s="1081" t="s">
        <v>373</v>
      </c>
      <c r="BR5" s="1082"/>
      <c r="BS5" s="1082"/>
      <c r="BT5" s="1082"/>
      <c r="BU5" s="1082"/>
      <c r="BV5" s="1082"/>
      <c r="BW5" s="1082"/>
      <c r="BX5" s="1082"/>
      <c r="BY5" s="1082"/>
      <c r="BZ5" s="1082"/>
      <c r="CA5" s="1082"/>
      <c r="CB5" s="1082"/>
      <c r="CC5" s="1082"/>
      <c r="CD5" s="1082"/>
      <c r="CE5" s="1082"/>
      <c r="CF5" s="1082"/>
      <c r="CG5" s="1083"/>
      <c r="CH5" s="1087" t="s">
        <v>374</v>
      </c>
      <c r="CI5" s="1088"/>
      <c r="CJ5" s="1088"/>
      <c r="CK5" s="1088"/>
      <c r="CL5" s="1089"/>
      <c r="CM5" s="1087" t="s">
        <v>375</v>
      </c>
      <c r="CN5" s="1088"/>
      <c r="CO5" s="1088"/>
      <c r="CP5" s="1088"/>
      <c r="CQ5" s="1089"/>
      <c r="CR5" s="1087" t="s">
        <v>376</v>
      </c>
      <c r="CS5" s="1088"/>
      <c r="CT5" s="1088"/>
      <c r="CU5" s="1088"/>
      <c r="CV5" s="1089"/>
      <c r="CW5" s="1087" t="s">
        <v>377</v>
      </c>
      <c r="CX5" s="1088"/>
      <c r="CY5" s="1088"/>
      <c r="CZ5" s="1088"/>
      <c r="DA5" s="1089"/>
      <c r="DB5" s="1087" t="s">
        <v>378</v>
      </c>
      <c r="DC5" s="1088"/>
      <c r="DD5" s="1088"/>
      <c r="DE5" s="1088"/>
      <c r="DF5" s="1089"/>
      <c r="DG5" s="1184" t="s">
        <v>379</v>
      </c>
      <c r="DH5" s="1185"/>
      <c r="DI5" s="1185"/>
      <c r="DJ5" s="1185"/>
      <c r="DK5" s="1186"/>
      <c r="DL5" s="1184" t="s">
        <v>380</v>
      </c>
      <c r="DM5" s="1185"/>
      <c r="DN5" s="1185"/>
      <c r="DO5" s="1185"/>
      <c r="DP5" s="1186"/>
      <c r="DQ5" s="1087" t="s">
        <v>381</v>
      </c>
      <c r="DR5" s="1088"/>
      <c r="DS5" s="1088"/>
      <c r="DT5" s="1088"/>
      <c r="DU5" s="1089"/>
      <c r="DV5" s="1087" t="s">
        <v>372</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200"/>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7"/>
      <c r="DH6" s="1188"/>
      <c r="DI6" s="1188"/>
      <c r="DJ6" s="1188"/>
      <c r="DK6" s="1189"/>
      <c r="DL6" s="1187"/>
      <c r="DM6" s="1188"/>
      <c r="DN6" s="1188"/>
      <c r="DO6" s="1188"/>
      <c r="DP6" s="1189"/>
      <c r="DQ6" s="1090"/>
      <c r="DR6" s="1091"/>
      <c r="DS6" s="1091"/>
      <c r="DT6" s="1091"/>
      <c r="DU6" s="1092"/>
      <c r="DV6" s="1090"/>
      <c r="DW6" s="1091"/>
      <c r="DX6" s="1091"/>
      <c r="DY6" s="1091"/>
      <c r="DZ6" s="1104"/>
      <c r="EA6" s="254"/>
    </row>
    <row r="7" spans="1:131" s="255" customFormat="1" ht="26.25" customHeight="1" thickTop="1" x14ac:dyDescent="0.15">
      <c r="A7" s="258">
        <v>1</v>
      </c>
      <c r="B7" s="1136" t="s">
        <v>382</v>
      </c>
      <c r="C7" s="1137"/>
      <c r="D7" s="1137"/>
      <c r="E7" s="1137"/>
      <c r="F7" s="1137"/>
      <c r="G7" s="1137"/>
      <c r="H7" s="1137"/>
      <c r="I7" s="1137"/>
      <c r="J7" s="1137"/>
      <c r="K7" s="1137"/>
      <c r="L7" s="1137"/>
      <c r="M7" s="1137"/>
      <c r="N7" s="1137"/>
      <c r="O7" s="1137"/>
      <c r="P7" s="1138"/>
      <c r="Q7" s="1190">
        <v>125705</v>
      </c>
      <c r="R7" s="1191"/>
      <c r="S7" s="1191"/>
      <c r="T7" s="1191"/>
      <c r="U7" s="1191"/>
      <c r="V7" s="1191">
        <v>123172</v>
      </c>
      <c r="W7" s="1191"/>
      <c r="X7" s="1191"/>
      <c r="Y7" s="1191"/>
      <c r="Z7" s="1191"/>
      <c r="AA7" s="1191">
        <v>2533</v>
      </c>
      <c r="AB7" s="1191"/>
      <c r="AC7" s="1191"/>
      <c r="AD7" s="1191"/>
      <c r="AE7" s="1192"/>
      <c r="AF7" s="1193">
        <v>500</v>
      </c>
      <c r="AG7" s="1194"/>
      <c r="AH7" s="1194"/>
      <c r="AI7" s="1194"/>
      <c r="AJ7" s="1195"/>
      <c r="AK7" s="1177">
        <v>5234</v>
      </c>
      <c r="AL7" s="1178"/>
      <c r="AM7" s="1178"/>
      <c r="AN7" s="1178"/>
      <c r="AO7" s="1178"/>
      <c r="AP7" s="1178">
        <v>52544</v>
      </c>
      <c r="AQ7" s="1178"/>
      <c r="AR7" s="1178"/>
      <c r="AS7" s="1178"/>
      <c r="AT7" s="1178"/>
      <c r="AU7" s="1179"/>
      <c r="AV7" s="1179"/>
      <c r="AW7" s="1179"/>
      <c r="AX7" s="1179"/>
      <c r="AY7" s="1180"/>
      <c r="AZ7" s="252"/>
      <c r="BA7" s="252"/>
      <c r="BB7" s="252"/>
      <c r="BC7" s="252"/>
      <c r="BD7" s="252"/>
      <c r="BE7" s="253"/>
      <c r="BF7" s="253"/>
      <c r="BG7" s="253"/>
      <c r="BH7" s="253"/>
      <c r="BI7" s="253"/>
      <c r="BJ7" s="253"/>
      <c r="BK7" s="253"/>
      <c r="BL7" s="253"/>
      <c r="BM7" s="253"/>
      <c r="BN7" s="253"/>
      <c r="BO7" s="253"/>
      <c r="BP7" s="253"/>
      <c r="BQ7" s="259">
        <v>1</v>
      </c>
      <c r="BR7" s="260" t="s">
        <v>596</v>
      </c>
      <c r="BS7" s="1181" t="s">
        <v>597</v>
      </c>
      <c r="BT7" s="1182"/>
      <c r="BU7" s="1182"/>
      <c r="BV7" s="1182"/>
      <c r="BW7" s="1182"/>
      <c r="BX7" s="1182"/>
      <c r="BY7" s="1182"/>
      <c r="BZ7" s="1182"/>
      <c r="CA7" s="1182"/>
      <c r="CB7" s="1182"/>
      <c r="CC7" s="1182"/>
      <c r="CD7" s="1182"/>
      <c r="CE7" s="1182"/>
      <c r="CF7" s="1182"/>
      <c r="CG7" s="1183"/>
      <c r="CH7" s="1174">
        <v>12</v>
      </c>
      <c r="CI7" s="1175"/>
      <c r="CJ7" s="1175"/>
      <c r="CK7" s="1175"/>
      <c r="CL7" s="1176"/>
      <c r="CM7" s="1174">
        <v>470</v>
      </c>
      <c r="CN7" s="1175"/>
      <c r="CO7" s="1175"/>
      <c r="CP7" s="1175"/>
      <c r="CQ7" s="1176"/>
      <c r="CR7" s="1174">
        <v>5</v>
      </c>
      <c r="CS7" s="1175"/>
      <c r="CT7" s="1175"/>
      <c r="CU7" s="1175"/>
      <c r="CV7" s="1176"/>
      <c r="CW7" s="1174" t="s">
        <v>586</v>
      </c>
      <c r="CX7" s="1175"/>
      <c r="CY7" s="1175"/>
      <c r="CZ7" s="1175"/>
      <c r="DA7" s="1176"/>
      <c r="DB7" s="1174">
        <v>1453</v>
      </c>
      <c r="DC7" s="1175"/>
      <c r="DD7" s="1175"/>
      <c r="DE7" s="1175"/>
      <c r="DF7" s="1176"/>
      <c r="DG7" s="1174" t="s">
        <v>586</v>
      </c>
      <c r="DH7" s="1175"/>
      <c r="DI7" s="1175"/>
      <c r="DJ7" s="1175"/>
      <c r="DK7" s="1176"/>
      <c r="DL7" s="1174" t="s">
        <v>586</v>
      </c>
      <c r="DM7" s="1175"/>
      <c r="DN7" s="1175"/>
      <c r="DO7" s="1175"/>
      <c r="DP7" s="1176"/>
      <c r="DQ7" s="1174" t="s">
        <v>586</v>
      </c>
      <c r="DR7" s="1175"/>
      <c r="DS7" s="1175"/>
      <c r="DT7" s="1175"/>
      <c r="DU7" s="1176"/>
      <c r="DV7" s="1201"/>
      <c r="DW7" s="1202"/>
      <c r="DX7" s="1202"/>
      <c r="DY7" s="1202"/>
      <c r="DZ7" s="1203"/>
      <c r="EA7" s="254"/>
    </row>
    <row r="8" spans="1:131" s="255" customFormat="1" ht="26.25" customHeight="1" x14ac:dyDescent="0.15">
      <c r="A8" s="261">
        <v>2</v>
      </c>
      <c r="B8" s="1123" t="s">
        <v>383</v>
      </c>
      <c r="C8" s="1124"/>
      <c r="D8" s="1124"/>
      <c r="E8" s="1124"/>
      <c r="F8" s="1124"/>
      <c r="G8" s="1124"/>
      <c r="H8" s="1124"/>
      <c r="I8" s="1124"/>
      <c r="J8" s="1124"/>
      <c r="K8" s="1124"/>
      <c r="L8" s="1124"/>
      <c r="M8" s="1124"/>
      <c r="N8" s="1124"/>
      <c r="O8" s="1124"/>
      <c r="P8" s="1125"/>
      <c r="Q8" s="1129">
        <v>174</v>
      </c>
      <c r="R8" s="1130"/>
      <c r="S8" s="1130"/>
      <c r="T8" s="1130"/>
      <c r="U8" s="1130"/>
      <c r="V8" s="1130">
        <v>174</v>
      </c>
      <c r="W8" s="1130"/>
      <c r="X8" s="1130"/>
      <c r="Y8" s="1130"/>
      <c r="Z8" s="1130"/>
      <c r="AA8" s="1130">
        <v>0</v>
      </c>
      <c r="AB8" s="1130"/>
      <c r="AC8" s="1130"/>
      <c r="AD8" s="1130"/>
      <c r="AE8" s="1131"/>
      <c r="AF8" s="1105" t="s">
        <v>612</v>
      </c>
      <c r="AG8" s="1106"/>
      <c r="AH8" s="1106"/>
      <c r="AI8" s="1106"/>
      <c r="AJ8" s="1107"/>
      <c r="AK8" s="1172">
        <v>138</v>
      </c>
      <c r="AL8" s="1173"/>
      <c r="AM8" s="1173"/>
      <c r="AN8" s="1173"/>
      <c r="AO8" s="1173"/>
      <c r="AP8" s="1173" t="s">
        <v>611</v>
      </c>
      <c r="AQ8" s="1173"/>
      <c r="AR8" s="1173"/>
      <c r="AS8" s="1173"/>
      <c r="AT8" s="1173"/>
      <c r="AU8" s="1170"/>
      <c r="AV8" s="1170"/>
      <c r="AW8" s="1170"/>
      <c r="AX8" s="1170"/>
      <c r="AY8" s="1171"/>
      <c r="AZ8" s="252"/>
      <c r="BA8" s="252"/>
      <c r="BB8" s="252"/>
      <c r="BC8" s="252"/>
      <c r="BD8" s="252"/>
      <c r="BE8" s="253"/>
      <c r="BF8" s="253"/>
      <c r="BG8" s="253"/>
      <c r="BH8" s="253"/>
      <c r="BI8" s="253"/>
      <c r="BJ8" s="253"/>
      <c r="BK8" s="253"/>
      <c r="BL8" s="253"/>
      <c r="BM8" s="253"/>
      <c r="BN8" s="253"/>
      <c r="BO8" s="253"/>
      <c r="BP8" s="253"/>
      <c r="BQ8" s="262">
        <v>2</v>
      </c>
      <c r="BR8" s="263"/>
      <c r="BS8" s="1100" t="s">
        <v>598</v>
      </c>
      <c r="BT8" s="1101"/>
      <c r="BU8" s="1101"/>
      <c r="BV8" s="1101"/>
      <c r="BW8" s="1101"/>
      <c r="BX8" s="1101"/>
      <c r="BY8" s="1101"/>
      <c r="BZ8" s="1101"/>
      <c r="CA8" s="1101"/>
      <c r="CB8" s="1101"/>
      <c r="CC8" s="1101"/>
      <c r="CD8" s="1101"/>
      <c r="CE8" s="1101"/>
      <c r="CF8" s="1101"/>
      <c r="CG8" s="1102"/>
      <c r="CH8" s="1075">
        <v>0</v>
      </c>
      <c r="CI8" s="1076"/>
      <c r="CJ8" s="1076"/>
      <c r="CK8" s="1076"/>
      <c r="CL8" s="1077"/>
      <c r="CM8" s="1075">
        <v>208</v>
      </c>
      <c r="CN8" s="1076"/>
      <c r="CO8" s="1076"/>
      <c r="CP8" s="1076"/>
      <c r="CQ8" s="1077"/>
      <c r="CR8" s="1075">
        <v>200</v>
      </c>
      <c r="CS8" s="1076"/>
      <c r="CT8" s="1076"/>
      <c r="CU8" s="1076"/>
      <c r="CV8" s="1077"/>
      <c r="CW8" s="1075">
        <v>16</v>
      </c>
      <c r="CX8" s="1076"/>
      <c r="CY8" s="1076"/>
      <c r="CZ8" s="1076"/>
      <c r="DA8" s="1077"/>
      <c r="DB8" s="1075" t="s">
        <v>586</v>
      </c>
      <c r="DC8" s="1076"/>
      <c r="DD8" s="1076"/>
      <c r="DE8" s="1076"/>
      <c r="DF8" s="1077"/>
      <c r="DG8" s="1075" t="s">
        <v>586</v>
      </c>
      <c r="DH8" s="1076"/>
      <c r="DI8" s="1076"/>
      <c r="DJ8" s="1076"/>
      <c r="DK8" s="1077"/>
      <c r="DL8" s="1075" t="s">
        <v>586</v>
      </c>
      <c r="DM8" s="1076"/>
      <c r="DN8" s="1076"/>
      <c r="DO8" s="1076"/>
      <c r="DP8" s="1077"/>
      <c r="DQ8" s="1075" t="s">
        <v>586</v>
      </c>
      <c r="DR8" s="1076"/>
      <c r="DS8" s="1076"/>
      <c r="DT8" s="1076"/>
      <c r="DU8" s="1077"/>
      <c r="DV8" s="1078"/>
      <c r="DW8" s="1079"/>
      <c r="DX8" s="1079"/>
      <c r="DY8" s="1079"/>
      <c r="DZ8" s="1080"/>
      <c r="EA8" s="254"/>
    </row>
    <row r="9" spans="1:131" s="255" customFormat="1" ht="26.25" customHeight="1" x14ac:dyDescent="0.15">
      <c r="A9" s="261">
        <v>3</v>
      </c>
      <c r="B9" s="1123" t="s">
        <v>384</v>
      </c>
      <c r="C9" s="1124"/>
      <c r="D9" s="1124"/>
      <c r="E9" s="1124"/>
      <c r="F9" s="1124"/>
      <c r="G9" s="1124"/>
      <c r="H9" s="1124"/>
      <c r="I9" s="1124"/>
      <c r="J9" s="1124"/>
      <c r="K9" s="1124"/>
      <c r="L9" s="1124"/>
      <c r="M9" s="1124"/>
      <c r="N9" s="1124"/>
      <c r="O9" s="1124"/>
      <c r="P9" s="1125"/>
      <c r="Q9" s="1129">
        <v>104</v>
      </c>
      <c r="R9" s="1130"/>
      <c r="S9" s="1130"/>
      <c r="T9" s="1130"/>
      <c r="U9" s="1130"/>
      <c r="V9" s="1130">
        <v>71</v>
      </c>
      <c r="W9" s="1130"/>
      <c r="X9" s="1130"/>
      <c r="Y9" s="1130"/>
      <c r="Z9" s="1130"/>
      <c r="AA9" s="1130">
        <v>33</v>
      </c>
      <c r="AB9" s="1130"/>
      <c r="AC9" s="1130"/>
      <c r="AD9" s="1130"/>
      <c r="AE9" s="1131"/>
      <c r="AF9" s="1105" t="s">
        <v>323</v>
      </c>
      <c r="AG9" s="1106"/>
      <c r="AH9" s="1106"/>
      <c r="AI9" s="1106"/>
      <c r="AJ9" s="1107"/>
      <c r="AK9" s="1172">
        <v>6</v>
      </c>
      <c r="AL9" s="1173"/>
      <c r="AM9" s="1173"/>
      <c r="AN9" s="1173"/>
      <c r="AO9" s="1173"/>
      <c r="AP9" s="1173">
        <v>501</v>
      </c>
      <c r="AQ9" s="1173"/>
      <c r="AR9" s="1173"/>
      <c r="AS9" s="1173"/>
      <c r="AT9" s="1173"/>
      <c r="AU9" s="1170"/>
      <c r="AV9" s="1170"/>
      <c r="AW9" s="1170"/>
      <c r="AX9" s="1170"/>
      <c r="AY9" s="1171"/>
      <c r="AZ9" s="252"/>
      <c r="BA9" s="252"/>
      <c r="BB9" s="252"/>
      <c r="BC9" s="252"/>
      <c r="BD9" s="252"/>
      <c r="BE9" s="253"/>
      <c r="BF9" s="253"/>
      <c r="BG9" s="253"/>
      <c r="BH9" s="253"/>
      <c r="BI9" s="253"/>
      <c r="BJ9" s="253"/>
      <c r="BK9" s="253"/>
      <c r="BL9" s="253"/>
      <c r="BM9" s="253"/>
      <c r="BN9" s="253"/>
      <c r="BO9" s="253"/>
      <c r="BP9" s="253"/>
      <c r="BQ9" s="262">
        <v>3</v>
      </c>
      <c r="BR9" s="263"/>
      <c r="BS9" s="1100" t="s">
        <v>599</v>
      </c>
      <c r="BT9" s="1101"/>
      <c r="BU9" s="1101"/>
      <c r="BV9" s="1101"/>
      <c r="BW9" s="1101"/>
      <c r="BX9" s="1101"/>
      <c r="BY9" s="1101"/>
      <c r="BZ9" s="1101"/>
      <c r="CA9" s="1101"/>
      <c r="CB9" s="1101"/>
      <c r="CC9" s="1101"/>
      <c r="CD9" s="1101"/>
      <c r="CE9" s="1101"/>
      <c r="CF9" s="1101"/>
      <c r="CG9" s="1102"/>
      <c r="CH9" s="1075">
        <v>2</v>
      </c>
      <c r="CI9" s="1076"/>
      <c r="CJ9" s="1076"/>
      <c r="CK9" s="1076"/>
      <c r="CL9" s="1077"/>
      <c r="CM9" s="1075">
        <v>625</v>
      </c>
      <c r="CN9" s="1076"/>
      <c r="CO9" s="1076"/>
      <c r="CP9" s="1076"/>
      <c r="CQ9" s="1077"/>
      <c r="CR9" s="1075">
        <v>510</v>
      </c>
      <c r="CS9" s="1076"/>
      <c r="CT9" s="1076"/>
      <c r="CU9" s="1076"/>
      <c r="CV9" s="1077"/>
      <c r="CW9" s="1075">
        <v>44</v>
      </c>
      <c r="CX9" s="1076"/>
      <c r="CY9" s="1076"/>
      <c r="CZ9" s="1076"/>
      <c r="DA9" s="1077"/>
      <c r="DB9" s="1075" t="s">
        <v>586</v>
      </c>
      <c r="DC9" s="1076"/>
      <c r="DD9" s="1076"/>
      <c r="DE9" s="1076"/>
      <c r="DF9" s="1077"/>
      <c r="DG9" s="1075" t="s">
        <v>586</v>
      </c>
      <c r="DH9" s="1076"/>
      <c r="DI9" s="1076"/>
      <c r="DJ9" s="1076"/>
      <c r="DK9" s="1077"/>
      <c r="DL9" s="1075" t="s">
        <v>586</v>
      </c>
      <c r="DM9" s="1076"/>
      <c r="DN9" s="1076"/>
      <c r="DO9" s="1076"/>
      <c r="DP9" s="1077"/>
      <c r="DQ9" s="1075" t="s">
        <v>586</v>
      </c>
      <c r="DR9" s="1076"/>
      <c r="DS9" s="1076"/>
      <c r="DT9" s="1076"/>
      <c r="DU9" s="1077"/>
      <c r="DV9" s="1078"/>
      <c r="DW9" s="1079"/>
      <c r="DX9" s="1079"/>
      <c r="DY9" s="1079"/>
      <c r="DZ9" s="1080"/>
      <c r="EA9" s="254"/>
    </row>
    <row r="10" spans="1:131" s="255" customFormat="1" ht="26.25" customHeight="1" x14ac:dyDescent="0.15">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2"/>
      <c r="AL10" s="1173"/>
      <c r="AM10" s="1173"/>
      <c r="AN10" s="1173"/>
      <c r="AO10" s="1173"/>
      <c r="AP10" s="1173"/>
      <c r="AQ10" s="1173"/>
      <c r="AR10" s="1173"/>
      <c r="AS10" s="1173"/>
      <c r="AT10" s="1173"/>
      <c r="AU10" s="1170"/>
      <c r="AV10" s="1170"/>
      <c r="AW10" s="1170"/>
      <c r="AX10" s="1170"/>
      <c r="AY10" s="1171"/>
      <c r="AZ10" s="252"/>
      <c r="BA10" s="252"/>
      <c r="BB10" s="252"/>
      <c r="BC10" s="252"/>
      <c r="BD10" s="252"/>
      <c r="BE10" s="253"/>
      <c r="BF10" s="253"/>
      <c r="BG10" s="253"/>
      <c r="BH10" s="253"/>
      <c r="BI10" s="253"/>
      <c r="BJ10" s="253"/>
      <c r="BK10" s="253"/>
      <c r="BL10" s="253"/>
      <c r="BM10" s="253"/>
      <c r="BN10" s="253"/>
      <c r="BO10" s="253"/>
      <c r="BP10" s="253"/>
      <c r="BQ10" s="262">
        <v>4</v>
      </c>
      <c r="BR10" s="263" t="s">
        <v>596</v>
      </c>
      <c r="BS10" s="1100" t="s">
        <v>600</v>
      </c>
      <c r="BT10" s="1101"/>
      <c r="BU10" s="1101"/>
      <c r="BV10" s="1101"/>
      <c r="BW10" s="1101"/>
      <c r="BX10" s="1101"/>
      <c r="BY10" s="1101"/>
      <c r="BZ10" s="1101"/>
      <c r="CA10" s="1101"/>
      <c r="CB10" s="1101"/>
      <c r="CC10" s="1101"/>
      <c r="CD10" s="1101"/>
      <c r="CE10" s="1101"/>
      <c r="CF10" s="1101"/>
      <c r="CG10" s="1102"/>
      <c r="CH10" s="1075">
        <v>-36</v>
      </c>
      <c r="CI10" s="1076"/>
      <c r="CJ10" s="1076"/>
      <c r="CK10" s="1076"/>
      <c r="CL10" s="1077"/>
      <c r="CM10" s="1075">
        <v>1078</v>
      </c>
      <c r="CN10" s="1076"/>
      <c r="CO10" s="1076"/>
      <c r="CP10" s="1076"/>
      <c r="CQ10" s="1077"/>
      <c r="CR10" s="1075">
        <v>22</v>
      </c>
      <c r="CS10" s="1076"/>
      <c r="CT10" s="1076"/>
      <c r="CU10" s="1076"/>
      <c r="CV10" s="1077"/>
      <c r="CW10" s="1075">
        <v>318</v>
      </c>
      <c r="CX10" s="1076"/>
      <c r="CY10" s="1076"/>
      <c r="CZ10" s="1076"/>
      <c r="DA10" s="1077"/>
      <c r="DB10" s="1075" t="s">
        <v>586</v>
      </c>
      <c r="DC10" s="1076"/>
      <c r="DD10" s="1076"/>
      <c r="DE10" s="1076"/>
      <c r="DF10" s="1077"/>
      <c r="DG10" s="1075" t="s">
        <v>586</v>
      </c>
      <c r="DH10" s="1076"/>
      <c r="DI10" s="1076"/>
      <c r="DJ10" s="1076"/>
      <c r="DK10" s="1077"/>
      <c r="DL10" s="1075" t="s">
        <v>586</v>
      </c>
      <c r="DM10" s="1076"/>
      <c r="DN10" s="1076"/>
      <c r="DO10" s="1076"/>
      <c r="DP10" s="1077"/>
      <c r="DQ10" s="1075" t="s">
        <v>586</v>
      </c>
      <c r="DR10" s="1076"/>
      <c r="DS10" s="1076"/>
      <c r="DT10" s="1076"/>
      <c r="DU10" s="1077"/>
      <c r="DV10" s="1078"/>
      <c r="DW10" s="1079"/>
      <c r="DX10" s="1079"/>
      <c r="DY10" s="1079"/>
      <c r="DZ10" s="1080"/>
      <c r="EA10" s="254"/>
    </row>
    <row r="11" spans="1:131" s="255" customFormat="1" ht="26.25" customHeight="1" x14ac:dyDescent="0.15">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2"/>
      <c r="AL11" s="1173"/>
      <c r="AM11" s="1173"/>
      <c r="AN11" s="1173"/>
      <c r="AO11" s="1173"/>
      <c r="AP11" s="1173"/>
      <c r="AQ11" s="1173"/>
      <c r="AR11" s="1173"/>
      <c r="AS11" s="1173"/>
      <c r="AT11" s="1173"/>
      <c r="AU11" s="1170"/>
      <c r="AV11" s="1170"/>
      <c r="AW11" s="1170"/>
      <c r="AX11" s="1170"/>
      <c r="AY11" s="1171"/>
      <c r="AZ11" s="252"/>
      <c r="BA11" s="252"/>
      <c r="BB11" s="252"/>
      <c r="BC11" s="252"/>
      <c r="BD11" s="252"/>
      <c r="BE11" s="253"/>
      <c r="BF11" s="253"/>
      <c r="BG11" s="253"/>
      <c r="BH11" s="253"/>
      <c r="BI11" s="253"/>
      <c r="BJ11" s="253"/>
      <c r="BK11" s="253"/>
      <c r="BL11" s="253"/>
      <c r="BM11" s="253"/>
      <c r="BN11" s="253"/>
      <c r="BO11" s="253"/>
      <c r="BP11" s="253"/>
      <c r="BQ11" s="262">
        <v>5</v>
      </c>
      <c r="BR11" s="263"/>
      <c r="BS11" s="1100" t="s">
        <v>601</v>
      </c>
      <c r="BT11" s="1101"/>
      <c r="BU11" s="1101"/>
      <c r="BV11" s="1101"/>
      <c r="BW11" s="1101"/>
      <c r="BX11" s="1101"/>
      <c r="BY11" s="1101"/>
      <c r="BZ11" s="1101"/>
      <c r="CA11" s="1101"/>
      <c r="CB11" s="1101"/>
      <c r="CC11" s="1101"/>
      <c r="CD11" s="1101"/>
      <c r="CE11" s="1101"/>
      <c r="CF11" s="1101"/>
      <c r="CG11" s="1102"/>
      <c r="CH11" s="1075">
        <v>0</v>
      </c>
      <c r="CI11" s="1076"/>
      <c r="CJ11" s="1076"/>
      <c r="CK11" s="1076"/>
      <c r="CL11" s="1077"/>
      <c r="CM11" s="1075">
        <v>74</v>
      </c>
      <c r="CN11" s="1076"/>
      <c r="CO11" s="1076"/>
      <c r="CP11" s="1076"/>
      <c r="CQ11" s="1077"/>
      <c r="CR11" s="1075">
        <v>45</v>
      </c>
      <c r="CS11" s="1076"/>
      <c r="CT11" s="1076"/>
      <c r="CU11" s="1076"/>
      <c r="CV11" s="1077"/>
      <c r="CW11" s="1075">
        <v>36</v>
      </c>
      <c r="CX11" s="1076"/>
      <c r="CY11" s="1076"/>
      <c r="CZ11" s="1076"/>
      <c r="DA11" s="1077"/>
      <c r="DB11" s="1075" t="s">
        <v>586</v>
      </c>
      <c r="DC11" s="1076"/>
      <c r="DD11" s="1076"/>
      <c r="DE11" s="1076"/>
      <c r="DF11" s="1077"/>
      <c r="DG11" s="1075" t="s">
        <v>586</v>
      </c>
      <c r="DH11" s="1076"/>
      <c r="DI11" s="1076"/>
      <c r="DJ11" s="1076"/>
      <c r="DK11" s="1077"/>
      <c r="DL11" s="1075" t="s">
        <v>586</v>
      </c>
      <c r="DM11" s="1076"/>
      <c r="DN11" s="1076"/>
      <c r="DO11" s="1076"/>
      <c r="DP11" s="1077"/>
      <c r="DQ11" s="1075" t="s">
        <v>586</v>
      </c>
      <c r="DR11" s="1076"/>
      <c r="DS11" s="1076"/>
      <c r="DT11" s="1076"/>
      <c r="DU11" s="1077"/>
      <c r="DV11" s="1078"/>
      <c r="DW11" s="1079"/>
      <c r="DX11" s="1079"/>
      <c r="DY11" s="1079"/>
      <c r="DZ11" s="1080"/>
      <c r="EA11" s="254"/>
    </row>
    <row r="12" spans="1:131" s="255" customFormat="1" ht="26.25" customHeight="1" x14ac:dyDescent="0.15">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2"/>
      <c r="AL12" s="1173"/>
      <c r="AM12" s="1173"/>
      <c r="AN12" s="1173"/>
      <c r="AO12" s="1173"/>
      <c r="AP12" s="1173"/>
      <c r="AQ12" s="1173"/>
      <c r="AR12" s="1173"/>
      <c r="AS12" s="1173"/>
      <c r="AT12" s="1173"/>
      <c r="AU12" s="1170"/>
      <c r="AV12" s="1170"/>
      <c r="AW12" s="1170"/>
      <c r="AX12" s="1170"/>
      <c r="AY12" s="1171"/>
      <c r="AZ12" s="252"/>
      <c r="BA12" s="252"/>
      <c r="BB12" s="252"/>
      <c r="BC12" s="252"/>
      <c r="BD12" s="252"/>
      <c r="BE12" s="253"/>
      <c r="BF12" s="253"/>
      <c r="BG12" s="253"/>
      <c r="BH12" s="253"/>
      <c r="BI12" s="253"/>
      <c r="BJ12" s="253"/>
      <c r="BK12" s="253"/>
      <c r="BL12" s="253"/>
      <c r="BM12" s="253"/>
      <c r="BN12" s="253"/>
      <c r="BO12" s="253"/>
      <c r="BP12" s="253"/>
      <c r="BQ12" s="262">
        <v>6</v>
      </c>
      <c r="BR12" s="263"/>
      <c r="BS12" s="1100" t="s">
        <v>602</v>
      </c>
      <c r="BT12" s="1101"/>
      <c r="BU12" s="1101"/>
      <c r="BV12" s="1101"/>
      <c r="BW12" s="1101"/>
      <c r="BX12" s="1101"/>
      <c r="BY12" s="1101"/>
      <c r="BZ12" s="1101"/>
      <c r="CA12" s="1101"/>
      <c r="CB12" s="1101"/>
      <c r="CC12" s="1101"/>
      <c r="CD12" s="1101"/>
      <c r="CE12" s="1101"/>
      <c r="CF12" s="1101"/>
      <c r="CG12" s="1102"/>
      <c r="CH12" s="1075">
        <v>0</v>
      </c>
      <c r="CI12" s="1076"/>
      <c r="CJ12" s="1076"/>
      <c r="CK12" s="1076"/>
      <c r="CL12" s="1077"/>
      <c r="CM12" s="1075">
        <v>236</v>
      </c>
      <c r="CN12" s="1076"/>
      <c r="CO12" s="1076"/>
      <c r="CP12" s="1076"/>
      <c r="CQ12" s="1077"/>
      <c r="CR12" s="1075">
        <v>48</v>
      </c>
      <c r="CS12" s="1076"/>
      <c r="CT12" s="1076"/>
      <c r="CU12" s="1076"/>
      <c r="CV12" s="1077"/>
      <c r="CW12" s="1075" t="s">
        <v>586</v>
      </c>
      <c r="CX12" s="1076"/>
      <c r="CY12" s="1076"/>
      <c r="CZ12" s="1076"/>
      <c r="DA12" s="1077"/>
      <c r="DB12" s="1075" t="s">
        <v>586</v>
      </c>
      <c r="DC12" s="1076"/>
      <c r="DD12" s="1076"/>
      <c r="DE12" s="1076"/>
      <c r="DF12" s="1077"/>
      <c r="DG12" s="1075" t="s">
        <v>586</v>
      </c>
      <c r="DH12" s="1076"/>
      <c r="DI12" s="1076"/>
      <c r="DJ12" s="1076"/>
      <c r="DK12" s="1077"/>
      <c r="DL12" s="1075" t="s">
        <v>586</v>
      </c>
      <c r="DM12" s="1076"/>
      <c r="DN12" s="1076"/>
      <c r="DO12" s="1076"/>
      <c r="DP12" s="1077"/>
      <c r="DQ12" s="1075" t="s">
        <v>586</v>
      </c>
      <c r="DR12" s="1076"/>
      <c r="DS12" s="1076"/>
      <c r="DT12" s="1076"/>
      <c r="DU12" s="1077"/>
      <c r="DV12" s="1078"/>
      <c r="DW12" s="1079"/>
      <c r="DX12" s="1079"/>
      <c r="DY12" s="1079"/>
      <c r="DZ12" s="1080"/>
      <c r="EA12" s="254"/>
    </row>
    <row r="13" spans="1:131" s="255" customFormat="1" ht="26.25" customHeight="1" x14ac:dyDescent="0.15">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2"/>
      <c r="AL13" s="1173"/>
      <c r="AM13" s="1173"/>
      <c r="AN13" s="1173"/>
      <c r="AO13" s="1173"/>
      <c r="AP13" s="1173"/>
      <c r="AQ13" s="1173"/>
      <c r="AR13" s="1173"/>
      <c r="AS13" s="1173"/>
      <c r="AT13" s="1173"/>
      <c r="AU13" s="1170"/>
      <c r="AV13" s="1170"/>
      <c r="AW13" s="1170"/>
      <c r="AX13" s="1170"/>
      <c r="AY13" s="1171"/>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54"/>
    </row>
    <row r="14" spans="1:131" s="255" customFormat="1" ht="26.25" customHeight="1" x14ac:dyDescent="0.15">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2"/>
      <c r="AL14" s="1173"/>
      <c r="AM14" s="1173"/>
      <c r="AN14" s="1173"/>
      <c r="AO14" s="1173"/>
      <c r="AP14" s="1173"/>
      <c r="AQ14" s="1173"/>
      <c r="AR14" s="1173"/>
      <c r="AS14" s="1173"/>
      <c r="AT14" s="1173"/>
      <c r="AU14" s="1170"/>
      <c r="AV14" s="1170"/>
      <c r="AW14" s="1170"/>
      <c r="AX14" s="1170"/>
      <c r="AY14" s="1171"/>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4"/>
    </row>
    <row r="15" spans="1:131" s="255" customFormat="1" ht="26.25" customHeight="1" x14ac:dyDescent="0.15">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2"/>
      <c r="AL15" s="1173"/>
      <c r="AM15" s="1173"/>
      <c r="AN15" s="1173"/>
      <c r="AO15" s="1173"/>
      <c r="AP15" s="1173"/>
      <c r="AQ15" s="1173"/>
      <c r="AR15" s="1173"/>
      <c r="AS15" s="1173"/>
      <c r="AT15" s="1173"/>
      <c r="AU15" s="1170"/>
      <c r="AV15" s="1170"/>
      <c r="AW15" s="1170"/>
      <c r="AX15" s="1170"/>
      <c r="AY15" s="1171"/>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4"/>
    </row>
    <row r="16" spans="1:131" s="255" customFormat="1" ht="26.25" customHeight="1" x14ac:dyDescent="0.15">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2"/>
      <c r="AL16" s="1173"/>
      <c r="AM16" s="1173"/>
      <c r="AN16" s="1173"/>
      <c r="AO16" s="1173"/>
      <c r="AP16" s="1173"/>
      <c r="AQ16" s="1173"/>
      <c r="AR16" s="1173"/>
      <c r="AS16" s="1173"/>
      <c r="AT16" s="1173"/>
      <c r="AU16" s="1170"/>
      <c r="AV16" s="1170"/>
      <c r="AW16" s="1170"/>
      <c r="AX16" s="1170"/>
      <c r="AY16" s="1171"/>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4"/>
    </row>
    <row r="17" spans="1:131" s="255" customFormat="1" ht="26.25" customHeight="1" x14ac:dyDescent="0.15">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2"/>
      <c r="AL17" s="1173"/>
      <c r="AM17" s="1173"/>
      <c r="AN17" s="1173"/>
      <c r="AO17" s="1173"/>
      <c r="AP17" s="1173"/>
      <c r="AQ17" s="1173"/>
      <c r="AR17" s="1173"/>
      <c r="AS17" s="1173"/>
      <c r="AT17" s="1173"/>
      <c r="AU17" s="1170"/>
      <c r="AV17" s="1170"/>
      <c r="AW17" s="1170"/>
      <c r="AX17" s="1170"/>
      <c r="AY17" s="1171"/>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4"/>
    </row>
    <row r="18" spans="1:131" s="255" customFormat="1" ht="26.25" customHeight="1" x14ac:dyDescent="0.15">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2"/>
      <c r="AL18" s="1173"/>
      <c r="AM18" s="1173"/>
      <c r="AN18" s="1173"/>
      <c r="AO18" s="1173"/>
      <c r="AP18" s="1173"/>
      <c r="AQ18" s="1173"/>
      <c r="AR18" s="1173"/>
      <c r="AS18" s="1173"/>
      <c r="AT18" s="1173"/>
      <c r="AU18" s="1170"/>
      <c r="AV18" s="1170"/>
      <c r="AW18" s="1170"/>
      <c r="AX18" s="1170"/>
      <c r="AY18" s="1171"/>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4"/>
    </row>
    <row r="19" spans="1:131" s="255" customFormat="1" ht="26.25" customHeight="1" x14ac:dyDescent="0.15">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2"/>
      <c r="AL19" s="1173"/>
      <c r="AM19" s="1173"/>
      <c r="AN19" s="1173"/>
      <c r="AO19" s="1173"/>
      <c r="AP19" s="1173"/>
      <c r="AQ19" s="1173"/>
      <c r="AR19" s="1173"/>
      <c r="AS19" s="1173"/>
      <c r="AT19" s="1173"/>
      <c r="AU19" s="1170"/>
      <c r="AV19" s="1170"/>
      <c r="AW19" s="1170"/>
      <c r="AX19" s="1170"/>
      <c r="AY19" s="1171"/>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4"/>
    </row>
    <row r="20" spans="1:131" s="255" customFormat="1" ht="26.25" customHeight="1" x14ac:dyDescent="0.15">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2"/>
      <c r="AL20" s="1173"/>
      <c r="AM20" s="1173"/>
      <c r="AN20" s="1173"/>
      <c r="AO20" s="1173"/>
      <c r="AP20" s="1173"/>
      <c r="AQ20" s="1173"/>
      <c r="AR20" s="1173"/>
      <c r="AS20" s="1173"/>
      <c r="AT20" s="1173"/>
      <c r="AU20" s="1170"/>
      <c r="AV20" s="1170"/>
      <c r="AW20" s="1170"/>
      <c r="AX20" s="1170"/>
      <c r="AY20" s="1171"/>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4"/>
    </row>
    <row r="21" spans="1:131" s="255" customFormat="1" ht="26.25" customHeight="1" thickBot="1" x14ac:dyDescent="0.2">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2"/>
      <c r="AL21" s="1173"/>
      <c r="AM21" s="1173"/>
      <c r="AN21" s="1173"/>
      <c r="AO21" s="1173"/>
      <c r="AP21" s="1173"/>
      <c r="AQ21" s="1173"/>
      <c r="AR21" s="1173"/>
      <c r="AS21" s="1173"/>
      <c r="AT21" s="1173"/>
      <c r="AU21" s="1170"/>
      <c r="AV21" s="1170"/>
      <c r="AW21" s="1170"/>
      <c r="AX21" s="1170"/>
      <c r="AY21" s="1171"/>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4"/>
    </row>
    <row r="22" spans="1:131" s="255" customFormat="1" ht="26.25" customHeight="1" x14ac:dyDescent="0.15">
      <c r="A22" s="261">
        <v>16</v>
      </c>
      <c r="B22" s="1123"/>
      <c r="C22" s="1124"/>
      <c r="D22" s="1124"/>
      <c r="E22" s="1124"/>
      <c r="F22" s="1124"/>
      <c r="G22" s="1124"/>
      <c r="H22" s="1124"/>
      <c r="I22" s="1124"/>
      <c r="J22" s="1124"/>
      <c r="K22" s="1124"/>
      <c r="L22" s="1124"/>
      <c r="M22" s="1124"/>
      <c r="N22" s="1124"/>
      <c r="O22" s="1124"/>
      <c r="P22" s="1125"/>
      <c r="Q22" s="1167"/>
      <c r="R22" s="1168"/>
      <c r="S22" s="1168"/>
      <c r="T22" s="1168"/>
      <c r="U22" s="1168"/>
      <c r="V22" s="1168"/>
      <c r="W22" s="1168"/>
      <c r="X22" s="1168"/>
      <c r="Y22" s="1168"/>
      <c r="Z22" s="1168"/>
      <c r="AA22" s="1168"/>
      <c r="AB22" s="1168"/>
      <c r="AC22" s="1168"/>
      <c r="AD22" s="1168"/>
      <c r="AE22" s="1169"/>
      <c r="AF22" s="1105"/>
      <c r="AG22" s="1106"/>
      <c r="AH22" s="1106"/>
      <c r="AI22" s="1106"/>
      <c r="AJ22" s="1107"/>
      <c r="AK22" s="1163"/>
      <c r="AL22" s="1164"/>
      <c r="AM22" s="1164"/>
      <c r="AN22" s="1164"/>
      <c r="AO22" s="1164"/>
      <c r="AP22" s="1164"/>
      <c r="AQ22" s="1164"/>
      <c r="AR22" s="1164"/>
      <c r="AS22" s="1164"/>
      <c r="AT22" s="1164"/>
      <c r="AU22" s="1165"/>
      <c r="AV22" s="1165"/>
      <c r="AW22" s="1165"/>
      <c r="AX22" s="1165"/>
      <c r="AY22" s="1166"/>
      <c r="AZ22" s="1121" t="s">
        <v>385</v>
      </c>
      <c r="BA22" s="1121"/>
      <c r="BB22" s="1121"/>
      <c r="BC22" s="1121"/>
      <c r="BD22" s="1122"/>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4"/>
    </row>
    <row r="23" spans="1:131" s="255" customFormat="1" ht="26.25" customHeight="1" thickBot="1" x14ac:dyDescent="0.2">
      <c r="A23" s="264" t="s">
        <v>386</v>
      </c>
      <c r="B23" s="1032" t="s">
        <v>387</v>
      </c>
      <c r="C23" s="1033"/>
      <c r="D23" s="1033"/>
      <c r="E23" s="1033"/>
      <c r="F23" s="1033"/>
      <c r="G23" s="1033"/>
      <c r="H23" s="1033"/>
      <c r="I23" s="1033"/>
      <c r="J23" s="1033"/>
      <c r="K23" s="1033"/>
      <c r="L23" s="1033"/>
      <c r="M23" s="1033"/>
      <c r="N23" s="1033"/>
      <c r="O23" s="1033"/>
      <c r="P23" s="1034"/>
      <c r="Q23" s="1154">
        <v>125843</v>
      </c>
      <c r="R23" s="1155"/>
      <c r="S23" s="1155"/>
      <c r="T23" s="1155"/>
      <c r="U23" s="1155"/>
      <c r="V23" s="1155">
        <v>123276</v>
      </c>
      <c r="W23" s="1155"/>
      <c r="X23" s="1155"/>
      <c r="Y23" s="1155"/>
      <c r="Z23" s="1155"/>
      <c r="AA23" s="1155">
        <v>2566</v>
      </c>
      <c r="AB23" s="1155"/>
      <c r="AC23" s="1155"/>
      <c r="AD23" s="1155"/>
      <c r="AE23" s="1156"/>
      <c r="AF23" s="1157">
        <v>500</v>
      </c>
      <c r="AG23" s="1155"/>
      <c r="AH23" s="1155"/>
      <c r="AI23" s="1155"/>
      <c r="AJ23" s="1158"/>
      <c r="AK23" s="1159"/>
      <c r="AL23" s="1160"/>
      <c r="AM23" s="1160"/>
      <c r="AN23" s="1160"/>
      <c r="AO23" s="1160"/>
      <c r="AP23" s="1155">
        <v>53045</v>
      </c>
      <c r="AQ23" s="1155"/>
      <c r="AR23" s="1155"/>
      <c r="AS23" s="1155"/>
      <c r="AT23" s="1155"/>
      <c r="AU23" s="1161"/>
      <c r="AV23" s="1161"/>
      <c r="AW23" s="1161"/>
      <c r="AX23" s="1161"/>
      <c r="AY23" s="1162"/>
      <c r="AZ23" s="1151" t="s">
        <v>388</v>
      </c>
      <c r="BA23" s="1152"/>
      <c r="BB23" s="1152"/>
      <c r="BC23" s="1152"/>
      <c r="BD23" s="1153"/>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4"/>
    </row>
    <row r="24" spans="1:131" s="255" customFormat="1" ht="26.25" customHeight="1" x14ac:dyDescent="0.15">
      <c r="A24" s="1150" t="s">
        <v>389</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4"/>
    </row>
    <row r="25" spans="1:131" s="247" customFormat="1" ht="26.25" customHeight="1" thickBot="1" x14ac:dyDescent="0.2">
      <c r="A25" s="1149" t="s">
        <v>390</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6"/>
    </row>
    <row r="26" spans="1:131" s="247" customFormat="1" ht="26.25" customHeight="1" x14ac:dyDescent="0.15">
      <c r="A26" s="1081" t="s">
        <v>365</v>
      </c>
      <c r="B26" s="1082"/>
      <c r="C26" s="1082"/>
      <c r="D26" s="1082"/>
      <c r="E26" s="1082"/>
      <c r="F26" s="1082"/>
      <c r="G26" s="1082"/>
      <c r="H26" s="1082"/>
      <c r="I26" s="1082"/>
      <c r="J26" s="1082"/>
      <c r="K26" s="1082"/>
      <c r="L26" s="1082"/>
      <c r="M26" s="1082"/>
      <c r="N26" s="1082"/>
      <c r="O26" s="1082"/>
      <c r="P26" s="1083"/>
      <c r="Q26" s="1087" t="s">
        <v>391</v>
      </c>
      <c r="R26" s="1088"/>
      <c r="S26" s="1088"/>
      <c r="T26" s="1088"/>
      <c r="U26" s="1089"/>
      <c r="V26" s="1087" t="s">
        <v>392</v>
      </c>
      <c r="W26" s="1088"/>
      <c r="X26" s="1088"/>
      <c r="Y26" s="1088"/>
      <c r="Z26" s="1089"/>
      <c r="AA26" s="1087" t="s">
        <v>393</v>
      </c>
      <c r="AB26" s="1088"/>
      <c r="AC26" s="1088"/>
      <c r="AD26" s="1088"/>
      <c r="AE26" s="1088"/>
      <c r="AF26" s="1145" t="s">
        <v>394</v>
      </c>
      <c r="AG26" s="1094"/>
      <c r="AH26" s="1094"/>
      <c r="AI26" s="1094"/>
      <c r="AJ26" s="1146"/>
      <c r="AK26" s="1088" t="s">
        <v>395</v>
      </c>
      <c r="AL26" s="1088"/>
      <c r="AM26" s="1088"/>
      <c r="AN26" s="1088"/>
      <c r="AO26" s="1089"/>
      <c r="AP26" s="1087" t="s">
        <v>396</v>
      </c>
      <c r="AQ26" s="1088"/>
      <c r="AR26" s="1088"/>
      <c r="AS26" s="1088"/>
      <c r="AT26" s="1089"/>
      <c r="AU26" s="1087" t="s">
        <v>397</v>
      </c>
      <c r="AV26" s="1088"/>
      <c r="AW26" s="1088"/>
      <c r="AX26" s="1088"/>
      <c r="AY26" s="1089"/>
      <c r="AZ26" s="1087" t="s">
        <v>398</v>
      </c>
      <c r="BA26" s="1088"/>
      <c r="BB26" s="1088"/>
      <c r="BC26" s="1088"/>
      <c r="BD26" s="1089"/>
      <c r="BE26" s="1087" t="s">
        <v>372</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6"/>
    </row>
    <row r="28" spans="1:131" s="247" customFormat="1" ht="26.25" customHeight="1" thickTop="1" x14ac:dyDescent="0.15">
      <c r="A28" s="266">
        <v>1</v>
      </c>
      <c r="B28" s="1136" t="s">
        <v>399</v>
      </c>
      <c r="C28" s="1137"/>
      <c r="D28" s="1137"/>
      <c r="E28" s="1137"/>
      <c r="F28" s="1137"/>
      <c r="G28" s="1137"/>
      <c r="H28" s="1137"/>
      <c r="I28" s="1137"/>
      <c r="J28" s="1137"/>
      <c r="K28" s="1137"/>
      <c r="L28" s="1137"/>
      <c r="M28" s="1137"/>
      <c r="N28" s="1137"/>
      <c r="O28" s="1137"/>
      <c r="P28" s="1138"/>
      <c r="Q28" s="1139">
        <v>38428</v>
      </c>
      <c r="R28" s="1140"/>
      <c r="S28" s="1140"/>
      <c r="T28" s="1140"/>
      <c r="U28" s="1140"/>
      <c r="V28" s="1140">
        <v>37774</v>
      </c>
      <c r="W28" s="1140"/>
      <c r="X28" s="1140"/>
      <c r="Y28" s="1140"/>
      <c r="Z28" s="1140"/>
      <c r="AA28" s="1140">
        <v>654</v>
      </c>
      <c r="AB28" s="1140"/>
      <c r="AC28" s="1140"/>
      <c r="AD28" s="1140"/>
      <c r="AE28" s="1141"/>
      <c r="AF28" s="1142">
        <v>606</v>
      </c>
      <c r="AG28" s="1140"/>
      <c r="AH28" s="1140"/>
      <c r="AI28" s="1140"/>
      <c r="AJ28" s="1143"/>
      <c r="AK28" s="1144">
        <v>2627</v>
      </c>
      <c r="AL28" s="1132"/>
      <c r="AM28" s="1132"/>
      <c r="AN28" s="1132"/>
      <c r="AO28" s="1132"/>
      <c r="AP28" s="1132" t="s">
        <v>586</v>
      </c>
      <c r="AQ28" s="1132"/>
      <c r="AR28" s="1132"/>
      <c r="AS28" s="1132"/>
      <c r="AT28" s="1132"/>
      <c r="AU28" s="1132" t="s">
        <v>586</v>
      </c>
      <c r="AV28" s="1132"/>
      <c r="AW28" s="1132"/>
      <c r="AX28" s="1132"/>
      <c r="AY28" s="1132"/>
      <c r="AZ28" s="1133" t="s">
        <v>586</v>
      </c>
      <c r="BA28" s="1133"/>
      <c r="BB28" s="1133"/>
      <c r="BC28" s="1133"/>
      <c r="BD28" s="1133"/>
      <c r="BE28" s="1134"/>
      <c r="BF28" s="1134"/>
      <c r="BG28" s="1134"/>
      <c r="BH28" s="1134"/>
      <c r="BI28" s="1135"/>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6"/>
    </row>
    <row r="29" spans="1:131" s="247" customFormat="1" ht="26.25" customHeight="1" x14ac:dyDescent="0.15">
      <c r="A29" s="266">
        <v>2</v>
      </c>
      <c r="B29" s="1123" t="s">
        <v>400</v>
      </c>
      <c r="C29" s="1124"/>
      <c r="D29" s="1124"/>
      <c r="E29" s="1124"/>
      <c r="F29" s="1124"/>
      <c r="G29" s="1124"/>
      <c r="H29" s="1124"/>
      <c r="I29" s="1124"/>
      <c r="J29" s="1124"/>
      <c r="K29" s="1124"/>
      <c r="L29" s="1124"/>
      <c r="M29" s="1124"/>
      <c r="N29" s="1124"/>
      <c r="O29" s="1124"/>
      <c r="P29" s="1125"/>
      <c r="Q29" s="1129">
        <v>25710</v>
      </c>
      <c r="R29" s="1130"/>
      <c r="S29" s="1130"/>
      <c r="T29" s="1130"/>
      <c r="U29" s="1130"/>
      <c r="V29" s="1130">
        <v>24886</v>
      </c>
      <c r="W29" s="1130"/>
      <c r="X29" s="1130"/>
      <c r="Y29" s="1130"/>
      <c r="Z29" s="1130"/>
      <c r="AA29" s="1130">
        <v>824</v>
      </c>
      <c r="AB29" s="1130"/>
      <c r="AC29" s="1130"/>
      <c r="AD29" s="1130"/>
      <c r="AE29" s="1131"/>
      <c r="AF29" s="1105">
        <v>816</v>
      </c>
      <c r="AG29" s="1106"/>
      <c r="AH29" s="1106"/>
      <c r="AI29" s="1106"/>
      <c r="AJ29" s="1107"/>
      <c r="AK29" s="1066">
        <v>3838</v>
      </c>
      <c r="AL29" s="1057"/>
      <c r="AM29" s="1057"/>
      <c r="AN29" s="1057"/>
      <c r="AO29" s="1057"/>
      <c r="AP29" s="1057" t="s">
        <v>586</v>
      </c>
      <c r="AQ29" s="1057"/>
      <c r="AR29" s="1057"/>
      <c r="AS29" s="1057"/>
      <c r="AT29" s="1057"/>
      <c r="AU29" s="1057" t="s">
        <v>586</v>
      </c>
      <c r="AV29" s="1057"/>
      <c r="AW29" s="1057"/>
      <c r="AX29" s="1057"/>
      <c r="AY29" s="1057"/>
      <c r="AZ29" s="1128" t="s">
        <v>586</v>
      </c>
      <c r="BA29" s="1128"/>
      <c r="BB29" s="1128"/>
      <c r="BC29" s="1128"/>
      <c r="BD29" s="1128"/>
      <c r="BE29" s="1118"/>
      <c r="BF29" s="1118"/>
      <c r="BG29" s="1118"/>
      <c r="BH29" s="1118"/>
      <c r="BI29" s="1119"/>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6"/>
    </row>
    <row r="30" spans="1:131" s="247" customFormat="1" ht="26.25" customHeight="1" x14ac:dyDescent="0.15">
      <c r="A30" s="266">
        <v>3</v>
      </c>
      <c r="B30" s="1123" t="s">
        <v>401</v>
      </c>
      <c r="C30" s="1124"/>
      <c r="D30" s="1124"/>
      <c r="E30" s="1124"/>
      <c r="F30" s="1124"/>
      <c r="G30" s="1124"/>
      <c r="H30" s="1124"/>
      <c r="I30" s="1124"/>
      <c r="J30" s="1124"/>
      <c r="K30" s="1124"/>
      <c r="L30" s="1124"/>
      <c r="M30" s="1124"/>
      <c r="N30" s="1124"/>
      <c r="O30" s="1124"/>
      <c r="P30" s="1125"/>
      <c r="Q30" s="1129">
        <v>5942</v>
      </c>
      <c r="R30" s="1130"/>
      <c r="S30" s="1130"/>
      <c r="T30" s="1130"/>
      <c r="U30" s="1130"/>
      <c r="V30" s="1130">
        <v>5749</v>
      </c>
      <c r="W30" s="1130"/>
      <c r="X30" s="1130"/>
      <c r="Y30" s="1130"/>
      <c r="Z30" s="1130"/>
      <c r="AA30" s="1130">
        <v>194</v>
      </c>
      <c r="AB30" s="1130"/>
      <c r="AC30" s="1130"/>
      <c r="AD30" s="1130"/>
      <c r="AE30" s="1131"/>
      <c r="AF30" s="1105">
        <v>189</v>
      </c>
      <c r="AG30" s="1106"/>
      <c r="AH30" s="1106"/>
      <c r="AI30" s="1106"/>
      <c r="AJ30" s="1107"/>
      <c r="AK30" s="1066">
        <v>945</v>
      </c>
      <c r="AL30" s="1057"/>
      <c r="AM30" s="1057"/>
      <c r="AN30" s="1057"/>
      <c r="AO30" s="1057"/>
      <c r="AP30" s="1057" t="s">
        <v>586</v>
      </c>
      <c r="AQ30" s="1057"/>
      <c r="AR30" s="1057"/>
      <c r="AS30" s="1057"/>
      <c r="AT30" s="1057"/>
      <c r="AU30" s="1057" t="s">
        <v>586</v>
      </c>
      <c r="AV30" s="1057"/>
      <c r="AW30" s="1057"/>
      <c r="AX30" s="1057"/>
      <c r="AY30" s="1057"/>
      <c r="AZ30" s="1128" t="s">
        <v>586</v>
      </c>
      <c r="BA30" s="1128"/>
      <c r="BB30" s="1128"/>
      <c r="BC30" s="1128"/>
      <c r="BD30" s="1128"/>
      <c r="BE30" s="1118"/>
      <c r="BF30" s="1118"/>
      <c r="BG30" s="1118"/>
      <c r="BH30" s="1118"/>
      <c r="BI30" s="1119"/>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6"/>
    </row>
    <row r="31" spans="1:131" s="247" customFormat="1" ht="26.25" customHeight="1" x14ac:dyDescent="0.15">
      <c r="A31" s="266">
        <v>4</v>
      </c>
      <c r="B31" s="1123" t="s">
        <v>402</v>
      </c>
      <c r="C31" s="1124"/>
      <c r="D31" s="1124"/>
      <c r="E31" s="1124"/>
      <c r="F31" s="1124"/>
      <c r="G31" s="1124"/>
      <c r="H31" s="1124"/>
      <c r="I31" s="1124"/>
      <c r="J31" s="1124"/>
      <c r="K31" s="1124"/>
      <c r="L31" s="1124"/>
      <c r="M31" s="1124"/>
      <c r="N31" s="1124"/>
      <c r="O31" s="1124"/>
      <c r="P31" s="1125"/>
      <c r="Q31" s="1129">
        <v>806</v>
      </c>
      <c r="R31" s="1130"/>
      <c r="S31" s="1130"/>
      <c r="T31" s="1130"/>
      <c r="U31" s="1130"/>
      <c r="V31" s="1130">
        <v>186</v>
      </c>
      <c r="W31" s="1130"/>
      <c r="X31" s="1130"/>
      <c r="Y31" s="1130"/>
      <c r="Z31" s="1130"/>
      <c r="AA31" s="1130">
        <v>620</v>
      </c>
      <c r="AB31" s="1130"/>
      <c r="AC31" s="1130"/>
      <c r="AD31" s="1130"/>
      <c r="AE31" s="1131"/>
      <c r="AF31" s="1105">
        <v>620</v>
      </c>
      <c r="AG31" s="1106"/>
      <c r="AH31" s="1106"/>
      <c r="AI31" s="1106"/>
      <c r="AJ31" s="1107"/>
      <c r="AK31" s="1057" t="s">
        <v>586</v>
      </c>
      <c r="AL31" s="1057"/>
      <c r="AM31" s="1057"/>
      <c r="AN31" s="1057"/>
      <c r="AO31" s="1057"/>
      <c r="AP31" s="1057">
        <v>96</v>
      </c>
      <c r="AQ31" s="1057"/>
      <c r="AR31" s="1057"/>
      <c r="AS31" s="1057"/>
      <c r="AT31" s="1057"/>
      <c r="AU31" s="1057" t="s">
        <v>586</v>
      </c>
      <c r="AV31" s="1057"/>
      <c r="AW31" s="1057"/>
      <c r="AX31" s="1057"/>
      <c r="AY31" s="1057"/>
      <c r="AZ31" s="1128" t="s">
        <v>586</v>
      </c>
      <c r="BA31" s="1128"/>
      <c r="BB31" s="1128"/>
      <c r="BC31" s="1128"/>
      <c r="BD31" s="1128"/>
      <c r="BE31" s="1118"/>
      <c r="BF31" s="1118"/>
      <c r="BG31" s="1118"/>
      <c r="BH31" s="1118"/>
      <c r="BI31" s="1119"/>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6"/>
    </row>
    <row r="32" spans="1:131" s="247" customFormat="1" ht="26.25" customHeight="1" x14ac:dyDescent="0.15">
      <c r="A32" s="266">
        <v>5</v>
      </c>
      <c r="B32" s="1123" t="s">
        <v>403</v>
      </c>
      <c r="C32" s="1124"/>
      <c r="D32" s="1124"/>
      <c r="E32" s="1124"/>
      <c r="F32" s="1124"/>
      <c r="G32" s="1124"/>
      <c r="H32" s="1124"/>
      <c r="I32" s="1124"/>
      <c r="J32" s="1124"/>
      <c r="K32" s="1124"/>
      <c r="L32" s="1124"/>
      <c r="M32" s="1124"/>
      <c r="N32" s="1124"/>
      <c r="O32" s="1124"/>
      <c r="P32" s="1125"/>
      <c r="Q32" s="1129">
        <v>9270</v>
      </c>
      <c r="R32" s="1130"/>
      <c r="S32" s="1130"/>
      <c r="T32" s="1130"/>
      <c r="U32" s="1130"/>
      <c r="V32" s="1130">
        <v>8755</v>
      </c>
      <c r="W32" s="1130"/>
      <c r="X32" s="1130"/>
      <c r="Y32" s="1130"/>
      <c r="Z32" s="1130"/>
      <c r="AA32" s="1130">
        <v>515</v>
      </c>
      <c r="AB32" s="1130"/>
      <c r="AC32" s="1130"/>
      <c r="AD32" s="1130"/>
      <c r="AE32" s="1131"/>
      <c r="AF32" s="1105">
        <v>741</v>
      </c>
      <c r="AG32" s="1106"/>
      <c r="AH32" s="1106"/>
      <c r="AI32" s="1106"/>
      <c r="AJ32" s="1107"/>
      <c r="AK32" s="1066">
        <v>3846</v>
      </c>
      <c r="AL32" s="1057"/>
      <c r="AM32" s="1057"/>
      <c r="AN32" s="1057"/>
      <c r="AO32" s="1057"/>
      <c r="AP32" s="1057">
        <v>42298</v>
      </c>
      <c r="AQ32" s="1057"/>
      <c r="AR32" s="1057"/>
      <c r="AS32" s="1057"/>
      <c r="AT32" s="1057"/>
      <c r="AU32" s="1057">
        <v>18231</v>
      </c>
      <c r="AV32" s="1057"/>
      <c r="AW32" s="1057"/>
      <c r="AX32" s="1057"/>
      <c r="AY32" s="1057"/>
      <c r="AZ32" s="1128" t="s">
        <v>586</v>
      </c>
      <c r="BA32" s="1128"/>
      <c r="BB32" s="1128"/>
      <c r="BC32" s="1128"/>
      <c r="BD32" s="1128"/>
      <c r="BE32" s="1118" t="s">
        <v>404</v>
      </c>
      <c r="BF32" s="1118"/>
      <c r="BG32" s="1118"/>
      <c r="BH32" s="1118"/>
      <c r="BI32" s="1119"/>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6"/>
    </row>
    <row r="33" spans="1:131" s="247" customFormat="1" ht="26.25" customHeight="1" x14ac:dyDescent="0.15">
      <c r="A33" s="266">
        <v>6</v>
      </c>
      <c r="B33" s="1123" t="s">
        <v>405</v>
      </c>
      <c r="C33" s="1124"/>
      <c r="D33" s="1124"/>
      <c r="E33" s="1124"/>
      <c r="F33" s="1124"/>
      <c r="G33" s="1124"/>
      <c r="H33" s="1124"/>
      <c r="I33" s="1124"/>
      <c r="J33" s="1124"/>
      <c r="K33" s="1124"/>
      <c r="L33" s="1124"/>
      <c r="M33" s="1124"/>
      <c r="N33" s="1124"/>
      <c r="O33" s="1124"/>
      <c r="P33" s="1125"/>
      <c r="Q33" s="1129">
        <v>3425</v>
      </c>
      <c r="R33" s="1130"/>
      <c r="S33" s="1130"/>
      <c r="T33" s="1130"/>
      <c r="U33" s="1130"/>
      <c r="V33" s="1130">
        <v>3441</v>
      </c>
      <c r="W33" s="1130"/>
      <c r="X33" s="1130"/>
      <c r="Y33" s="1130"/>
      <c r="Z33" s="1130"/>
      <c r="AA33" s="1130">
        <v>-16</v>
      </c>
      <c r="AB33" s="1130"/>
      <c r="AC33" s="1130"/>
      <c r="AD33" s="1130"/>
      <c r="AE33" s="1131"/>
      <c r="AF33" s="1105">
        <v>4205</v>
      </c>
      <c r="AG33" s="1106"/>
      <c r="AH33" s="1106"/>
      <c r="AI33" s="1106"/>
      <c r="AJ33" s="1107"/>
      <c r="AK33" s="1066">
        <v>259</v>
      </c>
      <c r="AL33" s="1057"/>
      <c r="AM33" s="1057"/>
      <c r="AN33" s="1057"/>
      <c r="AO33" s="1057"/>
      <c r="AP33" s="1057" t="s">
        <v>586</v>
      </c>
      <c r="AQ33" s="1057"/>
      <c r="AR33" s="1057"/>
      <c r="AS33" s="1057"/>
      <c r="AT33" s="1057"/>
      <c r="AU33" s="1057" t="s">
        <v>586</v>
      </c>
      <c r="AV33" s="1057"/>
      <c r="AW33" s="1057"/>
      <c r="AX33" s="1057"/>
      <c r="AY33" s="1057"/>
      <c r="AZ33" s="1128" t="s">
        <v>586</v>
      </c>
      <c r="BA33" s="1128"/>
      <c r="BB33" s="1128"/>
      <c r="BC33" s="1128"/>
      <c r="BD33" s="1128"/>
      <c r="BE33" s="1118" t="s">
        <v>406</v>
      </c>
      <c r="BF33" s="1118"/>
      <c r="BG33" s="1118"/>
      <c r="BH33" s="1118"/>
      <c r="BI33" s="1119"/>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6"/>
    </row>
    <row r="34" spans="1:131" s="247" customFormat="1" ht="26.25" customHeight="1" x14ac:dyDescent="0.15">
      <c r="A34" s="266">
        <v>7</v>
      </c>
      <c r="B34" s="1123" t="s">
        <v>407</v>
      </c>
      <c r="C34" s="1124"/>
      <c r="D34" s="1124"/>
      <c r="E34" s="1124"/>
      <c r="F34" s="1124"/>
      <c r="G34" s="1124"/>
      <c r="H34" s="1124"/>
      <c r="I34" s="1124"/>
      <c r="J34" s="1124"/>
      <c r="K34" s="1124"/>
      <c r="L34" s="1124"/>
      <c r="M34" s="1124"/>
      <c r="N34" s="1124"/>
      <c r="O34" s="1124"/>
      <c r="P34" s="1125"/>
      <c r="Q34" s="1129">
        <v>6373</v>
      </c>
      <c r="R34" s="1130"/>
      <c r="S34" s="1130"/>
      <c r="T34" s="1130"/>
      <c r="U34" s="1130"/>
      <c r="V34" s="1130">
        <v>5262</v>
      </c>
      <c r="W34" s="1130"/>
      <c r="X34" s="1130"/>
      <c r="Y34" s="1130"/>
      <c r="Z34" s="1130"/>
      <c r="AA34" s="1130">
        <v>1111</v>
      </c>
      <c r="AB34" s="1130"/>
      <c r="AC34" s="1130"/>
      <c r="AD34" s="1130"/>
      <c r="AE34" s="1131"/>
      <c r="AF34" s="1105">
        <v>6256</v>
      </c>
      <c r="AG34" s="1106"/>
      <c r="AH34" s="1106"/>
      <c r="AI34" s="1106"/>
      <c r="AJ34" s="1107"/>
      <c r="AK34" s="1066">
        <v>51</v>
      </c>
      <c r="AL34" s="1057"/>
      <c r="AM34" s="1057"/>
      <c r="AN34" s="1057"/>
      <c r="AO34" s="1057"/>
      <c r="AP34" s="1057">
        <v>1076</v>
      </c>
      <c r="AQ34" s="1057"/>
      <c r="AR34" s="1057"/>
      <c r="AS34" s="1057"/>
      <c r="AT34" s="1057"/>
      <c r="AU34" s="1057">
        <v>129</v>
      </c>
      <c r="AV34" s="1057"/>
      <c r="AW34" s="1057"/>
      <c r="AX34" s="1057"/>
      <c r="AY34" s="1057"/>
      <c r="AZ34" s="1128" t="s">
        <v>586</v>
      </c>
      <c r="BA34" s="1128"/>
      <c r="BB34" s="1128"/>
      <c r="BC34" s="1128"/>
      <c r="BD34" s="1128"/>
      <c r="BE34" s="1118" t="s">
        <v>408</v>
      </c>
      <c r="BF34" s="1118"/>
      <c r="BG34" s="1118"/>
      <c r="BH34" s="1118"/>
      <c r="BI34" s="1119"/>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6"/>
    </row>
    <row r="35" spans="1:131" s="247" customFormat="1" ht="26.25" customHeight="1" x14ac:dyDescent="0.15">
      <c r="A35" s="266">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5"/>
      <c r="AG35" s="1106"/>
      <c r="AH35" s="1106"/>
      <c r="AI35" s="1106"/>
      <c r="AJ35" s="1107"/>
      <c r="AK35" s="1066"/>
      <c r="AL35" s="1057"/>
      <c r="AM35" s="1057"/>
      <c r="AN35" s="1057"/>
      <c r="AO35" s="1057"/>
      <c r="AP35" s="1057"/>
      <c r="AQ35" s="1057"/>
      <c r="AR35" s="1057"/>
      <c r="AS35" s="1057"/>
      <c r="AT35" s="1057"/>
      <c r="AU35" s="1057"/>
      <c r="AV35" s="1057"/>
      <c r="AW35" s="1057"/>
      <c r="AX35" s="1057"/>
      <c r="AY35" s="1057"/>
      <c r="AZ35" s="1128"/>
      <c r="BA35" s="1128"/>
      <c r="BB35" s="1128"/>
      <c r="BC35" s="1128"/>
      <c r="BD35" s="1128"/>
      <c r="BE35" s="1118"/>
      <c r="BF35" s="1118"/>
      <c r="BG35" s="1118"/>
      <c r="BH35" s="1118"/>
      <c r="BI35" s="1119"/>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6"/>
    </row>
    <row r="36" spans="1:131" s="247" customFormat="1" ht="26.25" customHeight="1" x14ac:dyDescent="0.15">
      <c r="A36" s="266">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5"/>
      <c r="AG36" s="1106"/>
      <c r="AH36" s="1106"/>
      <c r="AI36" s="1106"/>
      <c r="AJ36" s="1107"/>
      <c r="AK36" s="1066"/>
      <c r="AL36" s="1057"/>
      <c r="AM36" s="1057"/>
      <c r="AN36" s="1057"/>
      <c r="AO36" s="1057"/>
      <c r="AP36" s="1057"/>
      <c r="AQ36" s="1057"/>
      <c r="AR36" s="1057"/>
      <c r="AS36" s="1057"/>
      <c r="AT36" s="1057"/>
      <c r="AU36" s="1057"/>
      <c r="AV36" s="1057"/>
      <c r="AW36" s="1057"/>
      <c r="AX36" s="1057"/>
      <c r="AY36" s="1057"/>
      <c r="AZ36" s="1128"/>
      <c r="BA36" s="1128"/>
      <c r="BB36" s="1128"/>
      <c r="BC36" s="1128"/>
      <c r="BD36" s="1128"/>
      <c r="BE36" s="1118"/>
      <c r="BF36" s="1118"/>
      <c r="BG36" s="1118"/>
      <c r="BH36" s="1118"/>
      <c r="BI36" s="1119"/>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6"/>
    </row>
    <row r="37" spans="1:131" s="247" customFormat="1" ht="26.25" customHeight="1" x14ac:dyDescent="0.15">
      <c r="A37" s="266">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5"/>
      <c r="AG37" s="1106"/>
      <c r="AH37" s="1106"/>
      <c r="AI37" s="1106"/>
      <c r="AJ37" s="1107"/>
      <c r="AK37" s="1066"/>
      <c r="AL37" s="1057"/>
      <c r="AM37" s="1057"/>
      <c r="AN37" s="1057"/>
      <c r="AO37" s="1057"/>
      <c r="AP37" s="1057"/>
      <c r="AQ37" s="1057"/>
      <c r="AR37" s="1057"/>
      <c r="AS37" s="1057"/>
      <c r="AT37" s="1057"/>
      <c r="AU37" s="1057"/>
      <c r="AV37" s="1057"/>
      <c r="AW37" s="1057"/>
      <c r="AX37" s="1057"/>
      <c r="AY37" s="1057"/>
      <c r="AZ37" s="1128"/>
      <c r="BA37" s="1128"/>
      <c r="BB37" s="1128"/>
      <c r="BC37" s="1128"/>
      <c r="BD37" s="1128"/>
      <c r="BE37" s="1118"/>
      <c r="BF37" s="1118"/>
      <c r="BG37" s="1118"/>
      <c r="BH37" s="1118"/>
      <c r="BI37" s="1119"/>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6"/>
    </row>
    <row r="38" spans="1:131" s="247" customFormat="1" ht="26.25" customHeight="1" x14ac:dyDescent="0.15">
      <c r="A38" s="266">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5"/>
      <c r="AG38" s="1106"/>
      <c r="AH38" s="1106"/>
      <c r="AI38" s="1106"/>
      <c r="AJ38" s="1107"/>
      <c r="AK38" s="1066"/>
      <c r="AL38" s="1057"/>
      <c r="AM38" s="1057"/>
      <c r="AN38" s="1057"/>
      <c r="AO38" s="1057"/>
      <c r="AP38" s="1057"/>
      <c r="AQ38" s="1057"/>
      <c r="AR38" s="1057"/>
      <c r="AS38" s="1057"/>
      <c r="AT38" s="1057"/>
      <c r="AU38" s="1057"/>
      <c r="AV38" s="1057"/>
      <c r="AW38" s="1057"/>
      <c r="AX38" s="1057"/>
      <c r="AY38" s="1057"/>
      <c r="AZ38" s="1128"/>
      <c r="BA38" s="1128"/>
      <c r="BB38" s="1128"/>
      <c r="BC38" s="1128"/>
      <c r="BD38" s="1128"/>
      <c r="BE38" s="1118"/>
      <c r="BF38" s="1118"/>
      <c r="BG38" s="1118"/>
      <c r="BH38" s="1118"/>
      <c r="BI38" s="1119"/>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6"/>
    </row>
    <row r="39" spans="1:131" s="247" customFormat="1" ht="26.25" customHeight="1" x14ac:dyDescent="0.15">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66"/>
      <c r="AL39" s="1057"/>
      <c r="AM39" s="1057"/>
      <c r="AN39" s="1057"/>
      <c r="AO39" s="1057"/>
      <c r="AP39" s="1057"/>
      <c r="AQ39" s="1057"/>
      <c r="AR39" s="1057"/>
      <c r="AS39" s="1057"/>
      <c r="AT39" s="1057"/>
      <c r="AU39" s="1057"/>
      <c r="AV39" s="1057"/>
      <c r="AW39" s="1057"/>
      <c r="AX39" s="1057"/>
      <c r="AY39" s="1057"/>
      <c r="AZ39" s="1128"/>
      <c r="BA39" s="1128"/>
      <c r="BB39" s="1128"/>
      <c r="BC39" s="1128"/>
      <c r="BD39" s="1128"/>
      <c r="BE39" s="1118"/>
      <c r="BF39" s="1118"/>
      <c r="BG39" s="1118"/>
      <c r="BH39" s="1118"/>
      <c r="BI39" s="1119"/>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6"/>
    </row>
    <row r="40" spans="1:131" s="247" customFormat="1" ht="26.25" customHeight="1" x14ac:dyDescent="0.15">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66"/>
      <c r="AL40" s="1057"/>
      <c r="AM40" s="1057"/>
      <c r="AN40" s="1057"/>
      <c r="AO40" s="1057"/>
      <c r="AP40" s="1057"/>
      <c r="AQ40" s="1057"/>
      <c r="AR40" s="1057"/>
      <c r="AS40" s="1057"/>
      <c r="AT40" s="1057"/>
      <c r="AU40" s="1057"/>
      <c r="AV40" s="1057"/>
      <c r="AW40" s="1057"/>
      <c r="AX40" s="1057"/>
      <c r="AY40" s="1057"/>
      <c r="AZ40" s="1128"/>
      <c r="BA40" s="1128"/>
      <c r="BB40" s="1128"/>
      <c r="BC40" s="1128"/>
      <c r="BD40" s="1128"/>
      <c r="BE40" s="1118"/>
      <c r="BF40" s="1118"/>
      <c r="BG40" s="1118"/>
      <c r="BH40" s="1118"/>
      <c r="BI40" s="1119"/>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6"/>
    </row>
    <row r="41" spans="1:131" s="247" customFormat="1" ht="26.25" customHeight="1" x14ac:dyDescent="0.15">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66"/>
      <c r="AL41" s="1057"/>
      <c r="AM41" s="1057"/>
      <c r="AN41" s="1057"/>
      <c r="AO41" s="1057"/>
      <c r="AP41" s="1057"/>
      <c r="AQ41" s="1057"/>
      <c r="AR41" s="1057"/>
      <c r="AS41" s="1057"/>
      <c r="AT41" s="1057"/>
      <c r="AU41" s="1057"/>
      <c r="AV41" s="1057"/>
      <c r="AW41" s="1057"/>
      <c r="AX41" s="1057"/>
      <c r="AY41" s="1057"/>
      <c r="AZ41" s="1128"/>
      <c r="BA41" s="1128"/>
      <c r="BB41" s="1128"/>
      <c r="BC41" s="1128"/>
      <c r="BD41" s="1128"/>
      <c r="BE41" s="1118"/>
      <c r="BF41" s="1118"/>
      <c r="BG41" s="1118"/>
      <c r="BH41" s="1118"/>
      <c r="BI41" s="1119"/>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6"/>
    </row>
    <row r="42" spans="1:131" s="247" customFormat="1" ht="26.25" customHeight="1" x14ac:dyDescent="0.15">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66"/>
      <c r="AL42" s="1057"/>
      <c r="AM42" s="1057"/>
      <c r="AN42" s="1057"/>
      <c r="AO42" s="1057"/>
      <c r="AP42" s="1057"/>
      <c r="AQ42" s="1057"/>
      <c r="AR42" s="1057"/>
      <c r="AS42" s="1057"/>
      <c r="AT42" s="1057"/>
      <c r="AU42" s="1057"/>
      <c r="AV42" s="1057"/>
      <c r="AW42" s="1057"/>
      <c r="AX42" s="1057"/>
      <c r="AY42" s="1057"/>
      <c r="AZ42" s="1128"/>
      <c r="BA42" s="1128"/>
      <c r="BB42" s="1128"/>
      <c r="BC42" s="1128"/>
      <c r="BD42" s="1128"/>
      <c r="BE42" s="1118"/>
      <c r="BF42" s="1118"/>
      <c r="BG42" s="1118"/>
      <c r="BH42" s="1118"/>
      <c r="BI42" s="1119"/>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6"/>
    </row>
    <row r="43" spans="1:131" s="247" customFormat="1" ht="26.25" customHeight="1" x14ac:dyDescent="0.15">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66"/>
      <c r="AL43" s="1057"/>
      <c r="AM43" s="1057"/>
      <c r="AN43" s="1057"/>
      <c r="AO43" s="1057"/>
      <c r="AP43" s="1057"/>
      <c r="AQ43" s="1057"/>
      <c r="AR43" s="1057"/>
      <c r="AS43" s="1057"/>
      <c r="AT43" s="1057"/>
      <c r="AU43" s="1057"/>
      <c r="AV43" s="1057"/>
      <c r="AW43" s="1057"/>
      <c r="AX43" s="1057"/>
      <c r="AY43" s="1057"/>
      <c r="AZ43" s="1128"/>
      <c r="BA43" s="1128"/>
      <c r="BB43" s="1128"/>
      <c r="BC43" s="1128"/>
      <c r="BD43" s="1128"/>
      <c r="BE43" s="1118"/>
      <c r="BF43" s="1118"/>
      <c r="BG43" s="1118"/>
      <c r="BH43" s="1118"/>
      <c r="BI43" s="1119"/>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6"/>
    </row>
    <row r="44" spans="1:131" s="247" customFormat="1" ht="26.25" customHeight="1" x14ac:dyDescent="0.15">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66"/>
      <c r="AL44" s="1057"/>
      <c r="AM44" s="1057"/>
      <c r="AN44" s="1057"/>
      <c r="AO44" s="1057"/>
      <c r="AP44" s="1057"/>
      <c r="AQ44" s="1057"/>
      <c r="AR44" s="1057"/>
      <c r="AS44" s="1057"/>
      <c r="AT44" s="1057"/>
      <c r="AU44" s="1057"/>
      <c r="AV44" s="1057"/>
      <c r="AW44" s="1057"/>
      <c r="AX44" s="1057"/>
      <c r="AY44" s="1057"/>
      <c r="AZ44" s="1128"/>
      <c r="BA44" s="1128"/>
      <c r="BB44" s="1128"/>
      <c r="BC44" s="1128"/>
      <c r="BD44" s="1128"/>
      <c r="BE44" s="1118"/>
      <c r="BF44" s="1118"/>
      <c r="BG44" s="1118"/>
      <c r="BH44" s="1118"/>
      <c r="BI44" s="1119"/>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6"/>
    </row>
    <row r="45" spans="1:131" s="247" customFormat="1" ht="26.25" customHeight="1" x14ac:dyDescent="0.15">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66"/>
      <c r="AL45" s="1057"/>
      <c r="AM45" s="1057"/>
      <c r="AN45" s="1057"/>
      <c r="AO45" s="1057"/>
      <c r="AP45" s="1057"/>
      <c r="AQ45" s="1057"/>
      <c r="AR45" s="1057"/>
      <c r="AS45" s="1057"/>
      <c r="AT45" s="1057"/>
      <c r="AU45" s="1057"/>
      <c r="AV45" s="1057"/>
      <c r="AW45" s="1057"/>
      <c r="AX45" s="1057"/>
      <c r="AY45" s="1057"/>
      <c r="AZ45" s="1128"/>
      <c r="BA45" s="1128"/>
      <c r="BB45" s="1128"/>
      <c r="BC45" s="1128"/>
      <c r="BD45" s="1128"/>
      <c r="BE45" s="1118"/>
      <c r="BF45" s="1118"/>
      <c r="BG45" s="1118"/>
      <c r="BH45" s="1118"/>
      <c r="BI45" s="1119"/>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6"/>
    </row>
    <row r="46" spans="1:131" s="247" customFormat="1" ht="26.25" customHeight="1" x14ac:dyDescent="0.15">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66"/>
      <c r="AL46" s="1057"/>
      <c r="AM46" s="1057"/>
      <c r="AN46" s="1057"/>
      <c r="AO46" s="1057"/>
      <c r="AP46" s="1057"/>
      <c r="AQ46" s="1057"/>
      <c r="AR46" s="1057"/>
      <c r="AS46" s="1057"/>
      <c r="AT46" s="1057"/>
      <c r="AU46" s="1057"/>
      <c r="AV46" s="1057"/>
      <c r="AW46" s="1057"/>
      <c r="AX46" s="1057"/>
      <c r="AY46" s="1057"/>
      <c r="AZ46" s="1128"/>
      <c r="BA46" s="1128"/>
      <c r="BB46" s="1128"/>
      <c r="BC46" s="1128"/>
      <c r="BD46" s="1128"/>
      <c r="BE46" s="1118"/>
      <c r="BF46" s="1118"/>
      <c r="BG46" s="1118"/>
      <c r="BH46" s="1118"/>
      <c r="BI46" s="1119"/>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6"/>
    </row>
    <row r="47" spans="1:131" s="247" customFormat="1" ht="26.25" customHeight="1" x14ac:dyDescent="0.15">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66"/>
      <c r="AL47" s="1057"/>
      <c r="AM47" s="1057"/>
      <c r="AN47" s="1057"/>
      <c r="AO47" s="1057"/>
      <c r="AP47" s="1057"/>
      <c r="AQ47" s="1057"/>
      <c r="AR47" s="1057"/>
      <c r="AS47" s="1057"/>
      <c r="AT47" s="1057"/>
      <c r="AU47" s="1057"/>
      <c r="AV47" s="1057"/>
      <c r="AW47" s="1057"/>
      <c r="AX47" s="1057"/>
      <c r="AY47" s="1057"/>
      <c r="AZ47" s="1128"/>
      <c r="BA47" s="1128"/>
      <c r="BB47" s="1128"/>
      <c r="BC47" s="1128"/>
      <c r="BD47" s="1128"/>
      <c r="BE47" s="1118"/>
      <c r="BF47" s="1118"/>
      <c r="BG47" s="1118"/>
      <c r="BH47" s="1118"/>
      <c r="BI47" s="1119"/>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6"/>
    </row>
    <row r="48" spans="1:131" s="247" customFormat="1" ht="26.25" customHeight="1" x14ac:dyDescent="0.15">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66"/>
      <c r="AL48" s="1057"/>
      <c r="AM48" s="1057"/>
      <c r="AN48" s="1057"/>
      <c r="AO48" s="1057"/>
      <c r="AP48" s="1057"/>
      <c r="AQ48" s="1057"/>
      <c r="AR48" s="1057"/>
      <c r="AS48" s="1057"/>
      <c r="AT48" s="1057"/>
      <c r="AU48" s="1057"/>
      <c r="AV48" s="1057"/>
      <c r="AW48" s="1057"/>
      <c r="AX48" s="1057"/>
      <c r="AY48" s="1057"/>
      <c r="AZ48" s="1128"/>
      <c r="BA48" s="1128"/>
      <c r="BB48" s="1128"/>
      <c r="BC48" s="1128"/>
      <c r="BD48" s="1128"/>
      <c r="BE48" s="1118"/>
      <c r="BF48" s="1118"/>
      <c r="BG48" s="1118"/>
      <c r="BH48" s="1118"/>
      <c r="BI48" s="1119"/>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6"/>
    </row>
    <row r="49" spans="1:131" s="247" customFormat="1" ht="26.25" customHeight="1" x14ac:dyDescent="0.15">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66"/>
      <c r="AL49" s="1057"/>
      <c r="AM49" s="1057"/>
      <c r="AN49" s="1057"/>
      <c r="AO49" s="1057"/>
      <c r="AP49" s="1057"/>
      <c r="AQ49" s="1057"/>
      <c r="AR49" s="1057"/>
      <c r="AS49" s="1057"/>
      <c r="AT49" s="1057"/>
      <c r="AU49" s="1057"/>
      <c r="AV49" s="1057"/>
      <c r="AW49" s="1057"/>
      <c r="AX49" s="1057"/>
      <c r="AY49" s="1057"/>
      <c r="AZ49" s="1128"/>
      <c r="BA49" s="1128"/>
      <c r="BB49" s="1128"/>
      <c r="BC49" s="1128"/>
      <c r="BD49" s="1128"/>
      <c r="BE49" s="1118"/>
      <c r="BF49" s="1118"/>
      <c r="BG49" s="1118"/>
      <c r="BH49" s="1118"/>
      <c r="BI49" s="1119"/>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6"/>
    </row>
    <row r="50" spans="1:131" s="247" customFormat="1" ht="26.25" customHeight="1" x14ac:dyDescent="0.15">
      <c r="A50" s="261">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6"/>
    </row>
    <row r="51" spans="1:131" s="247" customFormat="1" ht="26.25" customHeight="1" x14ac:dyDescent="0.15">
      <c r="A51" s="261">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6"/>
    </row>
    <row r="52" spans="1:131" s="247" customFormat="1" ht="26.25" customHeight="1" x14ac:dyDescent="0.15">
      <c r="A52" s="261">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6"/>
    </row>
    <row r="53" spans="1:131" s="247" customFormat="1" ht="26.25" customHeight="1" x14ac:dyDescent="0.15">
      <c r="A53" s="261">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6"/>
    </row>
    <row r="54" spans="1:131" s="247" customFormat="1" ht="26.25" customHeight="1" x14ac:dyDescent="0.15">
      <c r="A54" s="261">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6"/>
    </row>
    <row r="55" spans="1:131" s="247" customFormat="1" ht="26.25" customHeight="1" x14ac:dyDescent="0.15">
      <c r="A55" s="261">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6"/>
    </row>
    <row r="56" spans="1:131" s="247" customFormat="1" ht="26.25" customHeight="1" x14ac:dyDescent="0.15">
      <c r="A56" s="261">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6"/>
    </row>
    <row r="57" spans="1:131" s="247" customFormat="1" ht="26.25" customHeight="1" x14ac:dyDescent="0.15">
      <c r="A57" s="261">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6"/>
    </row>
    <row r="58" spans="1:131" s="247" customFormat="1" ht="26.25" customHeight="1" x14ac:dyDescent="0.15">
      <c r="A58" s="261">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6"/>
    </row>
    <row r="59" spans="1:131" s="247" customFormat="1" ht="26.25" customHeight="1" x14ac:dyDescent="0.15">
      <c r="A59" s="261">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6"/>
    </row>
    <row r="60" spans="1:131" s="247" customFormat="1" ht="26.25" customHeight="1" x14ac:dyDescent="0.15">
      <c r="A60" s="261">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6"/>
    </row>
    <row r="61" spans="1:131" s="247" customFormat="1" ht="26.25" customHeight="1" thickBot="1" x14ac:dyDescent="0.2">
      <c r="A61" s="261">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6"/>
    </row>
    <row r="62" spans="1:131" s="247" customFormat="1" ht="26.25" customHeight="1" x14ac:dyDescent="0.15">
      <c r="A62" s="261">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409</v>
      </c>
      <c r="BK62" s="1121"/>
      <c r="BL62" s="1121"/>
      <c r="BM62" s="1121"/>
      <c r="BN62" s="1122"/>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6"/>
    </row>
    <row r="63" spans="1:131" s="247" customFormat="1" ht="26.25" customHeight="1" thickBot="1" x14ac:dyDescent="0.2">
      <c r="A63" s="264" t="s">
        <v>386</v>
      </c>
      <c r="B63" s="1032" t="s">
        <v>410</v>
      </c>
      <c r="C63" s="1033"/>
      <c r="D63" s="1033"/>
      <c r="E63" s="1033"/>
      <c r="F63" s="1033"/>
      <c r="G63" s="1033"/>
      <c r="H63" s="1033"/>
      <c r="I63" s="1033"/>
      <c r="J63" s="1033"/>
      <c r="K63" s="1033"/>
      <c r="L63" s="1033"/>
      <c r="M63" s="1033"/>
      <c r="N63" s="1033"/>
      <c r="O63" s="1033"/>
      <c r="P63" s="1034"/>
      <c r="Q63" s="1048"/>
      <c r="R63" s="1049"/>
      <c r="S63" s="1049"/>
      <c r="T63" s="1049"/>
      <c r="U63" s="1049"/>
      <c r="V63" s="1049"/>
      <c r="W63" s="1049"/>
      <c r="X63" s="1049"/>
      <c r="Y63" s="1049"/>
      <c r="Z63" s="1049"/>
      <c r="AA63" s="1049"/>
      <c r="AB63" s="1049"/>
      <c r="AC63" s="1049"/>
      <c r="AD63" s="1049"/>
      <c r="AE63" s="1114"/>
      <c r="AF63" s="1115">
        <v>13433</v>
      </c>
      <c r="AG63" s="1047"/>
      <c r="AH63" s="1047"/>
      <c r="AI63" s="1047"/>
      <c r="AJ63" s="1116"/>
      <c r="AK63" s="1117"/>
      <c r="AL63" s="1049"/>
      <c r="AM63" s="1049"/>
      <c r="AN63" s="1049"/>
      <c r="AO63" s="1049"/>
      <c r="AP63" s="1047">
        <v>43470</v>
      </c>
      <c r="AQ63" s="1047"/>
      <c r="AR63" s="1047"/>
      <c r="AS63" s="1047"/>
      <c r="AT63" s="1047"/>
      <c r="AU63" s="1047">
        <v>18360</v>
      </c>
      <c r="AV63" s="1047"/>
      <c r="AW63" s="1047"/>
      <c r="AX63" s="1047"/>
      <c r="AY63" s="1047"/>
      <c r="AZ63" s="1111"/>
      <c r="BA63" s="1111"/>
      <c r="BB63" s="1111"/>
      <c r="BC63" s="1111"/>
      <c r="BD63" s="1111"/>
      <c r="BE63" s="1022"/>
      <c r="BF63" s="1022"/>
      <c r="BG63" s="1022"/>
      <c r="BH63" s="1022"/>
      <c r="BI63" s="1023"/>
      <c r="BJ63" s="1112" t="s">
        <v>411</v>
      </c>
      <c r="BK63" s="1039"/>
      <c r="BL63" s="1039"/>
      <c r="BM63" s="1039"/>
      <c r="BN63" s="1113"/>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6"/>
    </row>
    <row r="66" spans="1:131" s="247" customFormat="1" ht="26.25" customHeight="1" x14ac:dyDescent="0.15">
      <c r="A66" s="1081" t="s">
        <v>413</v>
      </c>
      <c r="B66" s="1082"/>
      <c r="C66" s="1082"/>
      <c r="D66" s="1082"/>
      <c r="E66" s="1082"/>
      <c r="F66" s="1082"/>
      <c r="G66" s="1082"/>
      <c r="H66" s="1082"/>
      <c r="I66" s="1082"/>
      <c r="J66" s="1082"/>
      <c r="K66" s="1082"/>
      <c r="L66" s="1082"/>
      <c r="M66" s="1082"/>
      <c r="N66" s="1082"/>
      <c r="O66" s="1082"/>
      <c r="P66" s="1083"/>
      <c r="Q66" s="1087" t="s">
        <v>414</v>
      </c>
      <c r="R66" s="1088"/>
      <c r="S66" s="1088"/>
      <c r="T66" s="1088"/>
      <c r="U66" s="1089"/>
      <c r="V66" s="1087" t="s">
        <v>415</v>
      </c>
      <c r="W66" s="1088"/>
      <c r="X66" s="1088"/>
      <c r="Y66" s="1088"/>
      <c r="Z66" s="1089"/>
      <c r="AA66" s="1087" t="s">
        <v>416</v>
      </c>
      <c r="AB66" s="1088"/>
      <c r="AC66" s="1088"/>
      <c r="AD66" s="1088"/>
      <c r="AE66" s="1089"/>
      <c r="AF66" s="1093" t="s">
        <v>417</v>
      </c>
      <c r="AG66" s="1094"/>
      <c r="AH66" s="1094"/>
      <c r="AI66" s="1094"/>
      <c r="AJ66" s="1095"/>
      <c r="AK66" s="1087" t="s">
        <v>418</v>
      </c>
      <c r="AL66" s="1082"/>
      <c r="AM66" s="1082"/>
      <c r="AN66" s="1082"/>
      <c r="AO66" s="1083"/>
      <c r="AP66" s="1087" t="s">
        <v>419</v>
      </c>
      <c r="AQ66" s="1088"/>
      <c r="AR66" s="1088"/>
      <c r="AS66" s="1088"/>
      <c r="AT66" s="1089"/>
      <c r="AU66" s="1087" t="s">
        <v>420</v>
      </c>
      <c r="AV66" s="1088"/>
      <c r="AW66" s="1088"/>
      <c r="AX66" s="1088"/>
      <c r="AY66" s="1089"/>
      <c r="AZ66" s="1087" t="s">
        <v>372</v>
      </c>
      <c r="BA66" s="1088"/>
      <c r="BB66" s="1088"/>
      <c r="BC66" s="1088"/>
      <c r="BD66" s="1103"/>
      <c r="BE66" s="265"/>
      <c r="BF66" s="265"/>
      <c r="BG66" s="265"/>
      <c r="BH66" s="265"/>
      <c r="BI66" s="265"/>
      <c r="BJ66" s="265"/>
      <c r="BK66" s="265"/>
      <c r="BL66" s="265"/>
      <c r="BM66" s="265"/>
      <c r="BN66" s="265"/>
      <c r="BO66" s="265"/>
      <c r="BP66" s="265"/>
      <c r="BQ66" s="262">
        <v>60</v>
      </c>
      <c r="BR66" s="267"/>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6"/>
    </row>
    <row r="68" spans="1:131" s="247" customFormat="1" ht="26.25" customHeight="1" thickTop="1" x14ac:dyDescent="0.15">
      <c r="A68" s="258">
        <v>1</v>
      </c>
      <c r="B68" s="1071" t="s">
        <v>587</v>
      </c>
      <c r="C68" s="1072"/>
      <c r="D68" s="1072"/>
      <c r="E68" s="1072"/>
      <c r="F68" s="1072"/>
      <c r="G68" s="1072"/>
      <c r="H68" s="1072"/>
      <c r="I68" s="1072"/>
      <c r="J68" s="1072"/>
      <c r="K68" s="1072"/>
      <c r="L68" s="1072"/>
      <c r="M68" s="1072"/>
      <c r="N68" s="1072"/>
      <c r="O68" s="1072"/>
      <c r="P68" s="1073"/>
      <c r="Q68" s="1074">
        <v>70937</v>
      </c>
      <c r="R68" s="1068"/>
      <c r="S68" s="1068"/>
      <c r="T68" s="1068"/>
      <c r="U68" s="1068"/>
      <c r="V68" s="1068">
        <v>67710</v>
      </c>
      <c r="W68" s="1068"/>
      <c r="X68" s="1068"/>
      <c r="Y68" s="1068"/>
      <c r="Z68" s="1068"/>
      <c r="AA68" s="1068">
        <v>3227</v>
      </c>
      <c r="AB68" s="1068"/>
      <c r="AC68" s="1068"/>
      <c r="AD68" s="1068"/>
      <c r="AE68" s="1068"/>
      <c r="AF68" s="1068">
        <v>9374</v>
      </c>
      <c r="AG68" s="1068"/>
      <c r="AH68" s="1068"/>
      <c r="AI68" s="1068"/>
      <c r="AJ68" s="1068"/>
      <c r="AK68" s="1068" t="s">
        <v>586</v>
      </c>
      <c r="AL68" s="1068"/>
      <c r="AM68" s="1068"/>
      <c r="AN68" s="1068"/>
      <c r="AO68" s="1068"/>
      <c r="AP68" s="1068" t="s">
        <v>586</v>
      </c>
      <c r="AQ68" s="1068"/>
      <c r="AR68" s="1068"/>
      <c r="AS68" s="1068"/>
      <c r="AT68" s="1068"/>
      <c r="AU68" s="1068" t="s">
        <v>586</v>
      </c>
      <c r="AV68" s="1068"/>
      <c r="AW68" s="1068"/>
      <c r="AX68" s="1068"/>
      <c r="AY68" s="1068"/>
      <c r="AZ68" s="1069"/>
      <c r="BA68" s="1069"/>
      <c r="BB68" s="1069"/>
      <c r="BC68" s="1069"/>
      <c r="BD68" s="1070"/>
      <c r="BE68" s="265"/>
      <c r="BF68" s="265"/>
      <c r="BG68" s="265"/>
      <c r="BH68" s="265"/>
      <c r="BI68" s="265"/>
      <c r="BJ68" s="265"/>
      <c r="BK68" s="265"/>
      <c r="BL68" s="265"/>
      <c r="BM68" s="265"/>
      <c r="BN68" s="265"/>
      <c r="BO68" s="265"/>
      <c r="BP68" s="265"/>
      <c r="BQ68" s="262">
        <v>62</v>
      </c>
      <c r="BR68" s="267"/>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6"/>
    </row>
    <row r="69" spans="1:131" s="247" customFormat="1" ht="26.25" customHeight="1" x14ac:dyDescent="0.15">
      <c r="A69" s="261">
        <v>2</v>
      </c>
      <c r="B69" s="1060" t="s">
        <v>588</v>
      </c>
      <c r="C69" s="1061"/>
      <c r="D69" s="1061"/>
      <c r="E69" s="1061"/>
      <c r="F69" s="1061"/>
      <c r="G69" s="1061"/>
      <c r="H69" s="1061"/>
      <c r="I69" s="1061"/>
      <c r="J69" s="1061"/>
      <c r="K69" s="1061"/>
      <c r="L69" s="1061"/>
      <c r="M69" s="1061"/>
      <c r="N69" s="1061"/>
      <c r="O69" s="1061"/>
      <c r="P69" s="1062"/>
      <c r="Q69" s="1063">
        <v>139</v>
      </c>
      <c r="R69" s="1057"/>
      <c r="S69" s="1057"/>
      <c r="T69" s="1057"/>
      <c r="U69" s="1057"/>
      <c r="V69" s="1057">
        <v>135</v>
      </c>
      <c r="W69" s="1057"/>
      <c r="X69" s="1057"/>
      <c r="Y69" s="1057"/>
      <c r="Z69" s="1057"/>
      <c r="AA69" s="1057">
        <v>4</v>
      </c>
      <c r="AB69" s="1057"/>
      <c r="AC69" s="1057"/>
      <c r="AD69" s="1057"/>
      <c r="AE69" s="1057"/>
      <c r="AF69" s="1057">
        <v>4</v>
      </c>
      <c r="AG69" s="1057"/>
      <c r="AH69" s="1057"/>
      <c r="AI69" s="1057"/>
      <c r="AJ69" s="1057"/>
      <c r="AK69" s="1057">
        <v>12</v>
      </c>
      <c r="AL69" s="1057"/>
      <c r="AM69" s="1057"/>
      <c r="AN69" s="1057"/>
      <c r="AO69" s="1057"/>
      <c r="AP69" s="1057" t="s">
        <v>586</v>
      </c>
      <c r="AQ69" s="1057"/>
      <c r="AR69" s="1057"/>
      <c r="AS69" s="1057"/>
      <c r="AT69" s="1057"/>
      <c r="AU69" s="1057" t="s">
        <v>595</v>
      </c>
      <c r="AV69" s="1057"/>
      <c r="AW69" s="1057"/>
      <c r="AX69" s="1057"/>
      <c r="AY69" s="1057"/>
      <c r="AZ69" s="1058"/>
      <c r="BA69" s="1058"/>
      <c r="BB69" s="1058"/>
      <c r="BC69" s="1058"/>
      <c r="BD69" s="1059"/>
      <c r="BE69" s="265"/>
      <c r="BF69" s="265"/>
      <c r="BG69" s="265"/>
      <c r="BH69" s="265"/>
      <c r="BI69" s="265"/>
      <c r="BJ69" s="265"/>
      <c r="BK69" s="265"/>
      <c r="BL69" s="265"/>
      <c r="BM69" s="265"/>
      <c r="BN69" s="265"/>
      <c r="BO69" s="265"/>
      <c r="BP69" s="265"/>
      <c r="BQ69" s="262">
        <v>63</v>
      </c>
      <c r="BR69" s="267"/>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6"/>
    </row>
    <row r="70" spans="1:131" s="247" customFormat="1" ht="26.25" customHeight="1" x14ac:dyDescent="0.15">
      <c r="A70" s="261">
        <v>3</v>
      </c>
      <c r="B70" s="1060" t="s">
        <v>589</v>
      </c>
      <c r="C70" s="1061"/>
      <c r="D70" s="1061"/>
      <c r="E70" s="1061"/>
      <c r="F70" s="1061"/>
      <c r="G70" s="1061"/>
      <c r="H70" s="1061"/>
      <c r="I70" s="1061"/>
      <c r="J70" s="1061"/>
      <c r="K70" s="1061"/>
      <c r="L70" s="1061"/>
      <c r="M70" s="1061"/>
      <c r="N70" s="1061"/>
      <c r="O70" s="1061"/>
      <c r="P70" s="1062"/>
      <c r="Q70" s="1063">
        <v>194</v>
      </c>
      <c r="R70" s="1057"/>
      <c r="S70" s="1057"/>
      <c r="T70" s="1057"/>
      <c r="U70" s="1057"/>
      <c r="V70" s="1057">
        <v>179</v>
      </c>
      <c r="W70" s="1057"/>
      <c r="X70" s="1057"/>
      <c r="Y70" s="1057"/>
      <c r="Z70" s="1057"/>
      <c r="AA70" s="1057">
        <v>16</v>
      </c>
      <c r="AB70" s="1057"/>
      <c r="AC70" s="1057"/>
      <c r="AD70" s="1057"/>
      <c r="AE70" s="1057"/>
      <c r="AF70" s="1057">
        <v>16</v>
      </c>
      <c r="AG70" s="1057"/>
      <c r="AH70" s="1057"/>
      <c r="AI70" s="1057"/>
      <c r="AJ70" s="1057"/>
      <c r="AK70" s="1057" t="s">
        <v>593</v>
      </c>
      <c r="AL70" s="1057"/>
      <c r="AM70" s="1057"/>
      <c r="AN70" s="1057"/>
      <c r="AO70" s="1057"/>
      <c r="AP70" s="1057" t="s">
        <v>586</v>
      </c>
      <c r="AQ70" s="1057"/>
      <c r="AR70" s="1057"/>
      <c r="AS70" s="1057"/>
      <c r="AT70" s="1057"/>
      <c r="AU70" s="1057" t="s">
        <v>586</v>
      </c>
      <c r="AV70" s="1057"/>
      <c r="AW70" s="1057"/>
      <c r="AX70" s="1057"/>
      <c r="AY70" s="1057"/>
      <c r="AZ70" s="1058"/>
      <c r="BA70" s="1058"/>
      <c r="BB70" s="1058"/>
      <c r="BC70" s="1058"/>
      <c r="BD70" s="1059"/>
      <c r="BE70" s="265"/>
      <c r="BF70" s="265"/>
      <c r="BG70" s="265"/>
      <c r="BH70" s="265"/>
      <c r="BI70" s="265"/>
      <c r="BJ70" s="265"/>
      <c r="BK70" s="265"/>
      <c r="BL70" s="265"/>
      <c r="BM70" s="265"/>
      <c r="BN70" s="265"/>
      <c r="BO70" s="265"/>
      <c r="BP70" s="265"/>
      <c r="BQ70" s="262">
        <v>64</v>
      </c>
      <c r="BR70" s="267"/>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6"/>
    </row>
    <row r="71" spans="1:131" s="247" customFormat="1" ht="26.25" customHeight="1" x14ac:dyDescent="0.15">
      <c r="A71" s="261">
        <v>4</v>
      </c>
      <c r="B71" s="1060" t="s">
        <v>590</v>
      </c>
      <c r="C71" s="1061"/>
      <c r="D71" s="1061"/>
      <c r="E71" s="1061"/>
      <c r="F71" s="1061"/>
      <c r="G71" s="1061"/>
      <c r="H71" s="1061"/>
      <c r="I71" s="1061"/>
      <c r="J71" s="1061"/>
      <c r="K71" s="1061"/>
      <c r="L71" s="1061"/>
      <c r="M71" s="1061"/>
      <c r="N71" s="1061"/>
      <c r="O71" s="1061"/>
      <c r="P71" s="1062"/>
      <c r="Q71" s="1063">
        <v>1167375</v>
      </c>
      <c r="R71" s="1057"/>
      <c r="S71" s="1057"/>
      <c r="T71" s="1057"/>
      <c r="U71" s="1057"/>
      <c r="V71" s="1057">
        <v>1136425</v>
      </c>
      <c r="W71" s="1057"/>
      <c r="X71" s="1057"/>
      <c r="Y71" s="1057"/>
      <c r="Z71" s="1057"/>
      <c r="AA71" s="1057">
        <v>30950</v>
      </c>
      <c r="AB71" s="1057"/>
      <c r="AC71" s="1057"/>
      <c r="AD71" s="1057"/>
      <c r="AE71" s="1057"/>
      <c r="AF71" s="1057">
        <v>30950</v>
      </c>
      <c r="AG71" s="1057"/>
      <c r="AH71" s="1057"/>
      <c r="AI71" s="1057"/>
      <c r="AJ71" s="1057"/>
      <c r="AK71" s="1057">
        <v>7000</v>
      </c>
      <c r="AL71" s="1057"/>
      <c r="AM71" s="1057"/>
      <c r="AN71" s="1057"/>
      <c r="AO71" s="1057"/>
      <c r="AP71" s="1057" t="s">
        <v>586</v>
      </c>
      <c r="AQ71" s="1057"/>
      <c r="AR71" s="1057"/>
      <c r="AS71" s="1057"/>
      <c r="AT71" s="1057"/>
      <c r="AU71" s="1057" t="s">
        <v>586</v>
      </c>
      <c r="AV71" s="1057"/>
      <c r="AW71" s="1057"/>
      <c r="AX71" s="1057"/>
      <c r="AY71" s="1057"/>
      <c r="AZ71" s="1058"/>
      <c r="BA71" s="1058"/>
      <c r="BB71" s="1058"/>
      <c r="BC71" s="1058"/>
      <c r="BD71" s="1059"/>
      <c r="BE71" s="265"/>
      <c r="BF71" s="265"/>
      <c r="BG71" s="265"/>
      <c r="BH71" s="265"/>
      <c r="BI71" s="265"/>
      <c r="BJ71" s="265"/>
      <c r="BK71" s="265"/>
      <c r="BL71" s="265"/>
      <c r="BM71" s="265"/>
      <c r="BN71" s="265"/>
      <c r="BO71" s="265"/>
      <c r="BP71" s="265"/>
      <c r="BQ71" s="262">
        <v>65</v>
      </c>
      <c r="BR71" s="267"/>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6"/>
    </row>
    <row r="72" spans="1:131" s="247" customFormat="1" ht="26.25" customHeight="1" x14ac:dyDescent="0.15">
      <c r="A72" s="261">
        <v>5</v>
      </c>
      <c r="B72" s="1060" t="s">
        <v>591</v>
      </c>
      <c r="C72" s="1061"/>
      <c r="D72" s="1061"/>
      <c r="E72" s="1061"/>
      <c r="F72" s="1061"/>
      <c r="G72" s="1061"/>
      <c r="H72" s="1061"/>
      <c r="I72" s="1061"/>
      <c r="J72" s="1061"/>
      <c r="K72" s="1061"/>
      <c r="L72" s="1061"/>
      <c r="M72" s="1061"/>
      <c r="N72" s="1061"/>
      <c r="O72" s="1061"/>
      <c r="P72" s="1062"/>
      <c r="Q72" s="1063">
        <v>39841</v>
      </c>
      <c r="R72" s="1057"/>
      <c r="S72" s="1057"/>
      <c r="T72" s="1057"/>
      <c r="U72" s="1057"/>
      <c r="V72" s="1057">
        <v>33505</v>
      </c>
      <c r="W72" s="1057"/>
      <c r="X72" s="1057"/>
      <c r="Y72" s="1057"/>
      <c r="Z72" s="1057"/>
      <c r="AA72" s="1057">
        <v>6336</v>
      </c>
      <c r="AB72" s="1057"/>
      <c r="AC72" s="1057"/>
      <c r="AD72" s="1057"/>
      <c r="AE72" s="1057"/>
      <c r="AF72" s="1057">
        <v>18410</v>
      </c>
      <c r="AG72" s="1057"/>
      <c r="AH72" s="1057"/>
      <c r="AI72" s="1057"/>
      <c r="AJ72" s="1057"/>
      <c r="AK72" s="1057" t="s">
        <v>594</v>
      </c>
      <c r="AL72" s="1057"/>
      <c r="AM72" s="1057"/>
      <c r="AN72" s="1057"/>
      <c r="AO72" s="1057"/>
      <c r="AP72" s="1057">
        <v>124747</v>
      </c>
      <c r="AQ72" s="1057"/>
      <c r="AR72" s="1057"/>
      <c r="AS72" s="1057"/>
      <c r="AT72" s="1057"/>
      <c r="AU72" s="1057" t="s">
        <v>586</v>
      </c>
      <c r="AV72" s="1057"/>
      <c r="AW72" s="1057"/>
      <c r="AX72" s="1057"/>
      <c r="AY72" s="1057"/>
      <c r="AZ72" s="1058"/>
      <c r="BA72" s="1058"/>
      <c r="BB72" s="1058"/>
      <c r="BC72" s="1058"/>
      <c r="BD72" s="1059"/>
      <c r="BE72" s="265"/>
      <c r="BF72" s="265"/>
      <c r="BG72" s="265"/>
      <c r="BH72" s="265"/>
      <c r="BI72" s="265"/>
      <c r="BJ72" s="265"/>
      <c r="BK72" s="265"/>
      <c r="BL72" s="265"/>
      <c r="BM72" s="265"/>
      <c r="BN72" s="265"/>
      <c r="BO72" s="265"/>
      <c r="BP72" s="265"/>
      <c r="BQ72" s="262">
        <v>66</v>
      </c>
      <c r="BR72" s="267"/>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6"/>
    </row>
    <row r="73" spans="1:131" s="247" customFormat="1" ht="26.25" customHeight="1" x14ac:dyDescent="0.15">
      <c r="A73" s="261">
        <v>6</v>
      </c>
      <c r="B73" s="1060" t="s">
        <v>592</v>
      </c>
      <c r="C73" s="1061"/>
      <c r="D73" s="1061"/>
      <c r="E73" s="1061"/>
      <c r="F73" s="1061"/>
      <c r="G73" s="1061"/>
      <c r="H73" s="1061"/>
      <c r="I73" s="1061"/>
      <c r="J73" s="1061"/>
      <c r="K73" s="1061"/>
      <c r="L73" s="1061"/>
      <c r="M73" s="1061"/>
      <c r="N73" s="1061"/>
      <c r="O73" s="1061"/>
      <c r="P73" s="1062"/>
      <c r="Q73" s="1063">
        <v>7860</v>
      </c>
      <c r="R73" s="1057"/>
      <c r="S73" s="1057"/>
      <c r="T73" s="1057"/>
      <c r="U73" s="1057"/>
      <c r="V73" s="1057">
        <v>5951</v>
      </c>
      <c r="W73" s="1057"/>
      <c r="X73" s="1057"/>
      <c r="Y73" s="1057"/>
      <c r="Z73" s="1057"/>
      <c r="AA73" s="1057">
        <v>1909</v>
      </c>
      <c r="AB73" s="1057"/>
      <c r="AC73" s="1057"/>
      <c r="AD73" s="1057"/>
      <c r="AE73" s="1057"/>
      <c r="AF73" s="1057">
        <v>17771</v>
      </c>
      <c r="AG73" s="1057"/>
      <c r="AH73" s="1057"/>
      <c r="AI73" s="1057"/>
      <c r="AJ73" s="1057"/>
      <c r="AK73" s="1057" t="s">
        <v>586</v>
      </c>
      <c r="AL73" s="1057"/>
      <c r="AM73" s="1057"/>
      <c r="AN73" s="1057"/>
      <c r="AO73" s="1057"/>
      <c r="AP73" s="1057">
        <v>15061</v>
      </c>
      <c r="AQ73" s="1057"/>
      <c r="AR73" s="1057"/>
      <c r="AS73" s="1057"/>
      <c r="AT73" s="1057"/>
      <c r="AU73" s="1057" t="s">
        <v>593</v>
      </c>
      <c r="AV73" s="1057"/>
      <c r="AW73" s="1057"/>
      <c r="AX73" s="1057"/>
      <c r="AY73" s="1057"/>
      <c r="AZ73" s="1058"/>
      <c r="BA73" s="1058"/>
      <c r="BB73" s="1058"/>
      <c r="BC73" s="1058"/>
      <c r="BD73" s="1059"/>
      <c r="BE73" s="265"/>
      <c r="BF73" s="265"/>
      <c r="BG73" s="265"/>
      <c r="BH73" s="265"/>
      <c r="BI73" s="265"/>
      <c r="BJ73" s="265"/>
      <c r="BK73" s="265"/>
      <c r="BL73" s="265"/>
      <c r="BM73" s="265"/>
      <c r="BN73" s="265"/>
      <c r="BO73" s="265"/>
      <c r="BP73" s="265"/>
      <c r="BQ73" s="262">
        <v>67</v>
      </c>
      <c r="BR73" s="267"/>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6"/>
    </row>
    <row r="74" spans="1:131" s="247" customFormat="1" ht="26.25" customHeight="1" x14ac:dyDescent="0.15">
      <c r="A74" s="261">
        <v>7</v>
      </c>
      <c r="B74" s="1060"/>
      <c r="C74" s="1061"/>
      <c r="D74" s="1061"/>
      <c r="E74" s="1061"/>
      <c r="F74" s="1061"/>
      <c r="G74" s="1061"/>
      <c r="H74" s="1061"/>
      <c r="I74" s="1061"/>
      <c r="J74" s="1061"/>
      <c r="K74" s="1061"/>
      <c r="L74" s="1061"/>
      <c r="M74" s="1061"/>
      <c r="N74" s="1061"/>
      <c r="O74" s="1061"/>
      <c r="P74" s="1062"/>
      <c r="Q74" s="1063"/>
      <c r="R74" s="1057"/>
      <c r="S74" s="1057"/>
      <c r="T74" s="1057"/>
      <c r="U74" s="1057"/>
      <c r="V74" s="1057"/>
      <c r="W74" s="1057"/>
      <c r="X74" s="1057"/>
      <c r="Y74" s="1057"/>
      <c r="Z74" s="1057"/>
      <c r="AA74" s="1057"/>
      <c r="AB74" s="1057"/>
      <c r="AC74" s="1057"/>
      <c r="AD74" s="1057"/>
      <c r="AE74" s="1057"/>
      <c r="AF74" s="1057"/>
      <c r="AG74" s="1057"/>
      <c r="AH74" s="1057"/>
      <c r="AI74" s="1057"/>
      <c r="AJ74" s="1057"/>
      <c r="AK74" s="1057"/>
      <c r="AL74" s="1057"/>
      <c r="AM74" s="1057"/>
      <c r="AN74" s="1057"/>
      <c r="AO74" s="1057"/>
      <c r="AP74" s="1057"/>
      <c r="AQ74" s="1057"/>
      <c r="AR74" s="1057"/>
      <c r="AS74" s="1057"/>
      <c r="AT74" s="1057"/>
      <c r="AU74" s="1057"/>
      <c r="AV74" s="1057"/>
      <c r="AW74" s="1057"/>
      <c r="AX74" s="1057"/>
      <c r="AY74" s="1057"/>
      <c r="AZ74" s="1058"/>
      <c r="BA74" s="1058"/>
      <c r="BB74" s="1058"/>
      <c r="BC74" s="1058"/>
      <c r="BD74" s="1059"/>
      <c r="BE74" s="265"/>
      <c r="BF74" s="265"/>
      <c r="BG74" s="265"/>
      <c r="BH74" s="265"/>
      <c r="BI74" s="265"/>
      <c r="BJ74" s="265"/>
      <c r="BK74" s="265"/>
      <c r="BL74" s="265"/>
      <c r="BM74" s="265"/>
      <c r="BN74" s="265"/>
      <c r="BO74" s="265"/>
      <c r="BP74" s="265"/>
      <c r="BQ74" s="262">
        <v>68</v>
      </c>
      <c r="BR74" s="267"/>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6"/>
    </row>
    <row r="75" spans="1:131" s="247" customFormat="1" ht="26.25" customHeight="1" x14ac:dyDescent="0.15">
      <c r="A75" s="261">
        <v>8</v>
      </c>
      <c r="B75" s="1060"/>
      <c r="C75" s="1061"/>
      <c r="D75" s="1061"/>
      <c r="E75" s="1061"/>
      <c r="F75" s="1061"/>
      <c r="G75" s="1061"/>
      <c r="H75" s="1061"/>
      <c r="I75" s="1061"/>
      <c r="J75" s="1061"/>
      <c r="K75" s="1061"/>
      <c r="L75" s="1061"/>
      <c r="M75" s="1061"/>
      <c r="N75" s="1061"/>
      <c r="O75" s="1061"/>
      <c r="P75" s="1062"/>
      <c r="Q75" s="1064"/>
      <c r="R75" s="1065"/>
      <c r="S75" s="1065"/>
      <c r="T75" s="1065"/>
      <c r="U75" s="1066"/>
      <c r="V75" s="1067"/>
      <c r="W75" s="1065"/>
      <c r="X75" s="1065"/>
      <c r="Y75" s="1065"/>
      <c r="Z75" s="1066"/>
      <c r="AA75" s="1067"/>
      <c r="AB75" s="1065"/>
      <c r="AC75" s="1065"/>
      <c r="AD75" s="1065"/>
      <c r="AE75" s="1066"/>
      <c r="AF75" s="1067"/>
      <c r="AG75" s="1065"/>
      <c r="AH75" s="1065"/>
      <c r="AI75" s="1065"/>
      <c r="AJ75" s="1066"/>
      <c r="AK75" s="1067"/>
      <c r="AL75" s="1065"/>
      <c r="AM75" s="1065"/>
      <c r="AN75" s="1065"/>
      <c r="AO75" s="1066"/>
      <c r="AP75" s="1067"/>
      <c r="AQ75" s="1065"/>
      <c r="AR75" s="1065"/>
      <c r="AS75" s="1065"/>
      <c r="AT75" s="1066"/>
      <c r="AU75" s="1067"/>
      <c r="AV75" s="1065"/>
      <c r="AW75" s="1065"/>
      <c r="AX75" s="1065"/>
      <c r="AY75" s="1066"/>
      <c r="AZ75" s="1058"/>
      <c r="BA75" s="1058"/>
      <c r="BB75" s="1058"/>
      <c r="BC75" s="1058"/>
      <c r="BD75" s="1059"/>
      <c r="BE75" s="265"/>
      <c r="BF75" s="265"/>
      <c r="BG75" s="265"/>
      <c r="BH75" s="265"/>
      <c r="BI75" s="265"/>
      <c r="BJ75" s="265"/>
      <c r="BK75" s="265"/>
      <c r="BL75" s="265"/>
      <c r="BM75" s="265"/>
      <c r="BN75" s="265"/>
      <c r="BO75" s="265"/>
      <c r="BP75" s="265"/>
      <c r="BQ75" s="262">
        <v>69</v>
      </c>
      <c r="BR75" s="267"/>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6"/>
    </row>
    <row r="76" spans="1:131" s="247" customFormat="1" ht="26.25" customHeight="1" x14ac:dyDescent="0.15">
      <c r="A76" s="261">
        <v>9</v>
      </c>
      <c r="B76" s="1060"/>
      <c r="C76" s="1061"/>
      <c r="D76" s="1061"/>
      <c r="E76" s="1061"/>
      <c r="F76" s="1061"/>
      <c r="G76" s="1061"/>
      <c r="H76" s="1061"/>
      <c r="I76" s="1061"/>
      <c r="J76" s="1061"/>
      <c r="K76" s="1061"/>
      <c r="L76" s="1061"/>
      <c r="M76" s="1061"/>
      <c r="N76" s="1061"/>
      <c r="O76" s="1061"/>
      <c r="P76" s="1062"/>
      <c r="Q76" s="1064"/>
      <c r="R76" s="1065"/>
      <c r="S76" s="1065"/>
      <c r="T76" s="1065"/>
      <c r="U76" s="1066"/>
      <c r="V76" s="1067"/>
      <c r="W76" s="1065"/>
      <c r="X76" s="1065"/>
      <c r="Y76" s="1065"/>
      <c r="Z76" s="1066"/>
      <c r="AA76" s="1067"/>
      <c r="AB76" s="1065"/>
      <c r="AC76" s="1065"/>
      <c r="AD76" s="1065"/>
      <c r="AE76" s="1066"/>
      <c r="AF76" s="1067"/>
      <c r="AG76" s="1065"/>
      <c r="AH76" s="1065"/>
      <c r="AI76" s="1065"/>
      <c r="AJ76" s="1066"/>
      <c r="AK76" s="1067"/>
      <c r="AL76" s="1065"/>
      <c r="AM76" s="1065"/>
      <c r="AN76" s="1065"/>
      <c r="AO76" s="1066"/>
      <c r="AP76" s="1067"/>
      <c r="AQ76" s="1065"/>
      <c r="AR76" s="1065"/>
      <c r="AS76" s="1065"/>
      <c r="AT76" s="1066"/>
      <c r="AU76" s="1067"/>
      <c r="AV76" s="1065"/>
      <c r="AW76" s="1065"/>
      <c r="AX76" s="1065"/>
      <c r="AY76" s="1066"/>
      <c r="AZ76" s="1058"/>
      <c r="BA76" s="1058"/>
      <c r="BB76" s="1058"/>
      <c r="BC76" s="1058"/>
      <c r="BD76" s="1059"/>
      <c r="BE76" s="265"/>
      <c r="BF76" s="265"/>
      <c r="BG76" s="265"/>
      <c r="BH76" s="265"/>
      <c r="BI76" s="265"/>
      <c r="BJ76" s="265"/>
      <c r="BK76" s="265"/>
      <c r="BL76" s="265"/>
      <c r="BM76" s="265"/>
      <c r="BN76" s="265"/>
      <c r="BO76" s="265"/>
      <c r="BP76" s="265"/>
      <c r="BQ76" s="262">
        <v>70</v>
      </c>
      <c r="BR76" s="267"/>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6"/>
    </row>
    <row r="77" spans="1:131" s="247" customFormat="1" ht="26.25" customHeight="1" x14ac:dyDescent="0.15">
      <c r="A77" s="261">
        <v>10</v>
      </c>
      <c r="B77" s="1060"/>
      <c r="C77" s="1061"/>
      <c r="D77" s="1061"/>
      <c r="E77" s="1061"/>
      <c r="F77" s="1061"/>
      <c r="G77" s="1061"/>
      <c r="H77" s="1061"/>
      <c r="I77" s="1061"/>
      <c r="J77" s="1061"/>
      <c r="K77" s="1061"/>
      <c r="L77" s="1061"/>
      <c r="M77" s="1061"/>
      <c r="N77" s="1061"/>
      <c r="O77" s="1061"/>
      <c r="P77" s="1062"/>
      <c r="Q77" s="1064"/>
      <c r="R77" s="1065"/>
      <c r="S77" s="1065"/>
      <c r="T77" s="1065"/>
      <c r="U77" s="1066"/>
      <c r="V77" s="1067"/>
      <c r="W77" s="1065"/>
      <c r="X77" s="1065"/>
      <c r="Y77" s="1065"/>
      <c r="Z77" s="1066"/>
      <c r="AA77" s="1067"/>
      <c r="AB77" s="1065"/>
      <c r="AC77" s="1065"/>
      <c r="AD77" s="1065"/>
      <c r="AE77" s="1066"/>
      <c r="AF77" s="1067"/>
      <c r="AG77" s="1065"/>
      <c r="AH77" s="1065"/>
      <c r="AI77" s="1065"/>
      <c r="AJ77" s="1066"/>
      <c r="AK77" s="1067"/>
      <c r="AL77" s="1065"/>
      <c r="AM77" s="1065"/>
      <c r="AN77" s="1065"/>
      <c r="AO77" s="1066"/>
      <c r="AP77" s="1067"/>
      <c r="AQ77" s="1065"/>
      <c r="AR77" s="1065"/>
      <c r="AS77" s="1065"/>
      <c r="AT77" s="1066"/>
      <c r="AU77" s="1067"/>
      <c r="AV77" s="1065"/>
      <c r="AW77" s="1065"/>
      <c r="AX77" s="1065"/>
      <c r="AY77" s="1066"/>
      <c r="AZ77" s="1058"/>
      <c r="BA77" s="1058"/>
      <c r="BB77" s="1058"/>
      <c r="BC77" s="1058"/>
      <c r="BD77" s="1059"/>
      <c r="BE77" s="265"/>
      <c r="BF77" s="265"/>
      <c r="BG77" s="265"/>
      <c r="BH77" s="265"/>
      <c r="BI77" s="265"/>
      <c r="BJ77" s="265"/>
      <c r="BK77" s="265"/>
      <c r="BL77" s="265"/>
      <c r="BM77" s="265"/>
      <c r="BN77" s="265"/>
      <c r="BO77" s="265"/>
      <c r="BP77" s="265"/>
      <c r="BQ77" s="262">
        <v>71</v>
      </c>
      <c r="BR77" s="267"/>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6"/>
    </row>
    <row r="78" spans="1:131" s="247" customFormat="1" ht="26.25" customHeight="1" x14ac:dyDescent="0.15">
      <c r="A78" s="261">
        <v>11</v>
      </c>
      <c r="B78" s="1060"/>
      <c r="C78" s="1061"/>
      <c r="D78" s="1061"/>
      <c r="E78" s="1061"/>
      <c r="F78" s="1061"/>
      <c r="G78" s="1061"/>
      <c r="H78" s="1061"/>
      <c r="I78" s="1061"/>
      <c r="J78" s="1061"/>
      <c r="K78" s="1061"/>
      <c r="L78" s="1061"/>
      <c r="M78" s="1061"/>
      <c r="N78" s="1061"/>
      <c r="O78" s="1061"/>
      <c r="P78" s="1062"/>
      <c r="Q78" s="1063"/>
      <c r="R78" s="1057"/>
      <c r="S78" s="1057"/>
      <c r="T78" s="1057"/>
      <c r="U78" s="1057"/>
      <c r="V78" s="1057"/>
      <c r="W78" s="1057"/>
      <c r="X78" s="1057"/>
      <c r="Y78" s="1057"/>
      <c r="Z78" s="1057"/>
      <c r="AA78" s="1057"/>
      <c r="AB78" s="1057"/>
      <c r="AC78" s="1057"/>
      <c r="AD78" s="1057"/>
      <c r="AE78" s="1057"/>
      <c r="AF78" s="1057"/>
      <c r="AG78" s="1057"/>
      <c r="AH78" s="1057"/>
      <c r="AI78" s="1057"/>
      <c r="AJ78" s="1057"/>
      <c r="AK78" s="1057"/>
      <c r="AL78" s="1057"/>
      <c r="AM78" s="1057"/>
      <c r="AN78" s="1057"/>
      <c r="AO78" s="1057"/>
      <c r="AP78" s="1057"/>
      <c r="AQ78" s="1057"/>
      <c r="AR78" s="1057"/>
      <c r="AS78" s="1057"/>
      <c r="AT78" s="1057"/>
      <c r="AU78" s="1057"/>
      <c r="AV78" s="1057"/>
      <c r="AW78" s="1057"/>
      <c r="AX78" s="1057"/>
      <c r="AY78" s="1057"/>
      <c r="AZ78" s="1058"/>
      <c r="BA78" s="1058"/>
      <c r="BB78" s="1058"/>
      <c r="BC78" s="1058"/>
      <c r="BD78" s="1059"/>
      <c r="BE78" s="265"/>
      <c r="BF78" s="265"/>
      <c r="BG78" s="265"/>
      <c r="BH78" s="265"/>
      <c r="BI78" s="265"/>
      <c r="BJ78" s="268"/>
      <c r="BK78" s="268"/>
      <c r="BL78" s="268"/>
      <c r="BM78" s="268"/>
      <c r="BN78" s="268"/>
      <c r="BO78" s="265"/>
      <c r="BP78" s="265"/>
      <c r="BQ78" s="262">
        <v>72</v>
      </c>
      <c r="BR78" s="267"/>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6"/>
    </row>
    <row r="79" spans="1:131" s="247" customFormat="1" ht="26.25" customHeight="1" x14ac:dyDescent="0.15">
      <c r="A79" s="261">
        <v>12</v>
      </c>
      <c r="B79" s="1060"/>
      <c r="C79" s="1061"/>
      <c r="D79" s="1061"/>
      <c r="E79" s="1061"/>
      <c r="F79" s="1061"/>
      <c r="G79" s="1061"/>
      <c r="H79" s="1061"/>
      <c r="I79" s="1061"/>
      <c r="J79" s="1061"/>
      <c r="K79" s="1061"/>
      <c r="L79" s="1061"/>
      <c r="M79" s="1061"/>
      <c r="N79" s="1061"/>
      <c r="O79" s="1061"/>
      <c r="P79" s="1062"/>
      <c r="Q79" s="1063"/>
      <c r="R79" s="1057"/>
      <c r="S79" s="1057"/>
      <c r="T79" s="1057"/>
      <c r="U79" s="1057"/>
      <c r="V79" s="1057"/>
      <c r="W79" s="1057"/>
      <c r="X79" s="1057"/>
      <c r="Y79" s="1057"/>
      <c r="Z79" s="1057"/>
      <c r="AA79" s="1057"/>
      <c r="AB79" s="1057"/>
      <c r="AC79" s="1057"/>
      <c r="AD79" s="1057"/>
      <c r="AE79" s="1057"/>
      <c r="AF79" s="1057"/>
      <c r="AG79" s="1057"/>
      <c r="AH79" s="1057"/>
      <c r="AI79" s="1057"/>
      <c r="AJ79" s="1057"/>
      <c r="AK79" s="1057"/>
      <c r="AL79" s="1057"/>
      <c r="AM79" s="1057"/>
      <c r="AN79" s="1057"/>
      <c r="AO79" s="1057"/>
      <c r="AP79" s="1057"/>
      <c r="AQ79" s="1057"/>
      <c r="AR79" s="1057"/>
      <c r="AS79" s="1057"/>
      <c r="AT79" s="1057"/>
      <c r="AU79" s="1057"/>
      <c r="AV79" s="1057"/>
      <c r="AW79" s="1057"/>
      <c r="AX79" s="1057"/>
      <c r="AY79" s="1057"/>
      <c r="AZ79" s="1058"/>
      <c r="BA79" s="1058"/>
      <c r="BB79" s="1058"/>
      <c r="BC79" s="1058"/>
      <c r="BD79" s="1059"/>
      <c r="BE79" s="265"/>
      <c r="BF79" s="265"/>
      <c r="BG79" s="265"/>
      <c r="BH79" s="265"/>
      <c r="BI79" s="265"/>
      <c r="BJ79" s="268"/>
      <c r="BK79" s="268"/>
      <c r="BL79" s="268"/>
      <c r="BM79" s="268"/>
      <c r="BN79" s="268"/>
      <c r="BO79" s="265"/>
      <c r="BP79" s="265"/>
      <c r="BQ79" s="262">
        <v>73</v>
      </c>
      <c r="BR79" s="267"/>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6"/>
    </row>
    <row r="80" spans="1:131" s="247" customFormat="1" ht="26.25" customHeight="1" x14ac:dyDescent="0.15">
      <c r="A80" s="261">
        <v>13</v>
      </c>
      <c r="B80" s="1060"/>
      <c r="C80" s="1061"/>
      <c r="D80" s="1061"/>
      <c r="E80" s="1061"/>
      <c r="F80" s="1061"/>
      <c r="G80" s="1061"/>
      <c r="H80" s="1061"/>
      <c r="I80" s="1061"/>
      <c r="J80" s="1061"/>
      <c r="K80" s="1061"/>
      <c r="L80" s="1061"/>
      <c r="M80" s="1061"/>
      <c r="N80" s="1061"/>
      <c r="O80" s="1061"/>
      <c r="P80" s="1062"/>
      <c r="Q80" s="1063"/>
      <c r="R80" s="1057"/>
      <c r="S80" s="1057"/>
      <c r="T80" s="1057"/>
      <c r="U80" s="1057"/>
      <c r="V80" s="1057"/>
      <c r="W80" s="1057"/>
      <c r="X80" s="1057"/>
      <c r="Y80" s="1057"/>
      <c r="Z80" s="1057"/>
      <c r="AA80" s="1057"/>
      <c r="AB80" s="1057"/>
      <c r="AC80" s="1057"/>
      <c r="AD80" s="1057"/>
      <c r="AE80" s="1057"/>
      <c r="AF80" s="1057"/>
      <c r="AG80" s="1057"/>
      <c r="AH80" s="1057"/>
      <c r="AI80" s="1057"/>
      <c r="AJ80" s="1057"/>
      <c r="AK80" s="1057"/>
      <c r="AL80" s="1057"/>
      <c r="AM80" s="1057"/>
      <c r="AN80" s="1057"/>
      <c r="AO80" s="1057"/>
      <c r="AP80" s="1057"/>
      <c r="AQ80" s="1057"/>
      <c r="AR80" s="1057"/>
      <c r="AS80" s="1057"/>
      <c r="AT80" s="1057"/>
      <c r="AU80" s="1057"/>
      <c r="AV80" s="1057"/>
      <c r="AW80" s="1057"/>
      <c r="AX80" s="1057"/>
      <c r="AY80" s="1057"/>
      <c r="AZ80" s="1058"/>
      <c r="BA80" s="1058"/>
      <c r="BB80" s="1058"/>
      <c r="BC80" s="1058"/>
      <c r="BD80" s="1059"/>
      <c r="BE80" s="265"/>
      <c r="BF80" s="265"/>
      <c r="BG80" s="265"/>
      <c r="BH80" s="265"/>
      <c r="BI80" s="265"/>
      <c r="BJ80" s="265"/>
      <c r="BK80" s="265"/>
      <c r="BL80" s="265"/>
      <c r="BM80" s="265"/>
      <c r="BN80" s="265"/>
      <c r="BO80" s="265"/>
      <c r="BP80" s="265"/>
      <c r="BQ80" s="262">
        <v>74</v>
      </c>
      <c r="BR80" s="267"/>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6"/>
    </row>
    <row r="81" spans="1:131" s="247" customFormat="1" ht="26.25" customHeight="1" x14ac:dyDescent="0.15">
      <c r="A81" s="261">
        <v>14</v>
      </c>
      <c r="B81" s="1060"/>
      <c r="C81" s="1061"/>
      <c r="D81" s="1061"/>
      <c r="E81" s="1061"/>
      <c r="F81" s="1061"/>
      <c r="G81" s="1061"/>
      <c r="H81" s="1061"/>
      <c r="I81" s="1061"/>
      <c r="J81" s="1061"/>
      <c r="K81" s="1061"/>
      <c r="L81" s="1061"/>
      <c r="M81" s="1061"/>
      <c r="N81" s="1061"/>
      <c r="O81" s="1061"/>
      <c r="P81" s="1062"/>
      <c r="Q81" s="1063"/>
      <c r="R81" s="1057"/>
      <c r="S81" s="1057"/>
      <c r="T81" s="1057"/>
      <c r="U81" s="1057"/>
      <c r="V81" s="1057"/>
      <c r="W81" s="1057"/>
      <c r="X81" s="1057"/>
      <c r="Y81" s="1057"/>
      <c r="Z81" s="1057"/>
      <c r="AA81" s="1057"/>
      <c r="AB81" s="1057"/>
      <c r="AC81" s="1057"/>
      <c r="AD81" s="1057"/>
      <c r="AE81" s="1057"/>
      <c r="AF81" s="1057"/>
      <c r="AG81" s="1057"/>
      <c r="AH81" s="1057"/>
      <c r="AI81" s="1057"/>
      <c r="AJ81" s="1057"/>
      <c r="AK81" s="1057"/>
      <c r="AL81" s="1057"/>
      <c r="AM81" s="1057"/>
      <c r="AN81" s="1057"/>
      <c r="AO81" s="1057"/>
      <c r="AP81" s="1057"/>
      <c r="AQ81" s="1057"/>
      <c r="AR81" s="1057"/>
      <c r="AS81" s="1057"/>
      <c r="AT81" s="1057"/>
      <c r="AU81" s="1057"/>
      <c r="AV81" s="1057"/>
      <c r="AW81" s="1057"/>
      <c r="AX81" s="1057"/>
      <c r="AY81" s="1057"/>
      <c r="AZ81" s="1058"/>
      <c r="BA81" s="1058"/>
      <c r="BB81" s="1058"/>
      <c r="BC81" s="1058"/>
      <c r="BD81" s="1059"/>
      <c r="BE81" s="265"/>
      <c r="BF81" s="265"/>
      <c r="BG81" s="265"/>
      <c r="BH81" s="265"/>
      <c r="BI81" s="265"/>
      <c r="BJ81" s="265"/>
      <c r="BK81" s="265"/>
      <c r="BL81" s="265"/>
      <c r="BM81" s="265"/>
      <c r="BN81" s="265"/>
      <c r="BO81" s="265"/>
      <c r="BP81" s="265"/>
      <c r="BQ81" s="262">
        <v>75</v>
      </c>
      <c r="BR81" s="267"/>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6"/>
    </row>
    <row r="82" spans="1:131" s="247" customFormat="1" ht="26.25" customHeight="1" x14ac:dyDescent="0.15">
      <c r="A82" s="261">
        <v>15</v>
      </c>
      <c r="B82" s="1060"/>
      <c r="C82" s="1061"/>
      <c r="D82" s="1061"/>
      <c r="E82" s="1061"/>
      <c r="F82" s="1061"/>
      <c r="G82" s="1061"/>
      <c r="H82" s="1061"/>
      <c r="I82" s="1061"/>
      <c r="J82" s="1061"/>
      <c r="K82" s="1061"/>
      <c r="L82" s="1061"/>
      <c r="M82" s="1061"/>
      <c r="N82" s="1061"/>
      <c r="O82" s="1061"/>
      <c r="P82" s="1062"/>
      <c r="Q82" s="1063"/>
      <c r="R82" s="1057"/>
      <c r="S82" s="1057"/>
      <c r="T82" s="1057"/>
      <c r="U82" s="1057"/>
      <c r="V82" s="1057"/>
      <c r="W82" s="1057"/>
      <c r="X82" s="1057"/>
      <c r="Y82" s="1057"/>
      <c r="Z82" s="1057"/>
      <c r="AA82" s="1057"/>
      <c r="AB82" s="1057"/>
      <c r="AC82" s="1057"/>
      <c r="AD82" s="1057"/>
      <c r="AE82" s="1057"/>
      <c r="AF82" s="1057"/>
      <c r="AG82" s="1057"/>
      <c r="AH82" s="1057"/>
      <c r="AI82" s="1057"/>
      <c r="AJ82" s="1057"/>
      <c r="AK82" s="1057"/>
      <c r="AL82" s="1057"/>
      <c r="AM82" s="1057"/>
      <c r="AN82" s="1057"/>
      <c r="AO82" s="1057"/>
      <c r="AP82" s="1057"/>
      <c r="AQ82" s="1057"/>
      <c r="AR82" s="1057"/>
      <c r="AS82" s="1057"/>
      <c r="AT82" s="1057"/>
      <c r="AU82" s="1057"/>
      <c r="AV82" s="1057"/>
      <c r="AW82" s="1057"/>
      <c r="AX82" s="1057"/>
      <c r="AY82" s="1057"/>
      <c r="AZ82" s="1058"/>
      <c r="BA82" s="1058"/>
      <c r="BB82" s="1058"/>
      <c r="BC82" s="1058"/>
      <c r="BD82" s="1059"/>
      <c r="BE82" s="265"/>
      <c r="BF82" s="265"/>
      <c r="BG82" s="265"/>
      <c r="BH82" s="265"/>
      <c r="BI82" s="265"/>
      <c r="BJ82" s="265"/>
      <c r="BK82" s="265"/>
      <c r="BL82" s="265"/>
      <c r="BM82" s="265"/>
      <c r="BN82" s="265"/>
      <c r="BO82" s="265"/>
      <c r="BP82" s="265"/>
      <c r="BQ82" s="262">
        <v>76</v>
      </c>
      <c r="BR82" s="267"/>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6"/>
    </row>
    <row r="83" spans="1:131" s="247" customFormat="1" ht="26.25" customHeight="1" x14ac:dyDescent="0.15">
      <c r="A83" s="261">
        <v>16</v>
      </c>
      <c r="B83" s="1060"/>
      <c r="C83" s="1061"/>
      <c r="D83" s="1061"/>
      <c r="E83" s="1061"/>
      <c r="F83" s="1061"/>
      <c r="G83" s="1061"/>
      <c r="H83" s="1061"/>
      <c r="I83" s="1061"/>
      <c r="J83" s="1061"/>
      <c r="K83" s="1061"/>
      <c r="L83" s="1061"/>
      <c r="M83" s="1061"/>
      <c r="N83" s="1061"/>
      <c r="O83" s="1061"/>
      <c r="P83" s="1062"/>
      <c r="Q83" s="1063"/>
      <c r="R83" s="1057"/>
      <c r="S83" s="1057"/>
      <c r="T83" s="1057"/>
      <c r="U83" s="1057"/>
      <c r="V83" s="1057"/>
      <c r="W83" s="1057"/>
      <c r="X83" s="1057"/>
      <c r="Y83" s="1057"/>
      <c r="Z83" s="1057"/>
      <c r="AA83" s="1057"/>
      <c r="AB83" s="1057"/>
      <c r="AC83" s="1057"/>
      <c r="AD83" s="1057"/>
      <c r="AE83" s="1057"/>
      <c r="AF83" s="1057"/>
      <c r="AG83" s="1057"/>
      <c r="AH83" s="1057"/>
      <c r="AI83" s="1057"/>
      <c r="AJ83" s="1057"/>
      <c r="AK83" s="1057"/>
      <c r="AL83" s="1057"/>
      <c r="AM83" s="1057"/>
      <c r="AN83" s="1057"/>
      <c r="AO83" s="1057"/>
      <c r="AP83" s="1057"/>
      <c r="AQ83" s="1057"/>
      <c r="AR83" s="1057"/>
      <c r="AS83" s="1057"/>
      <c r="AT83" s="1057"/>
      <c r="AU83" s="1057"/>
      <c r="AV83" s="1057"/>
      <c r="AW83" s="1057"/>
      <c r="AX83" s="1057"/>
      <c r="AY83" s="1057"/>
      <c r="AZ83" s="1058"/>
      <c r="BA83" s="1058"/>
      <c r="BB83" s="1058"/>
      <c r="BC83" s="1058"/>
      <c r="BD83" s="1059"/>
      <c r="BE83" s="265"/>
      <c r="BF83" s="265"/>
      <c r="BG83" s="265"/>
      <c r="BH83" s="265"/>
      <c r="BI83" s="265"/>
      <c r="BJ83" s="265"/>
      <c r="BK83" s="265"/>
      <c r="BL83" s="265"/>
      <c r="BM83" s="265"/>
      <c r="BN83" s="265"/>
      <c r="BO83" s="265"/>
      <c r="BP83" s="265"/>
      <c r="BQ83" s="262">
        <v>77</v>
      </c>
      <c r="BR83" s="267"/>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6"/>
    </row>
    <row r="84" spans="1:131" s="247" customFormat="1" ht="26.25" customHeight="1" x14ac:dyDescent="0.15">
      <c r="A84" s="261">
        <v>17</v>
      </c>
      <c r="B84" s="1060"/>
      <c r="C84" s="1061"/>
      <c r="D84" s="1061"/>
      <c r="E84" s="1061"/>
      <c r="F84" s="1061"/>
      <c r="G84" s="1061"/>
      <c r="H84" s="1061"/>
      <c r="I84" s="1061"/>
      <c r="J84" s="1061"/>
      <c r="K84" s="1061"/>
      <c r="L84" s="1061"/>
      <c r="M84" s="1061"/>
      <c r="N84" s="1061"/>
      <c r="O84" s="1061"/>
      <c r="P84" s="1062"/>
      <c r="Q84" s="1063"/>
      <c r="R84" s="1057"/>
      <c r="S84" s="1057"/>
      <c r="T84" s="1057"/>
      <c r="U84" s="1057"/>
      <c r="V84" s="1057"/>
      <c r="W84" s="1057"/>
      <c r="X84" s="1057"/>
      <c r="Y84" s="1057"/>
      <c r="Z84" s="1057"/>
      <c r="AA84" s="1057"/>
      <c r="AB84" s="1057"/>
      <c r="AC84" s="1057"/>
      <c r="AD84" s="1057"/>
      <c r="AE84" s="1057"/>
      <c r="AF84" s="1057"/>
      <c r="AG84" s="1057"/>
      <c r="AH84" s="1057"/>
      <c r="AI84" s="1057"/>
      <c r="AJ84" s="1057"/>
      <c r="AK84" s="1057"/>
      <c r="AL84" s="1057"/>
      <c r="AM84" s="1057"/>
      <c r="AN84" s="1057"/>
      <c r="AO84" s="1057"/>
      <c r="AP84" s="1057"/>
      <c r="AQ84" s="1057"/>
      <c r="AR84" s="1057"/>
      <c r="AS84" s="1057"/>
      <c r="AT84" s="1057"/>
      <c r="AU84" s="1057"/>
      <c r="AV84" s="1057"/>
      <c r="AW84" s="1057"/>
      <c r="AX84" s="1057"/>
      <c r="AY84" s="1057"/>
      <c r="AZ84" s="1058"/>
      <c r="BA84" s="1058"/>
      <c r="BB84" s="1058"/>
      <c r="BC84" s="1058"/>
      <c r="BD84" s="1059"/>
      <c r="BE84" s="265"/>
      <c r="BF84" s="265"/>
      <c r="BG84" s="265"/>
      <c r="BH84" s="265"/>
      <c r="BI84" s="265"/>
      <c r="BJ84" s="265"/>
      <c r="BK84" s="265"/>
      <c r="BL84" s="265"/>
      <c r="BM84" s="265"/>
      <c r="BN84" s="265"/>
      <c r="BO84" s="265"/>
      <c r="BP84" s="265"/>
      <c r="BQ84" s="262">
        <v>78</v>
      </c>
      <c r="BR84" s="267"/>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6"/>
    </row>
    <row r="85" spans="1:131" s="247" customFormat="1" ht="26.25" customHeight="1" x14ac:dyDescent="0.15">
      <c r="A85" s="261">
        <v>18</v>
      </c>
      <c r="B85" s="1060"/>
      <c r="C85" s="1061"/>
      <c r="D85" s="1061"/>
      <c r="E85" s="1061"/>
      <c r="F85" s="1061"/>
      <c r="G85" s="1061"/>
      <c r="H85" s="1061"/>
      <c r="I85" s="1061"/>
      <c r="J85" s="1061"/>
      <c r="K85" s="1061"/>
      <c r="L85" s="1061"/>
      <c r="M85" s="1061"/>
      <c r="N85" s="1061"/>
      <c r="O85" s="1061"/>
      <c r="P85" s="1062"/>
      <c r="Q85" s="1063"/>
      <c r="R85" s="1057"/>
      <c r="S85" s="1057"/>
      <c r="T85" s="1057"/>
      <c r="U85" s="1057"/>
      <c r="V85" s="1057"/>
      <c r="W85" s="1057"/>
      <c r="X85" s="1057"/>
      <c r="Y85" s="1057"/>
      <c r="Z85" s="1057"/>
      <c r="AA85" s="1057"/>
      <c r="AB85" s="1057"/>
      <c r="AC85" s="1057"/>
      <c r="AD85" s="1057"/>
      <c r="AE85" s="1057"/>
      <c r="AF85" s="1057"/>
      <c r="AG85" s="1057"/>
      <c r="AH85" s="1057"/>
      <c r="AI85" s="1057"/>
      <c r="AJ85" s="1057"/>
      <c r="AK85" s="1057"/>
      <c r="AL85" s="1057"/>
      <c r="AM85" s="1057"/>
      <c r="AN85" s="1057"/>
      <c r="AO85" s="1057"/>
      <c r="AP85" s="1057"/>
      <c r="AQ85" s="1057"/>
      <c r="AR85" s="1057"/>
      <c r="AS85" s="1057"/>
      <c r="AT85" s="1057"/>
      <c r="AU85" s="1057"/>
      <c r="AV85" s="1057"/>
      <c r="AW85" s="1057"/>
      <c r="AX85" s="1057"/>
      <c r="AY85" s="1057"/>
      <c r="AZ85" s="1058"/>
      <c r="BA85" s="1058"/>
      <c r="BB85" s="1058"/>
      <c r="BC85" s="1058"/>
      <c r="BD85" s="1059"/>
      <c r="BE85" s="265"/>
      <c r="BF85" s="265"/>
      <c r="BG85" s="265"/>
      <c r="BH85" s="265"/>
      <c r="BI85" s="265"/>
      <c r="BJ85" s="265"/>
      <c r="BK85" s="265"/>
      <c r="BL85" s="265"/>
      <c r="BM85" s="265"/>
      <c r="BN85" s="265"/>
      <c r="BO85" s="265"/>
      <c r="BP85" s="265"/>
      <c r="BQ85" s="262">
        <v>79</v>
      </c>
      <c r="BR85" s="267"/>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6"/>
    </row>
    <row r="86" spans="1:131" s="247" customFormat="1" ht="26.25" customHeight="1" x14ac:dyDescent="0.15">
      <c r="A86" s="261">
        <v>19</v>
      </c>
      <c r="B86" s="1060"/>
      <c r="C86" s="1061"/>
      <c r="D86" s="1061"/>
      <c r="E86" s="1061"/>
      <c r="F86" s="1061"/>
      <c r="G86" s="1061"/>
      <c r="H86" s="1061"/>
      <c r="I86" s="1061"/>
      <c r="J86" s="1061"/>
      <c r="K86" s="1061"/>
      <c r="L86" s="1061"/>
      <c r="M86" s="1061"/>
      <c r="N86" s="1061"/>
      <c r="O86" s="1061"/>
      <c r="P86" s="1062"/>
      <c r="Q86" s="1063"/>
      <c r="R86" s="1057"/>
      <c r="S86" s="1057"/>
      <c r="T86" s="1057"/>
      <c r="U86" s="1057"/>
      <c r="V86" s="1057"/>
      <c r="W86" s="1057"/>
      <c r="X86" s="1057"/>
      <c r="Y86" s="1057"/>
      <c r="Z86" s="1057"/>
      <c r="AA86" s="1057"/>
      <c r="AB86" s="1057"/>
      <c r="AC86" s="1057"/>
      <c r="AD86" s="1057"/>
      <c r="AE86" s="1057"/>
      <c r="AF86" s="1057"/>
      <c r="AG86" s="1057"/>
      <c r="AH86" s="1057"/>
      <c r="AI86" s="1057"/>
      <c r="AJ86" s="1057"/>
      <c r="AK86" s="1057"/>
      <c r="AL86" s="1057"/>
      <c r="AM86" s="1057"/>
      <c r="AN86" s="1057"/>
      <c r="AO86" s="1057"/>
      <c r="AP86" s="1057"/>
      <c r="AQ86" s="1057"/>
      <c r="AR86" s="1057"/>
      <c r="AS86" s="1057"/>
      <c r="AT86" s="1057"/>
      <c r="AU86" s="1057"/>
      <c r="AV86" s="1057"/>
      <c r="AW86" s="1057"/>
      <c r="AX86" s="1057"/>
      <c r="AY86" s="1057"/>
      <c r="AZ86" s="1058"/>
      <c r="BA86" s="1058"/>
      <c r="BB86" s="1058"/>
      <c r="BC86" s="1058"/>
      <c r="BD86" s="1059"/>
      <c r="BE86" s="265"/>
      <c r="BF86" s="265"/>
      <c r="BG86" s="265"/>
      <c r="BH86" s="265"/>
      <c r="BI86" s="265"/>
      <c r="BJ86" s="265"/>
      <c r="BK86" s="265"/>
      <c r="BL86" s="265"/>
      <c r="BM86" s="265"/>
      <c r="BN86" s="265"/>
      <c r="BO86" s="265"/>
      <c r="BP86" s="265"/>
      <c r="BQ86" s="262">
        <v>80</v>
      </c>
      <c r="BR86" s="267"/>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6"/>
    </row>
    <row r="87" spans="1:131" s="247" customFormat="1" ht="26.25" customHeight="1" x14ac:dyDescent="0.15">
      <c r="A87" s="269">
        <v>20</v>
      </c>
      <c r="B87" s="1050"/>
      <c r="C87" s="1051"/>
      <c r="D87" s="1051"/>
      <c r="E87" s="1051"/>
      <c r="F87" s="1051"/>
      <c r="G87" s="1051"/>
      <c r="H87" s="1051"/>
      <c r="I87" s="1051"/>
      <c r="J87" s="1051"/>
      <c r="K87" s="1051"/>
      <c r="L87" s="1051"/>
      <c r="M87" s="1051"/>
      <c r="N87" s="1051"/>
      <c r="O87" s="1051"/>
      <c r="P87" s="1052"/>
      <c r="Q87" s="1053"/>
      <c r="R87" s="1054"/>
      <c r="S87" s="1054"/>
      <c r="T87" s="1054"/>
      <c r="U87" s="1054"/>
      <c r="V87" s="1054"/>
      <c r="W87" s="1054"/>
      <c r="X87" s="1054"/>
      <c r="Y87" s="1054"/>
      <c r="Z87" s="1054"/>
      <c r="AA87" s="1054"/>
      <c r="AB87" s="1054"/>
      <c r="AC87" s="1054"/>
      <c r="AD87" s="1054"/>
      <c r="AE87" s="1054"/>
      <c r="AF87" s="1054"/>
      <c r="AG87" s="1054"/>
      <c r="AH87" s="1054"/>
      <c r="AI87" s="1054"/>
      <c r="AJ87" s="1054"/>
      <c r="AK87" s="1054"/>
      <c r="AL87" s="1054"/>
      <c r="AM87" s="1054"/>
      <c r="AN87" s="1054"/>
      <c r="AO87" s="1054"/>
      <c r="AP87" s="1054"/>
      <c r="AQ87" s="1054"/>
      <c r="AR87" s="1054"/>
      <c r="AS87" s="1054"/>
      <c r="AT87" s="1054"/>
      <c r="AU87" s="1054"/>
      <c r="AV87" s="1054"/>
      <c r="AW87" s="1054"/>
      <c r="AX87" s="1054"/>
      <c r="AY87" s="1054"/>
      <c r="AZ87" s="1055"/>
      <c r="BA87" s="1055"/>
      <c r="BB87" s="1055"/>
      <c r="BC87" s="1055"/>
      <c r="BD87" s="1056"/>
      <c r="BE87" s="265"/>
      <c r="BF87" s="265"/>
      <c r="BG87" s="265"/>
      <c r="BH87" s="265"/>
      <c r="BI87" s="265"/>
      <c r="BJ87" s="265"/>
      <c r="BK87" s="265"/>
      <c r="BL87" s="265"/>
      <c r="BM87" s="265"/>
      <c r="BN87" s="265"/>
      <c r="BO87" s="265"/>
      <c r="BP87" s="265"/>
      <c r="BQ87" s="262">
        <v>81</v>
      </c>
      <c r="BR87" s="267"/>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6"/>
    </row>
    <row r="88" spans="1:131" s="247" customFormat="1" ht="26.25" customHeight="1" thickBot="1" x14ac:dyDescent="0.2">
      <c r="A88" s="264" t="s">
        <v>386</v>
      </c>
      <c r="B88" s="1032" t="s">
        <v>421</v>
      </c>
      <c r="C88" s="1033"/>
      <c r="D88" s="1033"/>
      <c r="E88" s="1033"/>
      <c r="F88" s="1033"/>
      <c r="G88" s="1033"/>
      <c r="H88" s="1033"/>
      <c r="I88" s="1033"/>
      <c r="J88" s="1033"/>
      <c r="K88" s="1033"/>
      <c r="L88" s="1033"/>
      <c r="M88" s="1033"/>
      <c r="N88" s="1033"/>
      <c r="O88" s="1033"/>
      <c r="P88" s="1034"/>
      <c r="Q88" s="1048"/>
      <c r="R88" s="1049"/>
      <c r="S88" s="1049"/>
      <c r="T88" s="1049"/>
      <c r="U88" s="1049"/>
      <c r="V88" s="1049"/>
      <c r="W88" s="1049"/>
      <c r="X88" s="1049"/>
      <c r="Y88" s="1049"/>
      <c r="Z88" s="1049"/>
      <c r="AA88" s="1049"/>
      <c r="AB88" s="1049"/>
      <c r="AC88" s="1049"/>
      <c r="AD88" s="1049"/>
      <c r="AE88" s="1049"/>
      <c r="AF88" s="1047">
        <v>76525</v>
      </c>
      <c r="AG88" s="1047"/>
      <c r="AH88" s="1047"/>
      <c r="AI88" s="1047"/>
      <c r="AJ88" s="1047"/>
      <c r="AK88" s="1049"/>
      <c r="AL88" s="1049"/>
      <c r="AM88" s="1049"/>
      <c r="AN88" s="1049"/>
      <c r="AO88" s="1049"/>
      <c r="AP88" s="1047">
        <v>139808</v>
      </c>
      <c r="AQ88" s="1047"/>
      <c r="AR88" s="1047"/>
      <c r="AS88" s="1047"/>
      <c r="AT88" s="1047"/>
      <c r="AU88" s="1047">
        <v>0</v>
      </c>
      <c r="AV88" s="1047"/>
      <c r="AW88" s="1047"/>
      <c r="AX88" s="1047"/>
      <c r="AY88" s="1047"/>
      <c r="AZ88" s="1022"/>
      <c r="BA88" s="1022"/>
      <c r="BB88" s="1022"/>
      <c r="BC88" s="1022"/>
      <c r="BD88" s="1023"/>
      <c r="BE88" s="265"/>
      <c r="BF88" s="265"/>
      <c r="BG88" s="265"/>
      <c r="BH88" s="265"/>
      <c r="BI88" s="265"/>
      <c r="BJ88" s="265"/>
      <c r="BK88" s="265"/>
      <c r="BL88" s="265"/>
      <c r="BM88" s="265"/>
      <c r="BN88" s="265"/>
      <c r="BO88" s="265"/>
      <c r="BP88" s="265"/>
      <c r="BQ88" s="262">
        <v>82</v>
      </c>
      <c r="BR88" s="267"/>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2" t="s">
        <v>422</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v>830</v>
      </c>
      <c r="CS102" s="1039"/>
      <c r="CT102" s="1039"/>
      <c r="CU102" s="1039"/>
      <c r="CV102" s="1040"/>
      <c r="CW102" s="1038">
        <v>414</v>
      </c>
      <c r="CX102" s="1039"/>
      <c r="CY102" s="1039"/>
      <c r="CZ102" s="1039"/>
      <c r="DA102" s="1040"/>
      <c r="DB102" s="1038">
        <v>1453</v>
      </c>
      <c r="DC102" s="1039"/>
      <c r="DD102" s="1039"/>
      <c r="DE102" s="1039"/>
      <c r="DF102" s="1040"/>
      <c r="DG102" s="1038">
        <v>0</v>
      </c>
      <c r="DH102" s="1039"/>
      <c r="DI102" s="1039"/>
      <c r="DJ102" s="1039"/>
      <c r="DK102" s="1040"/>
      <c r="DL102" s="1038">
        <v>0</v>
      </c>
      <c r="DM102" s="1039"/>
      <c r="DN102" s="1039"/>
      <c r="DO102" s="1039"/>
      <c r="DP102" s="1040"/>
      <c r="DQ102" s="1038">
        <v>0</v>
      </c>
      <c r="DR102" s="1039"/>
      <c r="DS102" s="1039"/>
      <c r="DT102" s="1039"/>
      <c r="DU102" s="1040"/>
      <c r="DV102" s="1022"/>
      <c r="DW102" s="1022"/>
      <c r="DX102" s="1022"/>
      <c r="DY102" s="1022"/>
      <c r="DZ102" s="102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4" t="s">
        <v>423</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5" t="s">
        <v>424</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6" t="s">
        <v>427</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428</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302</v>
      </c>
      <c r="AG109" s="983"/>
      <c r="AH109" s="983"/>
      <c r="AI109" s="983"/>
      <c r="AJ109" s="984"/>
      <c r="AK109" s="985" t="s">
        <v>301</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302</v>
      </c>
      <c r="BW109" s="983"/>
      <c r="BX109" s="983"/>
      <c r="BY109" s="983"/>
      <c r="BZ109" s="984"/>
      <c r="CA109" s="985" t="s">
        <v>301</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302</v>
      </c>
      <c r="DM109" s="983"/>
      <c r="DN109" s="983"/>
      <c r="DO109" s="983"/>
      <c r="DP109" s="984"/>
      <c r="DQ109" s="985" t="s">
        <v>301</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7478647</v>
      </c>
      <c r="AB110" s="976"/>
      <c r="AC110" s="976"/>
      <c r="AD110" s="976"/>
      <c r="AE110" s="977"/>
      <c r="AF110" s="978">
        <v>7365382</v>
      </c>
      <c r="AG110" s="976"/>
      <c r="AH110" s="976"/>
      <c r="AI110" s="976"/>
      <c r="AJ110" s="977"/>
      <c r="AK110" s="978">
        <v>7388728</v>
      </c>
      <c r="AL110" s="976"/>
      <c r="AM110" s="976"/>
      <c r="AN110" s="976"/>
      <c r="AO110" s="977"/>
      <c r="AP110" s="979">
        <v>12.3</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52359020</v>
      </c>
      <c r="BR110" s="923"/>
      <c r="BS110" s="923"/>
      <c r="BT110" s="923"/>
      <c r="BU110" s="923"/>
      <c r="BV110" s="923">
        <v>49273411</v>
      </c>
      <c r="BW110" s="923"/>
      <c r="BX110" s="923"/>
      <c r="BY110" s="923"/>
      <c r="BZ110" s="923"/>
      <c r="CA110" s="923">
        <v>53044975</v>
      </c>
      <c r="CB110" s="923"/>
      <c r="CC110" s="923"/>
      <c r="CD110" s="923"/>
      <c r="CE110" s="923"/>
      <c r="CF110" s="947">
        <v>88.6</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438</v>
      </c>
      <c r="DM110" s="923"/>
      <c r="DN110" s="923"/>
      <c r="DO110" s="923"/>
      <c r="DP110" s="923"/>
      <c r="DQ110" s="923" t="s">
        <v>437</v>
      </c>
      <c r="DR110" s="923"/>
      <c r="DS110" s="923"/>
      <c r="DT110" s="923"/>
      <c r="DU110" s="923"/>
      <c r="DV110" s="924" t="s">
        <v>437</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440</v>
      </c>
      <c r="AG111" s="1004"/>
      <c r="AH111" s="1004"/>
      <c r="AI111" s="1004"/>
      <c r="AJ111" s="1005"/>
      <c r="AK111" s="1006" t="s">
        <v>438</v>
      </c>
      <c r="AL111" s="1004"/>
      <c r="AM111" s="1004"/>
      <c r="AN111" s="1004"/>
      <c r="AO111" s="1005"/>
      <c r="AP111" s="1007" t="s">
        <v>438</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2033519</v>
      </c>
      <c r="BR111" s="895"/>
      <c r="BS111" s="895"/>
      <c r="BT111" s="895"/>
      <c r="BU111" s="895"/>
      <c r="BV111" s="895">
        <v>654886</v>
      </c>
      <c r="BW111" s="895"/>
      <c r="BX111" s="895"/>
      <c r="BY111" s="895"/>
      <c r="BZ111" s="895"/>
      <c r="CA111" s="895">
        <v>1360369</v>
      </c>
      <c r="CB111" s="895"/>
      <c r="CC111" s="895"/>
      <c r="CD111" s="895"/>
      <c r="CE111" s="895"/>
      <c r="CF111" s="956">
        <v>2.2999999999999998</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352020</v>
      </c>
      <c r="DH111" s="895"/>
      <c r="DI111" s="895"/>
      <c r="DJ111" s="895"/>
      <c r="DK111" s="895"/>
      <c r="DL111" s="895">
        <v>362020</v>
      </c>
      <c r="DM111" s="895"/>
      <c r="DN111" s="895"/>
      <c r="DO111" s="895"/>
      <c r="DP111" s="895"/>
      <c r="DQ111" s="895">
        <v>362800</v>
      </c>
      <c r="DR111" s="895"/>
      <c r="DS111" s="895"/>
      <c r="DT111" s="895"/>
      <c r="DU111" s="895"/>
      <c r="DV111" s="872">
        <v>0.6</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438</v>
      </c>
      <c r="AG112" s="858"/>
      <c r="AH112" s="858"/>
      <c r="AI112" s="858"/>
      <c r="AJ112" s="859"/>
      <c r="AK112" s="860" t="s">
        <v>446</v>
      </c>
      <c r="AL112" s="858"/>
      <c r="AM112" s="858"/>
      <c r="AN112" s="858"/>
      <c r="AO112" s="859"/>
      <c r="AP112" s="905" t="s">
        <v>446</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22671007</v>
      </c>
      <c r="BR112" s="895"/>
      <c r="BS112" s="895"/>
      <c r="BT112" s="895"/>
      <c r="BU112" s="895"/>
      <c r="BV112" s="895">
        <v>20214536</v>
      </c>
      <c r="BW112" s="895"/>
      <c r="BX112" s="895"/>
      <c r="BY112" s="895"/>
      <c r="BZ112" s="895"/>
      <c r="CA112" s="895">
        <v>18359692</v>
      </c>
      <c r="CB112" s="895"/>
      <c r="CC112" s="895"/>
      <c r="CD112" s="895"/>
      <c r="CE112" s="895"/>
      <c r="CF112" s="956">
        <v>30.7</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445</v>
      </c>
      <c r="DM112" s="895"/>
      <c r="DN112" s="895"/>
      <c r="DO112" s="895"/>
      <c r="DP112" s="895"/>
      <c r="DQ112" s="895" t="s">
        <v>438</v>
      </c>
      <c r="DR112" s="895"/>
      <c r="DS112" s="895"/>
      <c r="DT112" s="895"/>
      <c r="DU112" s="895"/>
      <c r="DV112" s="872" t="s">
        <v>437</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2326109</v>
      </c>
      <c r="AB113" s="1004"/>
      <c r="AC113" s="1004"/>
      <c r="AD113" s="1004"/>
      <c r="AE113" s="1005"/>
      <c r="AF113" s="1006">
        <v>2404959</v>
      </c>
      <c r="AG113" s="1004"/>
      <c r="AH113" s="1004"/>
      <c r="AI113" s="1004"/>
      <c r="AJ113" s="1005"/>
      <c r="AK113" s="1006">
        <v>2637665</v>
      </c>
      <c r="AL113" s="1004"/>
      <c r="AM113" s="1004"/>
      <c r="AN113" s="1004"/>
      <c r="AO113" s="1005"/>
      <c r="AP113" s="1007">
        <v>4.4000000000000004</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t="s">
        <v>445</v>
      </c>
      <c r="BR113" s="895"/>
      <c r="BS113" s="895"/>
      <c r="BT113" s="895"/>
      <c r="BU113" s="895"/>
      <c r="BV113" s="895" t="s">
        <v>445</v>
      </c>
      <c r="BW113" s="895"/>
      <c r="BX113" s="895"/>
      <c r="BY113" s="895"/>
      <c r="BZ113" s="895"/>
      <c r="CA113" s="895" t="s">
        <v>438</v>
      </c>
      <c r="CB113" s="895"/>
      <c r="CC113" s="895"/>
      <c r="CD113" s="895"/>
      <c r="CE113" s="895"/>
      <c r="CF113" s="956" t="s">
        <v>445</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446</v>
      </c>
      <c r="DM113" s="858"/>
      <c r="DN113" s="858"/>
      <c r="DO113" s="858"/>
      <c r="DP113" s="859"/>
      <c r="DQ113" s="860" t="s">
        <v>438</v>
      </c>
      <c r="DR113" s="858"/>
      <c r="DS113" s="858"/>
      <c r="DT113" s="858"/>
      <c r="DU113" s="859"/>
      <c r="DV113" s="905" t="s">
        <v>445</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437</v>
      </c>
      <c r="AB114" s="858"/>
      <c r="AC114" s="858"/>
      <c r="AD114" s="858"/>
      <c r="AE114" s="859"/>
      <c r="AF114" s="860" t="s">
        <v>437</v>
      </c>
      <c r="AG114" s="858"/>
      <c r="AH114" s="858"/>
      <c r="AI114" s="858"/>
      <c r="AJ114" s="859"/>
      <c r="AK114" s="860" t="s">
        <v>437</v>
      </c>
      <c r="AL114" s="858"/>
      <c r="AM114" s="858"/>
      <c r="AN114" s="858"/>
      <c r="AO114" s="859"/>
      <c r="AP114" s="905" t="s">
        <v>438</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8597712</v>
      </c>
      <c r="BR114" s="895"/>
      <c r="BS114" s="895"/>
      <c r="BT114" s="895"/>
      <c r="BU114" s="895"/>
      <c r="BV114" s="895">
        <v>8682827</v>
      </c>
      <c r="BW114" s="895"/>
      <c r="BX114" s="895"/>
      <c r="BY114" s="895"/>
      <c r="BZ114" s="895"/>
      <c r="CA114" s="895">
        <v>8827017</v>
      </c>
      <c r="CB114" s="895"/>
      <c r="CC114" s="895"/>
      <c r="CD114" s="895"/>
      <c r="CE114" s="895"/>
      <c r="CF114" s="956">
        <v>14.7</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437</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398613</v>
      </c>
      <c r="AB115" s="1004"/>
      <c r="AC115" s="1004"/>
      <c r="AD115" s="1004"/>
      <c r="AE115" s="1005"/>
      <c r="AF115" s="1006">
        <v>182164</v>
      </c>
      <c r="AG115" s="1004"/>
      <c r="AH115" s="1004"/>
      <c r="AI115" s="1004"/>
      <c r="AJ115" s="1005"/>
      <c r="AK115" s="1006">
        <v>166154</v>
      </c>
      <c r="AL115" s="1004"/>
      <c r="AM115" s="1004"/>
      <c r="AN115" s="1004"/>
      <c r="AO115" s="1005"/>
      <c r="AP115" s="1007">
        <v>0.3</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178430</v>
      </c>
      <c r="BR115" s="895"/>
      <c r="BS115" s="895"/>
      <c r="BT115" s="895"/>
      <c r="BU115" s="895"/>
      <c r="BV115" s="895">
        <v>189905</v>
      </c>
      <c r="BW115" s="895"/>
      <c r="BX115" s="895"/>
      <c r="BY115" s="895"/>
      <c r="BZ115" s="895"/>
      <c r="CA115" s="895">
        <v>190512</v>
      </c>
      <c r="CB115" s="895"/>
      <c r="CC115" s="895"/>
      <c r="CD115" s="895"/>
      <c r="CE115" s="895"/>
      <c r="CF115" s="956">
        <v>0.3</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1627303</v>
      </c>
      <c r="DH115" s="858"/>
      <c r="DI115" s="858"/>
      <c r="DJ115" s="858"/>
      <c r="DK115" s="859"/>
      <c r="DL115" s="860">
        <v>255760</v>
      </c>
      <c r="DM115" s="858"/>
      <c r="DN115" s="858"/>
      <c r="DO115" s="858"/>
      <c r="DP115" s="859"/>
      <c r="DQ115" s="860">
        <v>974108</v>
      </c>
      <c r="DR115" s="858"/>
      <c r="DS115" s="858"/>
      <c r="DT115" s="858"/>
      <c r="DU115" s="859"/>
      <c r="DV115" s="905">
        <v>1.6</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446</v>
      </c>
      <c r="AB116" s="858"/>
      <c r="AC116" s="858"/>
      <c r="AD116" s="858"/>
      <c r="AE116" s="859"/>
      <c r="AF116" s="860" t="s">
        <v>438</v>
      </c>
      <c r="AG116" s="858"/>
      <c r="AH116" s="858"/>
      <c r="AI116" s="858"/>
      <c r="AJ116" s="859"/>
      <c r="AK116" s="860" t="s">
        <v>446</v>
      </c>
      <c r="AL116" s="858"/>
      <c r="AM116" s="858"/>
      <c r="AN116" s="858"/>
      <c r="AO116" s="859"/>
      <c r="AP116" s="905" t="s">
        <v>438</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438</v>
      </c>
      <c r="BW116" s="895"/>
      <c r="BX116" s="895"/>
      <c r="BY116" s="895"/>
      <c r="BZ116" s="895"/>
      <c r="CA116" s="895" t="s">
        <v>445</v>
      </c>
      <c r="CB116" s="895"/>
      <c r="CC116" s="895"/>
      <c r="CD116" s="895"/>
      <c r="CE116" s="895"/>
      <c r="CF116" s="956" t="s">
        <v>437</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438</v>
      </c>
      <c r="DM116" s="858"/>
      <c r="DN116" s="858"/>
      <c r="DO116" s="858"/>
      <c r="DP116" s="859"/>
      <c r="DQ116" s="860" t="s">
        <v>437</v>
      </c>
      <c r="DR116" s="858"/>
      <c r="DS116" s="858"/>
      <c r="DT116" s="858"/>
      <c r="DU116" s="859"/>
      <c r="DV116" s="905" t="s">
        <v>445</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10203369</v>
      </c>
      <c r="AB117" s="990"/>
      <c r="AC117" s="990"/>
      <c r="AD117" s="990"/>
      <c r="AE117" s="991"/>
      <c r="AF117" s="992">
        <v>9952505</v>
      </c>
      <c r="AG117" s="990"/>
      <c r="AH117" s="990"/>
      <c r="AI117" s="990"/>
      <c r="AJ117" s="991"/>
      <c r="AK117" s="992">
        <v>10192547</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437</v>
      </c>
      <c r="BW117" s="895"/>
      <c r="BX117" s="895"/>
      <c r="BY117" s="895"/>
      <c r="BZ117" s="895"/>
      <c r="CA117" s="895" t="s">
        <v>437</v>
      </c>
      <c r="CB117" s="895"/>
      <c r="CC117" s="895"/>
      <c r="CD117" s="895"/>
      <c r="CE117" s="895"/>
      <c r="CF117" s="956" t="s">
        <v>437</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437</v>
      </c>
      <c r="DM117" s="858"/>
      <c r="DN117" s="858"/>
      <c r="DO117" s="858"/>
      <c r="DP117" s="859"/>
      <c r="DQ117" s="860" t="s">
        <v>437</v>
      </c>
      <c r="DR117" s="858"/>
      <c r="DS117" s="858"/>
      <c r="DT117" s="858"/>
      <c r="DU117" s="859"/>
      <c r="DV117" s="905" t="s">
        <v>437</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302</v>
      </c>
      <c r="AG118" s="983"/>
      <c r="AH118" s="983"/>
      <c r="AI118" s="983"/>
      <c r="AJ118" s="984"/>
      <c r="AK118" s="985" t="s">
        <v>301</v>
      </c>
      <c r="AL118" s="983"/>
      <c r="AM118" s="983"/>
      <c r="AN118" s="983"/>
      <c r="AO118" s="984"/>
      <c r="AP118" s="986" t="s">
        <v>431</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466</v>
      </c>
      <c r="BW118" s="926"/>
      <c r="BX118" s="926"/>
      <c r="BY118" s="926"/>
      <c r="BZ118" s="926"/>
      <c r="CA118" s="926" t="s">
        <v>466</v>
      </c>
      <c r="CB118" s="926"/>
      <c r="CC118" s="926"/>
      <c r="CD118" s="926"/>
      <c r="CE118" s="926"/>
      <c r="CF118" s="956" t="s">
        <v>465</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468</v>
      </c>
      <c r="DH118" s="858"/>
      <c r="DI118" s="858"/>
      <c r="DJ118" s="858"/>
      <c r="DK118" s="859"/>
      <c r="DL118" s="860" t="s">
        <v>440</v>
      </c>
      <c r="DM118" s="858"/>
      <c r="DN118" s="858"/>
      <c r="DO118" s="858"/>
      <c r="DP118" s="859"/>
      <c r="DQ118" s="860" t="s">
        <v>469</v>
      </c>
      <c r="DR118" s="858"/>
      <c r="DS118" s="858"/>
      <c r="DT118" s="858"/>
      <c r="DU118" s="859"/>
      <c r="DV118" s="905" t="s">
        <v>466</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470</v>
      </c>
      <c r="AB119" s="976"/>
      <c r="AC119" s="976"/>
      <c r="AD119" s="976"/>
      <c r="AE119" s="977"/>
      <c r="AF119" s="978" t="s">
        <v>469</v>
      </c>
      <c r="AG119" s="976"/>
      <c r="AH119" s="976"/>
      <c r="AI119" s="976"/>
      <c r="AJ119" s="977"/>
      <c r="AK119" s="978" t="s">
        <v>446</v>
      </c>
      <c r="AL119" s="976"/>
      <c r="AM119" s="976"/>
      <c r="AN119" s="976"/>
      <c r="AO119" s="977"/>
      <c r="AP119" s="979" t="s">
        <v>411</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471</v>
      </c>
      <c r="BP119" s="959"/>
      <c r="BQ119" s="963">
        <v>85839688</v>
      </c>
      <c r="BR119" s="926"/>
      <c r="BS119" s="926"/>
      <c r="BT119" s="926"/>
      <c r="BU119" s="926"/>
      <c r="BV119" s="926">
        <v>79015565</v>
      </c>
      <c r="BW119" s="926"/>
      <c r="BX119" s="926"/>
      <c r="BY119" s="926"/>
      <c r="BZ119" s="926"/>
      <c r="CA119" s="926">
        <v>81782565</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54196</v>
      </c>
      <c r="DH119" s="841"/>
      <c r="DI119" s="841"/>
      <c r="DJ119" s="841"/>
      <c r="DK119" s="842"/>
      <c r="DL119" s="843">
        <v>37106</v>
      </c>
      <c r="DM119" s="841"/>
      <c r="DN119" s="841"/>
      <c r="DO119" s="841"/>
      <c r="DP119" s="842"/>
      <c r="DQ119" s="843">
        <v>23461</v>
      </c>
      <c r="DR119" s="841"/>
      <c r="DS119" s="841"/>
      <c r="DT119" s="841"/>
      <c r="DU119" s="842"/>
      <c r="DV119" s="929">
        <v>0</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84852</v>
      </c>
      <c r="AB120" s="858"/>
      <c r="AC120" s="858"/>
      <c r="AD120" s="858"/>
      <c r="AE120" s="859"/>
      <c r="AF120" s="860">
        <v>147497</v>
      </c>
      <c r="AG120" s="858"/>
      <c r="AH120" s="858"/>
      <c r="AI120" s="858"/>
      <c r="AJ120" s="859"/>
      <c r="AK120" s="860">
        <v>138233</v>
      </c>
      <c r="AL120" s="858"/>
      <c r="AM120" s="858"/>
      <c r="AN120" s="858"/>
      <c r="AO120" s="859"/>
      <c r="AP120" s="905">
        <v>0.2</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43814920</v>
      </c>
      <c r="BR120" s="923"/>
      <c r="BS120" s="923"/>
      <c r="BT120" s="923"/>
      <c r="BU120" s="923"/>
      <c r="BV120" s="923">
        <v>45561757</v>
      </c>
      <c r="BW120" s="923"/>
      <c r="BX120" s="923"/>
      <c r="BY120" s="923"/>
      <c r="BZ120" s="923"/>
      <c r="CA120" s="923">
        <v>40390072</v>
      </c>
      <c r="CB120" s="923"/>
      <c r="CC120" s="923"/>
      <c r="CD120" s="923"/>
      <c r="CE120" s="923"/>
      <c r="CF120" s="947">
        <v>67.5</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22504930</v>
      </c>
      <c r="DH120" s="923"/>
      <c r="DI120" s="923"/>
      <c r="DJ120" s="923"/>
      <c r="DK120" s="923"/>
      <c r="DL120" s="923">
        <v>20044281</v>
      </c>
      <c r="DM120" s="923"/>
      <c r="DN120" s="923"/>
      <c r="DO120" s="923"/>
      <c r="DP120" s="923"/>
      <c r="DQ120" s="923">
        <v>18230565</v>
      </c>
      <c r="DR120" s="923"/>
      <c r="DS120" s="923"/>
      <c r="DT120" s="923"/>
      <c r="DU120" s="923"/>
      <c r="DV120" s="924">
        <v>30.5</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478</v>
      </c>
      <c r="AB121" s="858"/>
      <c r="AC121" s="858"/>
      <c r="AD121" s="858"/>
      <c r="AE121" s="859"/>
      <c r="AF121" s="860" t="s">
        <v>466</v>
      </c>
      <c r="AG121" s="858"/>
      <c r="AH121" s="858"/>
      <c r="AI121" s="858"/>
      <c r="AJ121" s="859"/>
      <c r="AK121" s="860" t="s">
        <v>446</v>
      </c>
      <c r="AL121" s="858"/>
      <c r="AM121" s="858"/>
      <c r="AN121" s="858"/>
      <c r="AO121" s="859"/>
      <c r="AP121" s="905" t="s">
        <v>465</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25624094</v>
      </c>
      <c r="BR121" s="895"/>
      <c r="BS121" s="895"/>
      <c r="BT121" s="895"/>
      <c r="BU121" s="895"/>
      <c r="BV121" s="895">
        <v>22264511</v>
      </c>
      <c r="BW121" s="895"/>
      <c r="BX121" s="895"/>
      <c r="BY121" s="895"/>
      <c r="BZ121" s="895"/>
      <c r="CA121" s="895">
        <v>20306765</v>
      </c>
      <c r="CB121" s="895"/>
      <c r="CC121" s="895"/>
      <c r="CD121" s="895"/>
      <c r="CE121" s="895"/>
      <c r="CF121" s="956">
        <v>33.9</v>
      </c>
      <c r="CG121" s="957"/>
      <c r="CH121" s="957"/>
      <c r="CI121" s="957"/>
      <c r="CJ121" s="957"/>
      <c r="CK121" s="950"/>
      <c r="CL121" s="936"/>
      <c r="CM121" s="936"/>
      <c r="CN121" s="936"/>
      <c r="CO121" s="937"/>
      <c r="CP121" s="916" t="s">
        <v>480</v>
      </c>
      <c r="CQ121" s="917"/>
      <c r="CR121" s="917"/>
      <c r="CS121" s="917"/>
      <c r="CT121" s="917"/>
      <c r="CU121" s="917"/>
      <c r="CV121" s="917"/>
      <c r="CW121" s="917"/>
      <c r="CX121" s="917"/>
      <c r="CY121" s="917"/>
      <c r="CZ121" s="917"/>
      <c r="DA121" s="917"/>
      <c r="DB121" s="917"/>
      <c r="DC121" s="917"/>
      <c r="DD121" s="917"/>
      <c r="DE121" s="917"/>
      <c r="DF121" s="918"/>
      <c r="DG121" s="894">
        <v>166077</v>
      </c>
      <c r="DH121" s="895"/>
      <c r="DI121" s="895"/>
      <c r="DJ121" s="895"/>
      <c r="DK121" s="895"/>
      <c r="DL121" s="895">
        <v>170255</v>
      </c>
      <c r="DM121" s="895"/>
      <c r="DN121" s="895"/>
      <c r="DO121" s="895"/>
      <c r="DP121" s="895"/>
      <c r="DQ121" s="895">
        <v>129127</v>
      </c>
      <c r="DR121" s="895"/>
      <c r="DS121" s="895"/>
      <c r="DT121" s="895"/>
      <c r="DU121" s="895"/>
      <c r="DV121" s="872">
        <v>0.2</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446</v>
      </c>
      <c r="AB122" s="858"/>
      <c r="AC122" s="858"/>
      <c r="AD122" s="858"/>
      <c r="AE122" s="859"/>
      <c r="AF122" s="860" t="s">
        <v>437</v>
      </c>
      <c r="AG122" s="858"/>
      <c r="AH122" s="858"/>
      <c r="AI122" s="858"/>
      <c r="AJ122" s="859"/>
      <c r="AK122" s="860" t="s">
        <v>470</v>
      </c>
      <c r="AL122" s="858"/>
      <c r="AM122" s="858"/>
      <c r="AN122" s="858"/>
      <c r="AO122" s="859"/>
      <c r="AP122" s="905" t="s">
        <v>411</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92214160</v>
      </c>
      <c r="BR122" s="926"/>
      <c r="BS122" s="926"/>
      <c r="BT122" s="926"/>
      <c r="BU122" s="926"/>
      <c r="BV122" s="926">
        <v>92147952</v>
      </c>
      <c r="BW122" s="926"/>
      <c r="BX122" s="926"/>
      <c r="BY122" s="926"/>
      <c r="BZ122" s="926"/>
      <c r="CA122" s="926">
        <v>95593476</v>
      </c>
      <c r="CB122" s="926"/>
      <c r="CC122" s="926"/>
      <c r="CD122" s="926"/>
      <c r="CE122" s="926"/>
      <c r="CF122" s="927">
        <v>159.69999999999999</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t="s">
        <v>469</v>
      </c>
      <c r="DH122" s="895"/>
      <c r="DI122" s="895"/>
      <c r="DJ122" s="895"/>
      <c r="DK122" s="895"/>
      <c r="DL122" s="895" t="s">
        <v>446</v>
      </c>
      <c r="DM122" s="895"/>
      <c r="DN122" s="895"/>
      <c r="DO122" s="895"/>
      <c r="DP122" s="895"/>
      <c r="DQ122" s="895" t="s">
        <v>411</v>
      </c>
      <c r="DR122" s="895"/>
      <c r="DS122" s="895"/>
      <c r="DT122" s="895"/>
      <c r="DU122" s="895"/>
      <c r="DV122" s="872" t="s">
        <v>437</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411</v>
      </c>
      <c r="AB123" s="858"/>
      <c r="AC123" s="858"/>
      <c r="AD123" s="858"/>
      <c r="AE123" s="859"/>
      <c r="AF123" s="860" t="s">
        <v>411</v>
      </c>
      <c r="AG123" s="858"/>
      <c r="AH123" s="858"/>
      <c r="AI123" s="858"/>
      <c r="AJ123" s="859"/>
      <c r="AK123" s="860" t="s">
        <v>437</v>
      </c>
      <c r="AL123" s="858"/>
      <c r="AM123" s="858"/>
      <c r="AN123" s="858"/>
      <c r="AO123" s="859"/>
      <c r="AP123" s="905" t="s">
        <v>437</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482</v>
      </c>
      <c r="BP123" s="959"/>
      <c r="BQ123" s="913">
        <v>161653174</v>
      </c>
      <c r="BR123" s="914"/>
      <c r="BS123" s="914"/>
      <c r="BT123" s="914"/>
      <c r="BU123" s="914"/>
      <c r="BV123" s="914">
        <v>159974220</v>
      </c>
      <c r="BW123" s="914"/>
      <c r="BX123" s="914"/>
      <c r="BY123" s="914"/>
      <c r="BZ123" s="914"/>
      <c r="CA123" s="914">
        <v>156290313</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484</v>
      </c>
      <c r="DH123" s="858"/>
      <c r="DI123" s="858"/>
      <c r="DJ123" s="858"/>
      <c r="DK123" s="859"/>
      <c r="DL123" s="860" t="s">
        <v>465</v>
      </c>
      <c r="DM123" s="858"/>
      <c r="DN123" s="858"/>
      <c r="DO123" s="858"/>
      <c r="DP123" s="859"/>
      <c r="DQ123" s="860" t="s">
        <v>465</v>
      </c>
      <c r="DR123" s="858"/>
      <c r="DS123" s="858"/>
      <c r="DT123" s="858"/>
      <c r="DU123" s="859"/>
      <c r="DV123" s="905" t="s">
        <v>411</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465</v>
      </c>
      <c r="AB124" s="858"/>
      <c r="AC124" s="858"/>
      <c r="AD124" s="858"/>
      <c r="AE124" s="859"/>
      <c r="AF124" s="860" t="s">
        <v>437</v>
      </c>
      <c r="AG124" s="858"/>
      <c r="AH124" s="858"/>
      <c r="AI124" s="858"/>
      <c r="AJ124" s="859"/>
      <c r="AK124" s="860" t="s">
        <v>485</v>
      </c>
      <c r="AL124" s="858"/>
      <c r="AM124" s="858"/>
      <c r="AN124" s="858"/>
      <c r="AO124" s="859"/>
      <c r="AP124" s="905" t="s">
        <v>465</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485</v>
      </c>
      <c r="BR124" s="912"/>
      <c r="BS124" s="912"/>
      <c r="BT124" s="912"/>
      <c r="BU124" s="912"/>
      <c r="BV124" s="912" t="s">
        <v>465</v>
      </c>
      <c r="BW124" s="912"/>
      <c r="BX124" s="912"/>
      <c r="BY124" s="912"/>
      <c r="BZ124" s="912"/>
      <c r="CA124" s="912" t="s">
        <v>466</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t="s">
        <v>469</v>
      </c>
      <c r="DH124" s="841"/>
      <c r="DI124" s="841"/>
      <c r="DJ124" s="841"/>
      <c r="DK124" s="842"/>
      <c r="DL124" s="843" t="s">
        <v>484</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128</v>
      </c>
      <c r="AG125" s="858"/>
      <c r="AH125" s="858"/>
      <c r="AI125" s="858"/>
      <c r="AJ125" s="859"/>
      <c r="AK125" s="860" t="s">
        <v>128</v>
      </c>
      <c r="AL125" s="858"/>
      <c r="AM125" s="858"/>
      <c r="AN125" s="858"/>
      <c r="AO125" s="859"/>
      <c r="AP125" s="905" t="s">
        <v>470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411</v>
      </c>
      <c r="DR125" s="923"/>
      <c r="DS125" s="923"/>
      <c r="DT125" s="923"/>
      <c r="DU125" s="923"/>
      <c r="DV125" s="924" t="s">
        <v>465</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312552</v>
      </c>
      <c r="AB126" s="858"/>
      <c r="AC126" s="858"/>
      <c r="AD126" s="858"/>
      <c r="AE126" s="859"/>
      <c r="AF126" s="860">
        <v>33803</v>
      </c>
      <c r="AG126" s="858"/>
      <c r="AH126" s="858"/>
      <c r="AI126" s="858"/>
      <c r="AJ126" s="859"/>
      <c r="AK126" s="860">
        <v>27337</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485</v>
      </c>
      <c r="DH126" s="895"/>
      <c r="DI126" s="895"/>
      <c r="DJ126" s="895"/>
      <c r="DK126" s="895"/>
      <c r="DL126" s="895" t="s">
        <v>465</v>
      </c>
      <c r="DM126" s="895"/>
      <c r="DN126" s="895"/>
      <c r="DO126" s="895"/>
      <c r="DP126" s="895"/>
      <c r="DQ126" s="895" t="s">
        <v>466</v>
      </c>
      <c r="DR126" s="895"/>
      <c r="DS126" s="895"/>
      <c r="DT126" s="895"/>
      <c r="DU126" s="895"/>
      <c r="DV126" s="872" t="s">
        <v>465</v>
      </c>
      <c r="DW126" s="872"/>
      <c r="DX126" s="872"/>
      <c r="DY126" s="872"/>
      <c r="DZ126" s="873"/>
    </row>
    <row r="127" spans="1:130" s="246" customFormat="1" ht="26.25" customHeight="1" x14ac:dyDescent="0.15">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1209</v>
      </c>
      <c r="AB127" s="858"/>
      <c r="AC127" s="858"/>
      <c r="AD127" s="858"/>
      <c r="AE127" s="859"/>
      <c r="AF127" s="860">
        <v>864</v>
      </c>
      <c r="AG127" s="858"/>
      <c r="AH127" s="858"/>
      <c r="AI127" s="858"/>
      <c r="AJ127" s="859"/>
      <c r="AK127" s="860">
        <v>584</v>
      </c>
      <c r="AL127" s="858"/>
      <c r="AM127" s="858"/>
      <c r="AN127" s="858"/>
      <c r="AO127" s="859"/>
      <c r="AP127" s="905">
        <v>0</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465</v>
      </c>
      <c r="DH127" s="895"/>
      <c r="DI127" s="895"/>
      <c r="DJ127" s="895"/>
      <c r="DK127" s="895"/>
      <c r="DL127" s="895" t="s">
        <v>437</v>
      </c>
      <c r="DM127" s="895"/>
      <c r="DN127" s="895"/>
      <c r="DO127" s="895"/>
      <c r="DP127" s="895"/>
      <c r="DQ127" s="895" t="s">
        <v>128</v>
      </c>
      <c r="DR127" s="895"/>
      <c r="DS127" s="895"/>
      <c r="DT127" s="895"/>
      <c r="DU127" s="895"/>
      <c r="DV127" s="872" t="s">
        <v>465</v>
      </c>
      <c r="DW127" s="872"/>
      <c r="DX127" s="872"/>
      <c r="DY127" s="872"/>
      <c r="DZ127" s="873"/>
    </row>
    <row r="128" spans="1:130" s="246" customFormat="1" ht="26.25" customHeight="1" thickBot="1" x14ac:dyDescent="0.2">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2425818</v>
      </c>
      <c r="AB128" s="879"/>
      <c r="AC128" s="879"/>
      <c r="AD128" s="879"/>
      <c r="AE128" s="880"/>
      <c r="AF128" s="881">
        <v>2521475</v>
      </c>
      <c r="AG128" s="879"/>
      <c r="AH128" s="879"/>
      <c r="AI128" s="879"/>
      <c r="AJ128" s="880"/>
      <c r="AK128" s="881">
        <v>2803131</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411</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v>178430</v>
      </c>
      <c r="DH128" s="869"/>
      <c r="DI128" s="869"/>
      <c r="DJ128" s="869"/>
      <c r="DK128" s="869"/>
      <c r="DL128" s="869">
        <v>189905</v>
      </c>
      <c r="DM128" s="869"/>
      <c r="DN128" s="869"/>
      <c r="DO128" s="869"/>
      <c r="DP128" s="869"/>
      <c r="DQ128" s="869">
        <v>190512</v>
      </c>
      <c r="DR128" s="869"/>
      <c r="DS128" s="869"/>
      <c r="DT128" s="869"/>
      <c r="DU128" s="869"/>
      <c r="DV128" s="870">
        <v>0.3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67718694</v>
      </c>
      <c r="AB129" s="858"/>
      <c r="AC129" s="858"/>
      <c r="AD129" s="858"/>
      <c r="AE129" s="859"/>
      <c r="AF129" s="860">
        <v>67954649</v>
      </c>
      <c r="AG129" s="858"/>
      <c r="AH129" s="858"/>
      <c r="AI129" s="858"/>
      <c r="AJ129" s="859"/>
      <c r="AK129" s="860">
        <v>67764371</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465</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7718227</v>
      </c>
      <c r="AB130" s="858"/>
      <c r="AC130" s="858"/>
      <c r="AD130" s="858"/>
      <c r="AE130" s="859"/>
      <c r="AF130" s="860">
        <v>7854887</v>
      </c>
      <c r="AG130" s="858"/>
      <c r="AH130" s="858"/>
      <c r="AI130" s="858"/>
      <c r="AJ130" s="859"/>
      <c r="AK130" s="860">
        <v>7893941</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60000467</v>
      </c>
      <c r="AB131" s="841"/>
      <c r="AC131" s="841"/>
      <c r="AD131" s="841"/>
      <c r="AE131" s="842"/>
      <c r="AF131" s="843">
        <v>60099762</v>
      </c>
      <c r="AG131" s="841"/>
      <c r="AH131" s="841"/>
      <c r="AI131" s="841"/>
      <c r="AJ131" s="842"/>
      <c r="AK131" s="843">
        <v>59870430</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t="s">
        <v>470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9.8872563999999996E-2</v>
      </c>
      <c r="AB132" s="821"/>
      <c r="AC132" s="821"/>
      <c r="AD132" s="821"/>
      <c r="AE132" s="822"/>
      <c r="AF132" s="823">
        <v>-0.70525570500000001</v>
      </c>
      <c r="AG132" s="821"/>
      <c r="AH132" s="821"/>
      <c r="AI132" s="821"/>
      <c r="AJ132" s="822"/>
      <c r="AK132" s="823">
        <v>-0.84269479899999999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0.3</v>
      </c>
      <c r="AB133" s="800"/>
      <c r="AC133" s="800"/>
      <c r="AD133" s="800"/>
      <c r="AE133" s="801"/>
      <c r="AF133" s="799">
        <v>0.2</v>
      </c>
      <c r="AG133" s="800"/>
      <c r="AH133" s="800"/>
      <c r="AI133" s="800"/>
      <c r="AJ133" s="801"/>
      <c r="AK133" s="799">
        <v>-0.4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XjbNlLWUOGaD7xv4cXoRCTl3h0DRpGUi1zJjd55FgW2r5H5m4gM0F1/EUeKfCryNA3pQwWsdm4F4CmxoR1p7g==" saltValue="ywbjlVIlP4JxGASeK4CO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Au75T2mvKyg+AiLYuwH7M6fdELHgwyNTtPHTeZJysym7zCifkti2rEHsV0x5lSPw5SV/WiLykX7FIaQI/iutQ==" saltValue="rK2dcDWfoEAXqNh6kESiRQ=="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yqM9lsNRQbMoVQ1eysy8Arv233WWhhfdozwrc/QIkoIH9VJrG3Ps1Yz4HYuzcznZN+Vtbn9RZEmx9Gg/DhUCA==" saltValue="5su6DiR739eLpkrC74mS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3" t="s">
        <v>519</v>
      </c>
      <c r="AL9" s="1224"/>
      <c r="AM9" s="1224"/>
      <c r="AN9" s="1225"/>
      <c r="AO9" s="312">
        <v>19806265</v>
      </c>
      <c r="AP9" s="312">
        <v>56189</v>
      </c>
      <c r="AQ9" s="313">
        <v>57923</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3" t="s">
        <v>520</v>
      </c>
      <c r="AL10" s="1224"/>
      <c r="AM10" s="1224"/>
      <c r="AN10" s="1225"/>
      <c r="AO10" s="315">
        <v>1160936</v>
      </c>
      <c r="AP10" s="315">
        <v>3293</v>
      </c>
      <c r="AQ10" s="316">
        <v>2689</v>
      </c>
      <c r="AR10" s="317">
        <v>22.5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3" t="s">
        <v>521</v>
      </c>
      <c r="AL11" s="1224"/>
      <c r="AM11" s="1224"/>
      <c r="AN11" s="1225"/>
      <c r="AO11" s="315">
        <v>9994</v>
      </c>
      <c r="AP11" s="315">
        <v>28</v>
      </c>
      <c r="AQ11" s="316">
        <v>1561</v>
      </c>
      <c r="AR11" s="317">
        <v>-98.2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3" t="s">
        <v>522</v>
      </c>
      <c r="AL12" s="1224"/>
      <c r="AM12" s="1224"/>
      <c r="AN12" s="1225"/>
      <c r="AO12" s="315">
        <v>146427</v>
      </c>
      <c r="AP12" s="315">
        <v>415</v>
      </c>
      <c r="AQ12" s="316">
        <v>539</v>
      </c>
      <c r="AR12" s="317">
        <v>-23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3" t="s">
        <v>523</v>
      </c>
      <c r="AL13" s="1224"/>
      <c r="AM13" s="1224"/>
      <c r="AN13" s="1225"/>
      <c r="AO13" s="315" t="s">
        <v>524</v>
      </c>
      <c r="AP13" s="315" t="s">
        <v>524</v>
      </c>
      <c r="AQ13" s="316">
        <v>13</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3" t="s">
        <v>525</v>
      </c>
      <c r="AL14" s="1224"/>
      <c r="AM14" s="1224"/>
      <c r="AN14" s="1225"/>
      <c r="AO14" s="315">
        <v>501564</v>
      </c>
      <c r="AP14" s="315">
        <v>1423</v>
      </c>
      <c r="AQ14" s="316">
        <v>1886</v>
      </c>
      <c r="AR14" s="317">
        <v>-24.5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526</v>
      </c>
      <c r="AL15" s="1224"/>
      <c r="AM15" s="1224"/>
      <c r="AN15" s="1225"/>
      <c r="AO15" s="315">
        <v>385729</v>
      </c>
      <c r="AP15" s="315">
        <v>1094</v>
      </c>
      <c r="AQ15" s="316">
        <v>1251</v>
      </c>
      <c r="AR15" s="317">
        <v>-12.5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6" t="s">
        <v>527</v>
      </c>
      <c r="AL16" s="1227"/>
      <c r="AM16" s="1227"/>
      <c r="AN16" s="1228"/>
      <c r="AO16" s="315">
        <v>-667372</v>
      </c>
      <c r="AP16" s="315">
        <v>-1893</v>
      </c>
      <c r="AQ16" s="316">
        <v>-4255</v>
      </c>
      <c r="AR16" s="317">
        <v>-55.5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6" t="s">
        <v>184</v>
      </c>
      <c r="AL17" s="1227"/>
      <c r="AM17" s="1227"/>
      <c r="AN17" s="1228"/>
      <c r="AO17" s="315">
        <v>21343543</v>
      </c>
      <c r="AP17" s="315">
        <v>60550</v>
      </c>
      <c r="AQ17" s="316">
        <v>61607</v>
      </c>
      <c r="AR17" s="317">
        <v>-1.7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0" t="s">
        <v>532</v>
      </c>
      <c r="AL21" s="1221"/>
      <c r="AM21" s="1221"/>
      <c r="AN21" s="1222"/>
      <c r="AO21" s="327">
        <v>5.91</v>
      </c>
      <c r="AP21" s="328">
        <v>6.25</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0" t="s">
        <v>533</v>
      </c>
      <c r="AL22" s="1221"/>
      <c r="AM22" s="1221"/>
      <c r="AN22" s="1222"/>
      <c r="AO22" s="332">
        <v>98.5</v>
      </c>
      <c r="AP22" s="333">
        <v>100</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1" t="s">
        <v>537</v>
      </c>
      <c r="AL32" s="1212"/>
      <c r="AM32" s="1212"/>
      <c r="AN32" s="1213"/>
      <c r="AO32" s="342">
        <v>7388728</v>
      </c>
      <c r="AP32" s="342">
        <v>20961</v>
      </c>
      <c r="AQ32" s="343">
        <v>37305</v>
      </c>
      <c r="AR32" s="344">
        <v>-43.8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1" t="s">
        <v>538</v>
      </c>
      <c r="AL33" s="1212"/>
      <c r="AM33" s="1212"/>
      <c r="AN33" s="1213"/>
      <c r="AO33" s="342" t="s">
        <v>524</v>
      </c>
      <c r="AP33" s="342" t="s">
        <v>524</v>
      </c>
      <c r="AQ33" s="343">
        <v>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1" t="s">
        <v>539</v>
      </c>
      <c r="AL34" s="1212"/>
      <c r="AM34" s="1212"/>
      <c r="AN34" s="1213"/>
      <c r="AO34" s="342" t="s">
        <v>524</v>
      </c>
      <c r="AP34" s="342" t="s">
        <v>524</v>
      </c>
      <c r="AQ34" s="343">
        <v>89</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1" t="s">
        <v>540</v>
      </c>
      <c r="AL35" s="1212"/>
      <c r="AM35" s="1212"/>
      <c r="AN35" s="1213"/>
      <c r="AO35" s="342">
        <v>2637665</v>
      </c>
      <c r="AP35" s="342">
        <v>7483</v>
      </c>
      <c r="AQ35" s="343">
        <v>9317</v>
      </c>
      <c r="AR35" s="344">
        <v>-19.7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1" t="s">
        <v>541</v>
      </c>
      <c r="AL36" s="1212"/>
      <c r="AM36" s="1212"/>
      <c r="AN36" s="1213"/>
      <c r="AO36" s="342" t="s">
        <v>524</v>
      </c>
      <c r="AP36" s="342" t="s">
        <v>524</v>
      </c>
      <c r="AQ36" s="343">
        <v>337</v>
      </c>
      <c r="AR36" s="344" t="s">
        <v>524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1" t="s">
        <v>542</v>
      </c>
      <c r="AL37" s="1212"/>
      <c r="AM37" s="1212"/>
      <c r="AN37" s="1213"/>
      <c r="AO37" s="342">
        <v>166154</v>
      </c>
      <c r="AP37" s="342">
        <v>471</v>
      </c>
      <c r="AQ37" s="343">
        <v>969</v>
      </c>
      <c r="AR37" s="344">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4" t="s">
        <v>543</v>
      </c>
      <c r="AL38" s="1215"/>
      <c r="AM38" s="1215"/>
      <c r="AN38" s="1216"/>
      <c r="AO38" s="345" t="s">
        <v>524</v>
      </c>
      <c r="AP38" s="345" t="s">
        <v>524</v>
      </c>
      <c r="AQ38" s="346">
        <v>1</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4" t="s">
        <v>544</v>
      </c>
      <c r="AL39" s="1215"/>
      <c r="AM39" s="1215"/>
      <c r="AN39" s="1216"/>
      <c r="AO39" s="342">
        <v>-2803131</v>
      </c>
      <c r="AP39" s="342">
        <v>-7952</v>
      </c>
      <c r="AQ39" s="343">
        <v>-8362</v>
      </c>
      <c r="AR39" s="344">
        <v>-4.9000000000000004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1" t="s">
        <v>545</v>
      </c>
      <c r="AL40" s="1212"/>
      <c r="AM40" s="1212"/>
      <c r="AN40" s="1213"/>
      <c r="AO40" s="342">
        <v>-7893941</v>
      </c>
      <c r="AP40" s="342">
        <v>-22394</v>
      </c>
      <c r="AQ40" s="343">
        <v>-29125</v>
      </c>
      <c r="AR40" s="344">
        <v>-23.1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296</v>
      </c>
      <c r="AL41" s="1218"/>
      <c r="AM41" s="1218"/>
      <c r="AN41" s="1219"/>
      <c r="AO41" s="342">
        <v>-504525</v>
      </c>
      <c r="AP41" s="342">
        <v>-1431</v>
      </c>
      <c r="AQ41" s="343">
        <v>10534</v>
      </c>
      <c r="AR41" s="344">
        <v>-113.6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4" t="s">
        <v>514</v>
      </c>
      <c r="AN49" s="1206" t="s">
        <v>549</v>
      </c>
      <c r="AO49" s="1207"/>
      <c r="AP49" s="1207"/>
      <c r="AQ49" s="1207"/>
      <c r="AR49" s="120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5"/>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14531082</v>
      </c>
      <c r="AN51" s="364">
        <v>40873</v>
      </c>
      <c r="AO51" s="365">
        <v>-3</v>
      </c>
      <c r="AP51" s="366">
        <v>51613</v>
      </c>
      <c r="AQ51" s="367">
        <v>8.3000000000000007</v>
      </c>
      <c r="AR51" s="368">
        <v>-11.3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5727887</v>
      </c>
      <c r="AN52" s="372">
        <v>16112</v>
      </c>
      <c r="AO52" s="373">
        <v>-2.4</v>
      </c>
      <c r="AP52" s="374">
        <v>25872</v>
      </c>
      <c r="AQ52" s="375">
        <v>10.8</v>
      </c>
      <c r="AR52" s="376">
        <v>-13.2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14236891</v>
      </c>
      <c r="AN53" s="364">
        <v>40080</v>
      </c>
      <c r="AO53" s="365">
        <v>-1.9</v>
      </c>
      <c r="AP53" s="366">
        <v>50880</v>
      </c>
      <c r="AQ53" s="367">
        <v>-1.4</v>
      </c>
      <c r="AR53" s="368">
        <v>-0.5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5985458</v>
      </c>
      <c r="AN54" s="372">
        <v>16851</v>
      </c>
      <c r="AO54" s="373">
        <v>4.5999999999999996</v>
      </c>
      <c r="AP54" s="374">
        <v>27819</v>
      </c>
      <c r="AQ54" s="375">
        <v>7.5</v>
      </c>
      <c r="AR54" s="376">
        <v>-2.9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12661200</v>
      </c>
      <c r="AN55" s="364">
        <v>35744</v>
      </c>
      <c r="AO55" s="365">
        <v>-10.8</v>
      </c>
      <c r="AP55" s="366">
        <v>46395</v>
      </c>
      <c r="AQ55" s="367">
        <v>-8.8000000000000007</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6370814</v>
      </c>
      <c r="AN56" s="372">
        <v>17986</v>
      </c>
      <c r="AO56" s="373">
        <v>6.7</v>
      </c>
      <c r="AP56" s="374">
        <v>26304</v>
      </c>
      <c r="AQ56" s="375">
        <v>-5.4</v>
      </c>
      <c r="AR56" s="376">
        <v>12.1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11376286</v>
      </c>
      <c r="AN57" s="364">
        <v>32176</v>
      </c>
      <c r="AO57" s="365">
        <v>-10</v>
      </c>
      <c r="AP57" s="366">
        <v>48088</v>
      </c>
      <c r="AQ57" s="367">
        <v>3.6</v>
      </c>
      <c r="AR57" s="368">
        <v>-13.6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3309230</v>
      </c>
      <c r="AN58" s="372">
        <v>9360</v>
      </c>
      <c r="AO58" s="373">
        <v>-48</v>
      </c>
      <c r="AP58" s="374">
        <v>25183</v>
      </c>
      <c r="AQ58" s="375">
        <v>-4.3</v>
      </c>
      <c r="AR58" s="376">
        <v>-43.7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20358666</v>
      </c>
      <c r="AN59" s="364">
        <v>57756</v>
      </c>
      <c r="AO59" s="365">
        <v>79.5</v>
      </c>
      <c r="AP59" s="366">
        <v>46457</v>
      </c>
      <c r="AQ59" s="367">
        <v>-3.4</v>
      </c>
      <c r="AR59" s="368">
        <v>82.9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6559828</v>
      </c>
      <c r="AN60" s="372">
        <v>18610</v>
      </c>
      <c r="AO60" s="373">
        <v>98.8</v>
      </c>
      <c r="AP60" s="374">
        <v>24020</v>
      </c>
      <c r="AQ60" s="375">
        <v>-4.5999999999999996</v>
      </c>
      <c r="AR60" s="376">
        <v>103.4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14632825</v>
      </c>
      <c r="AN61" s="379">
        <v>41326</v>
      </c>
      <c r="AO61" s="380">
        <v>10.8</v>
      </c>
      <c r="AP61" s="381">
        <v>48687</v>
      </c>
      <c r="AQ61" s="382">
        <v>-0.3</v>
      </c>
      <c r="AR61" s="368">
        <v>11.1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5590643</v>
      </c>
      <c r="AN62" s="372">
        <v>15784</v>
      </c>
      <c r="AO62" s="373">
        <v>11.9</v>
      </c>
      <c r="AP62" s="374">
        <v>25840</v>
      </c>
      <c r="AQ62" s="375">
        <v>0.8</v>
      </c>
      <c r="AR62" s="376">
        <v>11.1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S0SzN6U2td8cgCl92rpXZxpzjaJpQ9aWDa+r+UBuu7a2f/ISbCSH6V1ZcMPjvQsWmOvnnAhfcnAi43dY34JPg==" saltValue="d8paht99+OzU9D52OdAd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z+imB35BUSoE9u0znyef1gJC1q2+uXZVqDlvYNZdlfeIFb6hz/WY4/B2IcniLdi9u4XE+kMD5+qLErAdfs9eg==" saltValue="UCe7LN0wIJycu4CmBiDv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J8fRFkDwTYUbvqpzetRF9bch+cGFZCL+emJpGCp9dxswcswp0HkabDIsmlSxDQdcRgcw4aWDpztn/CWeDXYPg==" saltValue="5JnkB4B3GkK9Uf57KVkW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29" t="s">
        <v>3</v>
      </c>
      <c r="D47" s="1229"/>
      <c r="E47" s="1230"/>
      <c r="F47" s="11">
        <v>22.35</v>
      </c>
      <c r="G47" s="12">
        <v>22.63</v>
      </c>
      <c r="H47" s="12">
        <v>23.04</v>
      </c>
      <c r="I47" s="12">
        <v>23.68</v>
      </c>
      <c r="J47" s="13">
        <v>21.9</v>
      </c>
    </row>
    <row r="48" spans="2:10" ht="57.75" customHeight="1" x14ac:dyDescent="0.15">
      <c r="B48" s="14"/>
      <c r="C48" s="1231" t="s">
        <v>4</v>
      </c>
      <c r="D48" s="1231"/>
      <c r="E48" s="1232"/>
      <c r="F48" s="15">
        <v>0.63</v>
      </c>
      <c r="G48" s="16">
        <v>0.95</v>
      </c>
      <c r="H48" s="16">
        <v>1.37</v>
      </c>
      <c r="I48" s="16">
        <v>1.83</v>
      </c>
      <c r="J48" s="17">
        <v>0.74</v>
      </c>
    </row>
    <row r="49" spans="2:10" ht="57.75" customHeight="1" thickBot="1" x14ac:dyDescent="0.2">
      <c r="B49" s="18"/>
      <c r="C49" s="1233" t="s">
        <v>5</v>
      </c>
      <c r="D49" s="1233"/>
      <c r="E49" s="1234"/>
      <c r="F49" s="19">
        <v>0.22</v>
      </c>
      <c r="G49" s="20">
        <v>0.73</v>
      </c>
      <c r="H49" s="20">
        <v>0.94</v>
      </c>
      <c r="I49" s="20">
        <v>1.19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EkZISGp+DgpK5m2m5uoQZVOPVTfFmEyexwVp5eQpJJh8DuhvoC6uPGF9CDE8ySoRgxK5D5UBHZvhQukeDxdcA==" saltValue="sg/yHeWoNPX3eQdrzNmE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　達郎</dc:creator>
  <cp:lastModifiedBy>大阪府</cp:lastModifiedBy>
  <cp:lastPrinted>2020-03-17T02:52:18Z</cp:lastPrinted>
  <dcterms:created xsi:type="dcterms:W3CDTF">2020-03-18T05:06:15Z</dcterms:created>
  <dcterms:modified xsi:type="dcterms:W3CDTF">2020-09-30T02:42:58Z</dcterms:modified>
</cp:coreProperties>
</file>