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tabRatio="7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<sst xmlns="http://schemas.openxmlformats.org/spreadsheetml/2006/main" count="1098" uniqueCount="616">
  <si>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</si>
  <si>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</si>
  <si>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</si>
  <si>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</si>
  <si>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</si>
  <si>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</si>
  <si>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</si>
  <si>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</si>
  <si>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</si>
  <si>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</si>
  <si>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</si>
  <si>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</si>
  <si>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</si>
  <si>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</si>
  <si>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</si>
  <si>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</si>
  <si>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</si>
  <si>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</si>
  <si>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</si>
  <si>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</si>
  <si>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</si>
  <si>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</si>
  <si>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</si>
  <si>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</si>
  <si>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</si>
  <si>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</si>
  <si>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</si>
  <si>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</si>
  <si>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</si>
  <si>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</si>
  <si>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</si>
  <si>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</si>
  <si>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</si>
  <si>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</si>
  <si>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</si>
  <si>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</si>
  <si>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</si>
  <si>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</si>
  <si>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</si>
  <si>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</si>
  <si>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</si>
  <si>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</si>
  <si>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</si>
  <si>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</si>
  <si>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</si>
  <si>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</si>
  <si>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</si>
  <si>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</si>
  <si>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</si>
  <si>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</si>
  <si>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</si>
  <si>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</si>
  <si>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</si>
  <si>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</si>
  <si>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</si>
  <si>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</si>
  <si>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</si>
  <si>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</si>
  <si>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</si>
  <si>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</si>
  <si>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</si>
  <si>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</si>
  <si>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</si>
  <si>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</si>
  <si>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</si>
  <si>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</si>
  <si>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</si>
  <si>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</si>
  <si>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</si>
  <si>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</si>
  <si>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</si>
  <si>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</si>
  <si>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</si>
  <si>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</si>
  <si>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</si>
  <si>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</si>
  <si>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</si>
  <si>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</si>
  <si>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</si>
  <si>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</si>
  <si>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</si>
  <si>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</si>
  <si>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</si>
  <si>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</si>
  <si>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</si>
  <si>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</si>
  <si>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</si>
  <si>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</si>
  <si>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</si>
  <si>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</si>
  <si>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</si>
  <si>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</si>
  <si>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</si>
  <si>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</si>
  <si>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</si>
  <si>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</si>
  <si>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</si>
  <si>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岸和田市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</si>
  <si>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</si>
  <si>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</si>
  <si>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</si>
  <si>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</si>
  <si>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</si>
  <si>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</si>
  <si>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</si>
  <si>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</si>
  <si>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</si>
  <si>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</si>
  <si>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</si>
  <si>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</si>
  <si>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</si>
  <si>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</si>
  <si>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</si>
  <si>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</si>
  <si>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</si>
  <si>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</si>
  <si>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</si>
  <si>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</si>
  <si>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</si>
  <si>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</si>
  <si>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</si>
  <si>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</si>
  <si>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</si>
  <si>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</si>
  <si>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</si>
  <si>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</si>
  <si>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</si>
  <si>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</si>
  <si>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</si>
  <si>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</si>
  <si>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</si>
  <si>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</si>
  <si>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</si>
  <si>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</si>
  <si>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</si>
  <si>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</si>
  <si>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</si>
  <si>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</si>
  <si>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</si>
  <si>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</si>
  <si>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</si>
  <si>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</si>
  <si>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</si>
  <si>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</si>
  <si>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</si>
  <si>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</si>
  <si>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</si>
  <si>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</si>
  <si>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</si>
  <si>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</si>
  <si>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</si>
  <si>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</si>
  <si>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</si>
  <si>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病院事業会計</t>
    <phoneticPr fontId="5"/>
  </si>
  <si>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</si>
  <si>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</si>
  <si>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</si>
  <si>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</si>
  <si>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</si>
  <si>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</si>
  <si>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</si>
  <si>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</si>
  <si>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</si>
  <si>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</si>
  <si>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</si>
  <si>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</si>
  <si>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</si>
  <si>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</si>
  <si>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</si>
  <si>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</si>
  <si>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</si>
  <si>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</si>
  <si>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</si>
  <si>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</si>
  <si>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</si>
  <si>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</si>
  <si>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</si>
  <si>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</si>
  <si>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</si>
  <si>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</si>
  <si>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</si>
  <si>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</si>
  <si>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</si>
  <si>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</si>
  <si>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</si>
  <si>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</si>
  <si>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</si>
  <si>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</si>
  <si>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</si>
  <si>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</si>
  <si>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</si>
  <si>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</si>
  <si>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</si>
  <si>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</si>
  <si>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</si>
  <si>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</si>
  <si>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</si>
  <si>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</si>
  <si>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</si>
  <si>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</si>
  <si>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</si>
  <si>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</si>
  <si>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</si>
  <si>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</si>
  <si>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</si>
  <si>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</si>
  <si>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</si>
  <si>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</si>
  <si>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</si>
  <si>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</si>
  <si>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</si>
  <si>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</si>
  <si>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</si>
  <si>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</si>
  <si>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大阪府岸和田市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</si>
  <si>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</si>
  <si>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</si>
  <si>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</si>
  <si>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</si>
  <si>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</si>
  <si>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</si>
  <si>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</si>
  <si>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</si>
  <si>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</si>
  <si>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</si>
  <si>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</si>
  <si>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</si>
  <si>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</si>
  <si>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</si>
  <si>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</si>
  <si>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</si>
  <si>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</si>
  <si>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</si>
  <si>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</si>
  <si>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</si>
  <si>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</si>
  <si>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</si>
  <si>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</si>
  <si>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</si>
  <si>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</si>
  <si>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</si>
  <si>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</si>
  <si>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</si>
  <si>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</si>
  <si>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</si>
  <si>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</si>
  <si>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</si>
  <si>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</si>
  <si>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</si>
  <si>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</si>
  <si>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</si>
  <si>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</si>
  <si>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</si>
  <si>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</si>
  <si>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</si>
  <si>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</si>
  <si>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</si>
  <si>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</si>
  <si>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</si>
  <si>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</si>
  <si>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</si>
  <si>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</si>
  <si>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</si>
  <si>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</si>
  <si>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</si>
  <si>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</si>
  <si>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</si>
  <si>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</si>
  <si>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</si>
  <si>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</si>
  <si>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</si>
  <si>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</si>
  <si>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</si>
  <si>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</si>
  <si>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</si>
  <si>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</si>
  <si>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</si>
  <si>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</si>
  <si>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</si>
  <si>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</si>
  <si>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</si>
  <si>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</si>
  <si>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</si>
  <si>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</si>
  <si>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</si>
  <si>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</si>
  <si>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</si>
  <si>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</si>
  <si>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</si>
  <si>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</si>
  <si>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</si>
  <si>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</si>
  <si>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</si>
  <si>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</si>
  <si>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</si>
  <si>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</si>
  <si>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</si>
  <si>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</si>
  <si>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</si>
  <si>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</si>
  <si>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</si>
  <si>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</si>
  <si>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</si>
  <si>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</si>
  <si>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</si>
  <si>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</si>
  <si>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</si>
  <si>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</si>
  <si>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</si>
  <si>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</si>
  <si>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</si>
  <si>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</si>
  <si>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</si>
  <si>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</si>
  <si>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</si>
  <si>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</si>
  <si>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</si>
  <si>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</si>
  <si>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</si>
  <si>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</si>
  <si>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</si>
  <si>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</si>
  <si>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</si>
  <si>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</si>
  <si>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</si>
  <si>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</si>
  <si>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</si>
  <si>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</si>
  <si>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</si>
  <si>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</si>
  <si>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</si>
  <si>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</si>
  <si>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</si>
  <si>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</si>
  <si>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</si>
  <si>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</si>
  <si>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</si>
  <si>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</si>
  <si>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</si>
  <si>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</si>
  <si>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</si>
  <si>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</si>
  <si>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</si>
  <si>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</si>
  <si>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</si>
  <si>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</si>
  <si>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</si>
  <si>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</si>
  <si>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</si>
  <si>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</si>
  <si>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</si>
  <si>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</si>
  <si>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</si>
  <si>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</si>
  <si>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</si>
  <si>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</si>
  <si>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</si>
  <si>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</si>
  <si>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</si>
  <si>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</si>
  <si>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</si>
  <si>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</si>
  <si>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</si>
  <si>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大阪府岸和田市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</si>
  <si>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</si>
  <si>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</si>
  <si>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</si>
  <si>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</si>
  <si>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</si>
  <si>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</si>
  <si>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</si>
  <si>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</si>
  <si>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</si>
  <si>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</si>
  <si>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</si>
  <si>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</si>
  <si>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</si>
  <si>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</si>
  <si>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</si>
  <si>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</si>
  <si>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</si>
  <si>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</si>
  <si>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</si>
  <si>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</si>
  <si>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</si>
  <si>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</si>
  <si>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</si>
  <si>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</si>
  <si>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</si>
  <si>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</si>
  <si>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</si>
  <si>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</si>
  <si>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</si>
  <si>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</si>
  <si>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</si>
  <si>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</si>
  <si>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</si>
  <si>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</si>
  <si>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</si>
  <si>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</si>
  <si>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</si>
  <si>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自転車競技事業特別会計</t>
    <phoneticPr fontId="5"/>
  </si>
  <si>
    <t>上水道事業会計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</si>
  <si>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</si>
  <si>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</si>
  <si>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</si>
  <si>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</si>
  <si>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</si>
  <si>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</si>
  <si>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</si>
  <si>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</si>
  <si>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</si>
  <si>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</si>
  <si>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</si>
  <si>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</si>
  <si>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</si>
  <si>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</si>
  <si>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</si>
  <si>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</si>
  <si>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</si>
  <si>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</si>
  <si>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</si>
  <si>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</si>
  <si>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</si>
  <si>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</si>
  <si>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</si>
  <si>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</si>
  <si>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</si>
  <si>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</si>
  <si>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</si>
  <si>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</si>
  <si>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</si>
  <si>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</si>
  <si>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</si>
  <si>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</si>
  <si>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</si>
  <si>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</si>
  <si>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</si>
  <si>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</si>
  <si>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</si>
  <si>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</si>
  <si>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</si>
  <si>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</si>
  <si>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</si>
  <si>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</si>
  <si>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</si>
  <si>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</si>
  <si>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</si>
  <si>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</si>
  <si>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</si>
  <si>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</si>
  <si>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</si>
  <si>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</si>
  <si>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</si>
  <si>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</si>
  <si>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</si>
  <si>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</si>
  <si>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</si>
  <si>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</si>
  <si>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</si>
  <si>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</si>
  <si>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</si>
  <si>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</si>
  <si>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</si>
  <si>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</si>
  <si>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</si>
  <si>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</si>
  <si>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</si>
  <si>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</si>
  <si>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</si>
  <si>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</si>
  <si>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</si>
  <si>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</si>
  <si>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</si>
  <si>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</si>
  <si>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</si>
  <si>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</si>
  <si>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</si>
  <si>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</si>
  <si>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</si>
  <si>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</si>
  <si>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</si>
  <si>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</si>
  <si>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</si>
  <si>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</si>
  <si>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</si>
  <si>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</si>
  <si>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</si>
  <si>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</si>
  <si>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</si>
  <si>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</si>
  <si>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</si>
  <si>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</si>
  <si>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</si>
  <si>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</si>
  <si>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</si>
  <si>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</si>
  <si>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</si>
  <si>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</si>
  <si>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</si>
  <si>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</si>
  <si>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</si>
  <si>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</si>
  <si>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</si>
  <si>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</si>
  <si>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</si>
  <si>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</si>
  <si>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</si>
  <si>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</si>
  <si>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</si>
  <si>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</si>
  <si>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</si>
  <si>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</si>
  <si>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</si>
  <si>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</si>
  <si>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</si>
  <si>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</si>
  <si>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</si>
  <si>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</si>
  <si>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</si>
  <si>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</si>
  <si>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</si>
  <si>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</si>
  <si>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</si>
  <si>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</si>
  <si>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</si>
  <si>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</si>
  <si>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</si>
  <si>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</si>
  <si>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</si>
  <si>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</si>
  <si>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</si>
  <si>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</si>
  <si>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</si>
  <si>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</si>
  <si>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</si>
  <si>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</si>
  <si>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</si>
  <si>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</si>
  <si>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</si>
  <si>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</si>
  <si>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</si>
  <si>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</si>
  <si>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</si>
  <si>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</si>
  <si>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</si>
  <si>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</si>
  <si>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</si>
  <si>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</si>
  <si>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</si>
  <si>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</si>
  <si>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</si>
  <si>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</si>
  <si>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</si>
  <si>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</si>
  <si>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</si>
  <si>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</si>
  <si>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</si>
  <si>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0.04</t>
  </si>
  <si>
    <t>▲ 1.12</t>
  </si>
  <si>
    <t>▲ 1.39</t>
  </si>
  <si>
    <t>国民健康保険事業特別会計</t>
  </si>
  <si>
    <t>▲ 3.44</t>
  </si>
  <si>
    <t>▲ 4.29</t>
  </si>
  <si>
    <t>▲ 2.59</t>
  </si>
  <si>
    <t>▲ 1.20</t>
  </si>
  <si>
    <t>▲ 0.91</t>
  </si>
  <si>
    <t>病院事業会計</t>
  </si>
  <si>
    <t>▲ 0.47</t>
  </si>
  <si>
    <t>▲ 0.36</t>
  </si>
  <si>
    <t>上水道事業会計</t>
  </si>
  <si>
    <t>介護保険事業特別会計</t>
  </si>
  <si>
    <t>一般会計</t>
  </si>
  <si>
    <t>後期高齢者医療特別会計</t>
  </si>
  <si>
    <t>自転車競技事業特別会計</t>
  </si>
  <si>
    <t>土地取得事業特別会計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</si>
  <si>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</si>
  <si>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</si>
  <si>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</si>
  <si>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</si>
  <si>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</si>
  <si>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</si>
  <si>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</si>
  <si>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</si>
  <si>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岸和田市貝塚市清掃施設組合（一般会計）</t>
    <rPh sb="0" eb="4">
      <t>キシワダシ</t>
    </rPh>
    <rPh sb="4" eb="7">
      <t>カイヅカシ</t>
    </rPh>
    <rPh sb="7" eb="9">
      <t>セイソウ</t>
    </rPh>
    <rPh sb="9" eb="11">
      <t>シセツ</t>
    </rPh>
    <rPh sb="11" eb="13">
      <t>クミアイ</t>
    </rPh>
    <phoneticPr fontId="22"/>
  </si>
  <si>
    <t>大阪府都市競艇企業団（ﾓｰﾀｰﾎﾞｰﾄ競走事業会計）</t>
    <rPh sb="0" eb="3">
      <t>オオサカフ</t>
    </rPh>
    <rPh sb="3" eb="5">
      <t>トシ</t>
    </rPh>
    <rPh sb="5" eb="7">
      <t>キョウテイ</t>
    </rPh>
    <rPh sb="7" eb="9">
      <t>キギョウ</t>
    </rPh>
    <rPh sb="9" eb="10">
      <t>ダン</t>
    </rPh>
    <rPh sb="18" eb="20">
      <t>キョウソウ</t>
    </rPh>
    <rPh sb="20" eb="22">
      <t>ジギョウ</t>
    </rPh>
    <rPh sb="22" eb="24">
      <t>カイケイ</t>
    </rPh>
    <rPh sb="24" eb="25">
      <t>）</t>
    </rPh>
    <phoneticPr fontId="2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</si>
  <si>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2"/>
  </si>
  <si>
    <t>大阪府後期高齢者医療広域連合（後期高齢者医療特別会計）</t>
    <rPh sb="15" eb="17">
      <t>コウキ</t>
    </rPh>
    <rPh sb="17" eb="20">
      <t>コウレイシャ</t>
    </rPh>
    <rPh sb="20" eb="22">
      <t>イリョウ</t>
    </rPh>
    <rPh sb="22" eb="24">
      <t>トクベツ</t>
    </rPh>
    <rPh sb="24" eb="26">
      <t>カイケイ</t>
    </rPh>
    <phoneticPr fontId="2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</si>
  <si>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6">
      <t>ゴト</t>
    </rPh>
    <rPh sb="16" eb="17">
      <t>ギョウ</t>
    </rPh>
    <rPh sb="17" eb="19">
      <t>カイケイ</t>
    </rPh>
    <phoneticPr fontId="22"/>
  </si>
  <si>
    <t>岸和田市公園緑化協会</t>
    <rPh sb="0" eb="4">
      <t>キシワダシ</t>
    </rPh>
    <rPh sb="4" eb="6">
      <t>コウエン</t>
    </rPh>
    <rPh sb="6" eb="8">
      <t>リョッカ</t>
    </rPh>
    <rPh sb="8" eb="10">
      <t>キョウカイ</t>
    </rPh>
    <phoneticPr fontId="2"/>
  </si>
  <si>
    <t>-</t>
    <phoneticPr fontId="2"/>
  </si>
  <si>
    <t>-</t>
    <phoneticPr fontId="2"/>
  </si>
  <si>
    <t>大阪広域水道企業団（水道事業会計）</t>
    <rPh sb="2" eb="4">
      <t>コウイキ</t>
    </rPh>
    <rPh sb="4" eb="6">
      <t>スイドウ</t>
    </rPh>
    <rPh sb="6" eb="8">
      <t>キギョウ</t>
    </rPh>
    <rPh sb="8" eb="9">
      <t>ダン</t>
    </rPh>
    <rPh sb="12" eb="14">
      <t>ジギョウ</t>
    </rPh>
    <rPh sb="14" eb="16">
      <t>カイケイ</t>
    </rPh>
    <phoneticPr fontId="22"/>
  </si>
  <si>
    <t>-</t>
    <phoneticPr fontId="2"/>
  </si>
  <si>
    <t>-</t>
    <phoneticPr fontId="2"/>
  </si>
  <si>
    <t>-</t>
    <phoneticPr fontId="2"/>
  </si>
  <si>
    <t>-</t>
    <phoneticPr fontId="2"/>
  </si>
  <si>
    <t>-</t>
    <phoneticPr fontId="2"/>
  </si>
  <si>
    <t>公共公益施設整備基金</t>
    <phoneticPr fontId="2"/>
  </si>
  <si>
    <t>公園墓地整備事業基金</t>
    <phoneticPr fontId="2"/>
  </si>
  <si>
    <t>岸和田市ふるさと応援基金</t>
    <phoneticPr fontId="2"/>
  </si>
  <si>
    <t>岸和田市地域福祉基金</t>
    <phoneticPr fontId="2"/>
  </si>
  <si>
    <t>岸和田城周辺整備基金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</si>
  <si>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</si>
  <si>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</si>
  <si>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</si>
  <si>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</si>
  <si>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初頭に集中的に実施した大規模な建設投資に係る地方債の発行が、将来負担比率を押し上げていたが、近年においては事業及び建設債発行を抑制したことにより、将来負担額の減少につながっている。有形固定資産減価償却率は上昇傾向にあり、かつ、類似団体内平均値より高い水準にあるものの、同平均値と比較するとその伸びは緩やかな状況である。今後、公共施設等総合管理計画に基づき、公共施設等の適切な整備と維持管理に取り組んでいく。なお、平成30年度決算に係る固定資産台帳については、平成31年3月31日時点で未整備であるため、平成30年度の当該団体値等は表示されてい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</si>
  <si>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</si>
  <si>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</si>
  <si>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</si>
  <si>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</si>
  <si>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</si>
  <si>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</si>
  <si>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と比較して高くなっているものの、両比率とも年々減少傾向にある。類似団体内平均値と比較して高くなっている要因としては、平成4年度から平成13年度にかけて大規模な建設投資を集中的に実施したことによる地方債負担と、一部事務組合にて運営している清掃処理施設の新設移転に伴う負担が依然として大きいことが挙げられる。
　一般会計、公営企業および組合等に係る公債費については、それぞれ元利償還のピークを迎えており、将来負担額は減少に転じている。今後も、新発債の発行の抑制を続け、実質公債費比率の改善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</si>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</sst>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7"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E4BA-4002-A985-5C978FFA69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19217</c:v>
                </c:pt>
                <c:pt idx="1">
                  <c:v>27452</c:v>
                </c:pt>
                <c:pt idx="2">
                  <c:v>17463</c:v>
                </c:pt>
                <c:pt idx="3">
                  <c:v>25951</c:v>
                </c:pt>
                <c:pt idx="4">
                  <c:v>27802</c:v>
                </c:pt>
              </c:numCache>
            </c:numRef>
          </c:val>
          <c:smooth val="0"/>
          <c:extLst>
            <c:ext xmlns:c16="http://schemas.microsoft.com/office/drawing/2014/chart" uri="{C3380CC4-5D6E-409C-BE32-E72D297353CC}">
              <c16:uniqueId val="{00000001-E4BA-4002-A985-5C978FFA69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0.17</c:v>
                </c:pt>
                <c:pt idx="1">
                  <c:v>0.76</c:v>
                </c:pt>
                <c:pt idx="2">
                  <c:v>0.24</c:v>
                </c:pt>
                <c:pt idx="3">
                  <c:v>0.21</c:v>
                </c:pt>
                <c:pt idx="4">
                  <c:v>0.27</c:v>
                </c:pt>
              </c:numCache>
            </c:numRef>
          </c:val>
          <c:extLst>
            <c:ext xmlns:c16="http://schemas.microsoft.com/office/drawing/2014/chart" uri="{C3380CC4-5D6E-409C-BE32-E72D297353CC}">
              <c16:uniqueId val="{00000000-F410-4331-BF44-A7807DBFC5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6.65</c:v>
                </c:pt>
                <c:pt idx="1">
                  <c:v>7.3</c:v>
                </c:pt>
                <c:pt idx="2">
                  <c:v>7.2</c:v>
                </c:pt>
                <c:pt idx="3">
                  <c:v>6.12</c:v>
                </c:pt>
                <c:pt idx="4">
                  <c:v>6.22</c:v>
                </c:pt>
              </c:numCache>
            </c:numRef>
          </c:val>
          <c:extLst>
            <c:ext xmlns:c16="http://schemas.microsoft.com/office/drawing/2014/chart" uri="{C3380CC4-5D6E-409C-BE32-E72D297353CC}">
              <c16:uniqueId val="{00000001-F410-4331-BF44-A7807DBFC5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-0.04</c:v>
                </c:pt>
                <c:pt idx="1">
                  <c:v>1.31</c:v>
                </c:pt>
                <c:pt idx="2">
                  <c:v>-1.1200000000000001</c:v>
                </c:pt>
                <c:pt idx="3">
                  <c:v>-1.39</c:v>
                </c:pt>
                <c:pt idx="4">
                  <c:v>0.06</c:v>
                </c:pt>
              </c:numCache>
            </c:numRef>
          </c:val>
          <c:smooth val="0"/>
          <c:extLst>
            <c:ext xmlns:c16="http://schemas.microsoft.com/office/drawing/2014/chart" uri="{C3380CC4-5D6E-409C-BE32-E72D297353CC}">
              <c16:uniqueId val="{00000002-F410-4331-BF44-A7807DBFC5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C4B-40CF-B550-120A061690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4B-40CF-B550-120A06169053}"/>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C4B-40CF-B550-120A06169053}"/>
            </c:ext>
          </c:extLst>
        </c:ser>
        <c:ser>
          <c:idx val="3"/>
          <c:order val="3"/>
          <c:tx>
            <c:strRef>
              <c:f>データシート!$A$30</c:f>
              <c:strCache>
                <c:ptCount val="1"/>
                <c:pt idx="0">
                  <c:v>自転車競技事業特別会計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0.02</c:v>
                </c:pt>
                <c:pt idx="8">
                  <c:v>#N/A</c:v>
                </c:pt>
                <c:pt idx="9">
                  <c:v>0.02</c:v>
                </c:pt>
              </c:numCache>
            </c:numRef>
          </c:val>
          <c:extLst>
            <c:ext xmlns:c16="http://schemas.microsoft.com/office/drawing/2014/chart" uri="{C3380CC4-5D6E-409C-BE32-E72D297353CC}">
              <c16:uniqueId val="{00000003-3C4B-40CF-B550-120A061690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0.05</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4-3C4B-40CF-B550-120A0616905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0.76</c:v>
                </c:pt>
                <c:pt idx="4">
                  <c:v>#N/A</c:v>
                </c:pt>
                <c:pt idx="5">
                  <c:v>0.23</c:v>
                </c:pt>
                <c:pt idx="6">
                  <c:v>#N/A</c:v>
                </c:pt>
                <c:pt idx="7">
                  <c:v>0.21</c:v>
                </c:pt>
                <c:pt idx="8">
                  <c:v>#N/A</c:v>
                </c:pt>
                <c:pt idx="9">
                  <c:v>0.27</c:v>
                </c:pt>
              </c:numCache>
            </c:numRef>
          </c:val>
          <c:extLst>
            <c:ext xmlns:c16="http://schemas.microsoft.com/office/drawing/2014/chart" uri="{C3380CC4-5D6E-409C-BE32-E72D297353CC}">
              <c16:uniqueId val="{00000005-3C4B-40CF-B550-120A0616905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0.31</c:v>
                </c:pt>
                <c:pt idx="4">
                  <c:v>#N/A</c:v>
                </c:pt>
                <c:pt idx="5">
                  <c:v>0.64</c:v>
                </c:pt>
                <c:pt idx="6">
                  <c:v>#N/A</c:v>
                </c:pt>
                <c:pt idx="7">
                  <c:v>0.8</c:v>
                </c:pt>
                <c:pt idx="8">
                  <c:v>#N/A</c:v>
                </c:pt>
                <c:pt idx="9">
                  <c:v>0.95</c:v>
                </c:pt>
              </c:numCache>
            </c:numRef>
          </c:val>
          <c:extLst>
            <c:ext xmlns:c16="http://schemas.microsoft.com/office/drawing/2014/chart" uri="{C3380CC4-5D6E-409C-BE32-E72D297353CC}">
              <c16:uniqueId val="{00000006-3C4B-40CF-B550-120A06169053}"/>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4.1100000000000003</c:v>
                </c:pt>
                <c:pt idx="2">
                  <c:v>#N/A</c:v>
                </c:pt>
                <c:pt idx="3">
                  <c:v>4.88</c:v>
                </c:pt>
                <c:pt idx="4">
                  <c:v>#N/A</c:v>
                </c:pt>
                <c:pt idx="5">
                  <c:v>5.79</c:v>
                </c:pt>
                <c:pt idx="6">
                  <c:v>#N/A</c:v>
                </c:pt>
                <c:pt idx="7">
                  <c:v>6.58</c:v>
                </c:pt>
                <c:pt idx="8">
                  <c:v>#N/A</c:v>
                </c:pt>
                <c:pt idx="9">
                  <c:v>6.97</c:v>
                </c:pt>
              </c:numCache>
            </c:numRef>
          </c:val>
          <c:extLst>
            <c:ext xmlns:c16="http://schemas.microsoft.com/office/drawing/2014/chart" uri="{C3380CC4-5D6E-409C-BE32-E72D297353CC}">
              <c16:uniqueId val="{00000007-3C4B-40CF-B550-120A0616905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c:v>
                </c:pt>
                <c:pt idx="2">
                  <c:v>#N/A</c:v>
                </c:pt>
                <c:pt idx="3">
                  <c:v>1.1200000000000001</c:v>
                </c:pt>
                <c:pt idx="4">
                  <c:v>#N/A</c:v>
                </c:pt>
                <c:pt idx="5">
                  <c:v>0.44</c:v>
                </c:pt>
                <c:pt idx="6">
                  <c:v>0.47</c:v>
                </c:pt>
                <c:pt idx="7">
                  <c:v>#N/A</c:v>
                </c:pt>
                <c:pt idx="8">
                  <c:v>0.36</c:v>
                </c:pt>
                <c:pt idx="9">
                  <c:v>#N/A</c:v>
                </c:pt>
              </c:numCache>
            </c:numRef>
          </c:val>
          <c:extLst>
            <c:ext xmlns:c16="http://schemas.microsoft.com/office/drawing/2014/chart" uri="{C3380CC4-5D6E-409C-BE32-E72D297353CC}">
              <c16:uniqueId val="{00000008-3C4B-40CF-B550-120A06169053}"/>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3.44</c:v>
                </c:pt>
                <c:pt idx="1">
                  <c:v>#N/A</c:v>
                </c:pt>
                <c:pt idx="2">
                  <c:v>4.29</c:v>
                </c:pt>
                <c:pt idx="3">
                  <c:v>#N/A</c:v>
                </c:pt>
                <c:pt idx="4">
                  <c:v>2.59</c:v>
                </c:pt>
                <c:pt idx="5">
                  <c:v>#N/A</c:v>
                </c:pt>
                <c:pt idx="6">
                  <c:v>1.2</c:v>
                </c:pt>
                <c:pt idx="7">
                  <c:v>#N/A</c:v>
                </c:pt>
                <c:pt idx="8">
                  <c:v>0.91</c:v>
                </c:pt>
                <c:pt idx="9">
                  <c:v>#N/A</c:v>
                </c:pt>
              </c:numCache>
            </c:numRef>
          </c:val>
          <c:extLst>
            <c:ext xmlns:c16="http://schemas.microsoft.com/office/drawing/2014/chart" uri="{C3380CC4-5D6E-409C-BE32-E72D297353CC}">
              <c16:uniqueId val="{00000009-3C4B-40CF-B550-120A061690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9765</c:v>
                </c:pt>
                <c:pt idx="5">
                  <c:v>9292</c:v>
                </c:pt>
                <c:pt idx="8">
                  <c:v>8816</c:v>
                </c:pt>
                <c:pt idx="11">
                  <c:v>8557</c:v>
                </c:pt>
                <c:pt idx="14">
                  <c:v>8640</c:v>
                </c:pt>
              </c:numCache>
            </c:numRef>
          </c:val>
          <c:extLst>
            <c:ext xmlns:c16="http://schemas.microsoft.com/office/drawing/2014/chart" uri="{C3380CC4-5D6E-409C-BE32-E72D297353CC}">
              <c16:uniqueId val="{00000000-36A2-49F9-A7EC-58AAB32FAA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36A2-49F9-A7EC-58AAB32FAA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51</c:v>
                </c:pt>
                <c:pt idx="3">
                  <c:v>51</c:v>
                </c:pt>
                <c:pt idx="6">
                  <c:v>51</c:v>
                </c:pt>
                <c:pt idx="9">
                  <c:v>51</c:v>
                </c:pt>
                <c:pt idx="12">
                  <c:v>51</c:v>
                </c:pt>
              </c:numCache>
            </c:numRef>
          </c:val>
          <c:extLst>
            <c:ext xmlns:c16="http://schemas.microsoft.com/office/drawing/2014/chart" uri="{C3380CC4-5D6E-409C-BE32-E72D297353CC}">
              <c16:uniqueId val="{00000002-36A2-49F9-A7EC-58AAB32FAA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1548</c:v>
                </c:pt>
                <c:pt idx="3">
                  <c:v>1125</c:v>
                </c:pt>
                <c:pt idx="6">
                  <c:v>1345</c:v>
                </c:pt>
                <c:pt idx="9">
                  <c:v>1165</c:v>
                </c:pt>
                <c:pt idx="12">
                  <c:v>966</c:v>
                </c:pt>
              </c:numCache>
            </c:numRef>
          </c:val>
          <c:extLst>
            <c:ext xmlns:c16="http://schemas.microsoft.com/office/drawing/2014/chart" uri="{C3380CC4-5D6E-409C-BE32-E72D297353CC}">
              <c16:uniqueId val="{00000003-36A2-49F9-A7EC-58AAB32FAA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2564</c:v>
                </c:pt>
                <c:pt idx="3">
                  <c:v>2529</c:v>
                </c:pt>
                <c:pt idx="6">
                  <c:v>2485</c:v>
                </c:pt>
                <c:pt idx="9">
                  <c:v>2711</c:v>
                </c:pt>
                <c:pt idx="12">
                  <c:v>2647</c:v>
                </c:pt>
              </c:numCache>
            </c:numRef>
          </c:val>
          <c:extLst>
            <c:ext xmlns:c16="http://schemas.microsoft.com/office/drawing/2014/chart" uri="{C3380CC4-5D6E-409C-BE32-E72D297353CC}">
              <c16:uniqueId val="{00000004-36A2-49F9-A7EC-58AAB32FAA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A2-49F9-A7EC-58AAB32FAA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A2-49F9-A7EC-58AAB32FAA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9723</c:v>
                </c:pt>
                <c:pt idx="3">
                  <c:v>9248</c:v>
                </c:pt>
                <c:pt idx="6">
                  <c:v>8632</c:v>
                </c:pt>
                <c:pt idx="9">
                  <c:v>8487</c:v>
                </c:pt>
                <c:pt idx="12">
                  <c:v>7883</c:v>
                </c:pt>
              </c:numCache>
            </c:numRef>
          </c:val>
          <c:extLst>
            <c:ext xmlns:c16="http://schemas.microsoft.com/office/drawing/2014/chart" uri="{C3380CC4-5D6E-409C-BE32-E72D297353CC}">
              <c16:uniqueId val="{00000007-36A2-49F9-A7EC-58AAB32FAA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4121</c:v>
                </c:pt>
                <c:pt idx="2">
                  <c:v>#N/A</c:v>
                </c:pt>
                <c:pt idx="3">
                  <c:v>#N/A</c:v>
                </c:pt>
                <c:pt idx="4">
                  <c:v>3661</c:v>
                </c:pt>
                <c:pt idx="5">
                  <c:v>#N/A</c:v>
                </c:pt>
                <c:pt idx="6">
                  <c:v>#N/A</c:v>
                </c:pt>
                <c:pt idx="7">
                  <c:v>3697</c:v>
                </c:pt>
                <c:pt idx="8">
                  <c:v>#N/A</c:v>
                </c:pt>
                <c:pt idx="9">
                  <c:v>#N/A</c:v>
                </c:pt>
                <c:pt idx="10">
                  <c:v>3858</c:v>
                </c:pt>
                <c:pt idx="11">
                  <c:v>#N/A</c:v>
                </c:pt>
                <c:pt idx="12">
                  <c:v>#N/A</c:v>
                </c:pt>
                <c:pt idx="13">
                  <c:v>2907</c:v>
                </c:pt>
                <c:pt idx="14">
                  <c:v>#N/A</c:v>
                </c:pt>
              </c:numCache>
            </c:numRef>
          </c:val>
          <c:smooth val="0"/>
          <c:extLst>
            <c:ext xmlns:c16="http://schemas.microsoft.com/office/drawing/2014/chart" uri="{C3380CC4-5D6E-409C-BE32-E72D297353CC}">
              <c16:uniqueId val="{00000008-36A2-49F9-A7EC-58AAB32FAA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81872</c:v>
                </c:pt>
                <c:pt idx="5">
                  <c:v>80034</c:v>
                </c:pt>
                <c:pt idx="8">
                  <c:v>78787</c:v>
                </c:pt>
                <c:pt idx="11">
                  <c:v>77177</c:v>
                </c:pt>
                <c:pt idx="14">
                  <c:v>75308</c:v>
                </c:pt>
              </c:numCache>
            </c:numRef>
          </c:val>
          <c:extLst>
            <c:ext xmlns:c16="http://schemas.microsoft.com/office/drawing/2014/chart" uri="{C3380CC4-5D6E-409C-BE32-E72D297353CC}">
              <c16:uniqueId val="{00000000-3144-4F94-A8E5-35B1DBD60C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14543</c:v>
                </c:pt>
                <c:pt idx="5">
                  <c:v>12684</c:v>
                </c:pt>
                <c:pt idx="8">
                  <c:v>11519</c:v>
                </c:pt>
                <c:pt idx="11">
                  <c:v>11254</c:v>
                </c:pt>
                <c:pt idx="14">
                  <c:v>11248</c:v>
                </c:pt>
              </c:numCache>
            </c:numRef>
          </c:val>
          <c:extLst>
            <c:ext xmlns:c16="http://schemas.microsoft.com/office/drawing/2014/chart" uri="{C3380CC4-5D6E-409C-BE32-E72D297353CC}">
              <c16:uniqueId val="{00000001-3144-4F94-A8E5-35B1DBD60C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8006</c:v>
                </c:pt>
                <c:pt idx="5">
                  <c:v>8836</c:v>
                </c:pt>
                <c:pt idx="8">
                  <c:v>8071</c:v>
                </c:pt>
                <c:pt idx="11">
                  <c:v>7749</c:v>
                </c:pt>
                <c:pt idx="14">
                  <c:v>7978</c:v>
                </c:pt>
              </c:numCache>
            </c:numRef>
          </c:val>
          <c:extLst>
            <c:ext xmlns:c16="http://schemas.microsoft.com/office/drawing/2014/chart" uri="{C3380CC4-5D6E-409C-BE32-E72D297353CC}">
              <c16:uniqueId val="{00000002-3144-4F94-A8E5-35B1DBD60C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44-4F94-A8E5-35B1DBD60C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44-4F94-A8E5-35B1DBD60C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3144-4F94-A8E5-35B1DBD60C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10216</c:v>
                </c:pt>
                <c:pt idx="3">
                  <c:v>9611</c:v>
                </c:pt>
                <c:pt idx="6">
                  <c:v>9522</c:v>
                </c:pt>
                <c:pt idx="9">
                  <c:v>9739</c:v>
                </c:pt>
                <c:pt idx="12">
                  <c:v>9079</c:v>
                </c:pt>
              </c:numCache>
            </c:numRef>
          </c:val>
          <c:extLst>
            <c:ext xmlns:c16="http://schemas.microsoft.com/office/drawing/2014/chart" uri="{C3380CC4-5D6E-409C-BE32-E72D297353CC}">
              <c16:uniqueId val="{00000006-3144-4F94-A8E5-35B1DBD60C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6971</c:v>
                </c:pt>
                <c:pt idx="3">
                  <c:v>5656</c:v>
                </c:pt>
                <c:pt idx="6">
                  <c:v>4354</c:v>
                </c:pt>
                <c:pt idx="9">
                  <c:v>3207</c:v>
                </c:pt>
                <c:pt idx="12">
                  <c:v>2193</c:v>
                </c:pt>
              </c:numCache>
            </c:numRef>
          </c:val>
          <c:extLst>
            <c:ext xmlns:c16="http://schemas.microsoft.com/office/drawing/2014/chart" uri="{C3380CC4-5D6E-409C-BE32-E72D297353CC}">
              <c16:uniqueId val="{00000007-3144-4F94-A8E5-35B1DBD60C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36150</c:v>
                </c:pt>
                <c:pt idx="3">
                  <c:v>32622</c:v>
                </c:pt>
                <c:pt idx="6">
                  <c:v>29137</c:v>
                </c:pt>
                <c:pt idx="9">
                  <c:v>27961</c:v>
                </c:pt>
                <c:pt idx="12">
                  <c:v>26647</c:v>
                </c:pt>
              </c:numCache>
            </c:numRef>
          </c:val>
          <c:extLst>
            <c:ext xmlns:c16="http://schemas.microsoft.com/office/drawing/2014/chart" uri="{C3380CC4-5D6E-409C-BE32-E72D297353CC}">
              <c16:uniqueId val="{00000008-3144-4F94-A8E5-35B1DBD60C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380</c:v>
                </c:pt>
                <c:pt idx="3">
                  <c:v>335</c:v>
                </c:pt>
                <c:pt idx="6">
                  <c:v>289</c:v>
                </c:pt>
                <c:pt idx="9">
                  <c:v>243</c:v>
                </c:pt>
                <c:pt idx="12">
                  <c:v>196</c:v>
                </c:pt>
              </c:numCache>
            </c:numRef>
          </c:val>
          <c:extLst>
            <c:ext xmlns:c16="http://schemas.microsoft.com/office/drawing/2014/chart" uri="{C3380CC4-5D6E-409C-BE32-E72D297353CC}">
              <c16:uniqueId val="{00000009-3144-4F94-A8E5-35B1DBD60C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77187</c:v>
                </c:pt>
                <c:pt idx="3">
                  <c:v>74856</c:v>
                </c:pt>
                <c:pt idx="6">
                  <c:v>71978</c:v>
                </c:pt>
                <c:pt idx="9">
                  <c:v>70324</c:v>
                </c:pt>
                <c:pt idx="12">
                  <c:v>69742</c:v>
                </c:pt>
              </c:numCache>
            </c:numRef>
          </c:val>
          <c:extLst>
            <c:ext xmlns:c16="http://schemas.microsoft.com/office/drawing/2014/chart" uri="{C3380CC4-5D6E-409C-BE32-E72D297353CC}">
              <c16:uniqueId val="{0000000A-3144-4F94-A8E5-35B1DBD60C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26484</c:v>
                </c:pt>
                <c:pt idx="2">
                  <c:v>#N/A</c:v>
                </c:pt>
                <c:pt idx="3">
                  <c:v>#N/A</c:v>
                </c:pt>
                <c:pt idx="4">
                  <c:v>21525</c:v>
                </c:pt>
                <c:pt idx="5">
                  <c:v>#N/A</c:v>
                </c:pt>
                <c:pt idx="6">
                  <c:v>#N/A</c:v>
                </c:pt>
                <c:pt idx="7">
                  <c:v>16905</c:v>
                </c:pt>
                <c:pt idx="8">
                  <c:v>#N/A</c:v>
                </c:pt>
                <c:pt idx="9">
                  <c:v>#N/A</c:v>
                </c:pt>
                <c:pt idx="10">
                  <c:v>15293</c:v>
                </c:pt>
                <c:pt idx="11">
                  <c:v>#N/A</c:v>
                </c:pt>
                <c:pt idx="12">
                  <c:v>#N/A</c:v>
                </c:pt>
                <c:pt idx="13">
                  <c:v>13323</c:v>
                </c:pt>
                <c:pt idx="14">
                  <c:v>#N/A</c:v>
                </c:pt>
              </c:numCache>
            </c:numRef>
          </c:val>
          <c:smooth val="0"/>
          <c:extLst>
            <c:ext xmlns:c16="http://schemas.microsoft.com/office/drawing/2014/chart" uri="{C3380CC4-5D6E-409C-BE32-E72D297353CC}">
              <c16:uniqueId val="{0000000B-3144-4F94-A8E5-35B1DBD60C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3065</c:v>
                </c:pt>
                <c:pt idx="1">
                  <c:v>2547</c:v>
                </c:pt>
                <c:pt idx="2">
                  <c:v>2592</c:v>
                </c:pt>
              </c:numCache>
            </c:numRef>
          </c:val>
          <c:extLst>
            <c:ext xmlns:c16="http://schemas.microsoft.com/office/drawing/2014/chart" uri="{C3380CC4-5D6E-409C-BE32-E72D297353CC}">
              <c16:uniqueId val="{00000000-BA4A-4CCB-8FD7-3C6FCE6C8C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BA4A-4CCB-8FD7-3C6FCE6C8C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2899</c:v>
                </c:pt>
                <c:pt idx="1">
                  <c:v>2912</c:v>
                </c:pt>
                <c:pt idx="2">
                  <c:v>2975</c:v>
                </c:pt>
              </c:numCache>
            </c:numRef>
          </c:val>
          <c:extLst>
            <c:ext xmlns:c16="http://schemas.microsoft.com/office/drawing/2014/chart" uri="{C3380CC4-5D6E-409C-BE32-E72D297353CC}">
              <c16:uniqueId val="{00000002-BA4A-4CCB-8FD7-3C6FCE6C8C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{EC6B94A6-3569-4D1D-B736-8160031C0466}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A69-4F50-9C14-17A3DAEDE3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{9413DDC0-C3A0-4B41-BC32-A2441A956C21}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69-4F50-9C14-17A3DAEDE3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{A835F19C-E128-4867-856B-F42E0C16AFDC}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69-4F50-9C14-17A3DAEDE3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{8FAE82EE-6663-47FB-BB36-B8E1475B82E2}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69-4F50-9C14-17A3DAEDE3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{15791727-7362-4147-A9FE-8C81A2924EF3}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69-4F50-9C14-17A3DAEDE3A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{126FE43B-4ADB-4C4C-B9DB-0B2ECB39EE2B}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A69-4F50-9C14-17A3DAEDE3AF}"/>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{DABC0B42-6E72-452B-B1AC-1062239E1BBF}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A69-4F50-9C14-17A3DAEDE3AF}"/>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{14B1DC91-2176-412B-AF48-9F3C908EFC4C}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A69-4F50-9C14-17A3DAEDE3A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{86BCFD5E-10B7-4456-9703-F11F7E295FDD}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A69-4F50-9C14-17A3DAEDE3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c:v>
                </c:pt>
                <c:pt idx="24">
                  <c:v>66.599999999999994</c:v>
                </c:pt>
              </c:numCache>
            </c:numRef>
          </c:xVal>
          <c:yVal>
            <c:numRef>
              <c:f>公会計指標分析・財政指標組合せ分析表!$BP$51:$DC$51</c:f>
              <c:numCache>
                <c:formatCode>#,##0.0;"▲ "#,##0.0</c:formatCode>
                <c:ptCount val="40"/>
                <c:pt idx="16">
                  <c:v>47.6</c:v>
                </c:pt>
                <c:pt idx="24">
                  <c:v>43.9</c:v>
                </c:pt>
              </c:numCache>
            </c:numRef>
          </c:yVal>
          <c:smooth val="0"/>
          <c:extLst>
            <c:ext xmlns:c16="http://schemas.microsoft.com/office/drawing/2014/chart" uri="{C3380CC4-5D6E-409C-BE32-E72D297353CC}">
              <c16:uniqueId val="{00000009-AA69-4F50-9C14-17A3DAEDE3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{8286B6C8-FF62-417E-B56A-9E0097AF835F}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A69-4F50-9C14-17A3DAEDE3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{73E74CE4-35FF-43A1-A255-5BB1D62803FE}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69-4F50-9C14-17A3DAEDE3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{9A422CCE-06E0-4592-8038-0B9C6533A95C}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69-4F50-9C14-17A3DAEDE3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{167C8790-CFA8-47F6-A952-D5FF35E252D9}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69-4F50-9C14-17A3DAEDE3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{39C606E9-DCBE-460E-BF0C-C004D51047D5}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69-4F50-9C14-17A3DAEDE3A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{8B01D463-E7A7-450E-B11A-B86CADE0013E}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A69-4F50-9C14-17A3DAEDE3A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{A88757E3-EDB8-4BB5-8E13-852E5852720A}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A69-4F50-9C14-17A3DAEDE3A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{DDF74C21-73B8-42CE-AF70-0F877AABB822}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A69-4F50-9C14-17A3DAEDE3A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{771023B5-9427-4922-B1B1-B1EAB7571161}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A69-4F50-9C14-17A3DAEDE3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numCache>
            </c:numRef>
          </c:xVal>
          <c:yVal>
            <c:numRef>
              <c:f>公会計指標分析・財政指標組合せ分析表!$BP$55:$DC$55</c:f>
              <c:numCache>
                <c:formatCode>#,##0.0;"▲ "#,##0.0</c:formatCode>
                <c:ptCount val="40"/>
                <c:pt idx="16">
                  <c:v>31</c:v>
                </c:pt>
                <c:pt idx="24">
                  <c:v>30</c:v>
                </c:pt>
              </c:numCache>
            </c:numRef>
          </c:yVal>
          <c:smooth val="0"/>
          <c:extLst>
            <c:ext xmlns:c16="http://schemas.microsoft.com/office/drawing/2014/chart" uri="{C3380CC4-5D6E-409C-BE32-E72D297353CC}">
              <c16:uniqueId val="{00000013-AA69-4F50-9C14-17A3DAEDE3AF}"/>
            </c:ext>
          </c:extLst>
        </c:ser>
        <c:dLbls>
          <c:showLegendKey val="0"/>
          <c:showVal val="1"/>
          <c:showCatName val="0"/>
          <c:showSerName val="0"/>
          <c:showPercent val="0"/>
          <c:showBubbleSize val="0"/>
        </c:dLbls>
        <c:axId val="46179840"/>
        <c:axId val="46181760"/>
      </c:scatterChart>
      <c:valAx>
        <c:axId val="46179840"/>
        <c:scaling>
          <c:orientation val="minMax"/>
          <c:max val="67.399999999999991"/>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{7793EE59-4C8A-4346-A30B-EC8D0B580E14}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ECF-42EB-99FB-6DBFD862AD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{D93914E9-5671-4114-9A5D-11BA28337404}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CF-42EB-99FB-6DBFD862AD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{A520A215-784D-4F2D-82D7-F87BD80E5240}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CF-42EB-99FB-6DBFD862AD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{9EBC4732-5019-48D3-AED1-B09A34EA26E3}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CF-42EB-99FB-6DBFD862AD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{782C3AF1-9BD4-4881-BF82-31C9D7EDAA7E}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CF-42EB-99FB-6DBFD862ADE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{ECEB7266-CFB7-4F1A-8321-7BB9432E2077}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ECF-42EB-99FB-6DBFD862ADE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{5641C2DE-CB92-4654-9B7A-78498C0DAB29}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ECF-42EB-99FB-6DBFD862ADE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{D354005A-8067-4BF2-AA38-F11E1E6B7183}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ECF-42EB-99FB-6DBFD862ADE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{A95CA5BA-C18A-4A1D-8AF8-C5554972FF5F}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ECF-42EB-99FB-6DBFD862AD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12.4</c:v>
                </c:pt>
                <c:pt idx="16">
                  <c:v>10.8</c:v>
                </c:pt>
                <c:pt idx="24">
                  <c:v>10.5</c:v>
                </c:pt>
                <c:pt idx="32">
                  <c:v>9.9</c:v>
                </c:pt>
              </c:numCache>
            </c:numRef>
          </c:xVal>
          <c:yVal>
            <c:numRef>
              <c:f>公会計指標分析・財政指標組合せ分析表!$BP$73:$DC$73</c:f>
              <c:numCache>
                <c:formatCode>#,##0.0;"▲ "#,##0.0</c:formatCode>
                <c:ptCount val="40"/>
                <c:pt idx="0">
                  <c:v>76.2</c:v>
                </c:pt>
                <c:pt idx="8">
                  <c:v>60.5</c:v>
                </c:pt>
                <c:pt idx="16">
                  <c:v>47.6</c:v>
                </c:pt>
                <c:pt idx="24">
                  <c:v>43.9</c:v>
                </c:pt>
                <c:pt idx="32">
                  <c:v>38.200000000000003</c:v>
                </c:pt>
              </c:numCache>
            </c:numRef>
          </c:yVal>
          <c:smooth val="0"/>
          <c:extLst>
            <c:ext xmlns:c16="http://schemas.microsoft.com/office/drawing/2014/chart" uri="{C3380CC4-5D6E-409C-BE32-E72D297353CC}">
              <c16:uniqueId val="{00000009-CECF-42EB-99FB-6DBFD862AD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{655B5CE8-504C-4350-AA39-7E8BDB7FA498}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ECF-42EB-99FB-6DBFD862AD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{0A96D638-9C9D-4CD2-8399-65F2F6101947}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CF-42EB-99FB-6DBFD862AD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{8022213F-EF64-4CBE-A8EB-A1317879560B}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CF-42EB-99FB-6DBFD862AD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{3E2A48E2-5C10-4F07-B472-9746A3F328A0}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CF-42EB-99FB-6DBFD862AD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{5207915B-62F1-4575-960C-04F507DDC06F}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CF-42EB-99FB-6DBFD862ADE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{EB2B0475-D8FB-499B-BE44-EE736D77FAD7}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ECF-42EB-99FB-6DBFD862ADE3}"/>
                </c:ext>
              </c:extLst>
            </c:dLbl>
            <c:dLbl>
              <c:idx val="16"/>
              <c:layout>
                <c:manualLayout>
                  <c:x val="-2.580295318372714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{426C8132-A512-4056-A991-A6D65F8026C0}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ECF-42EB-99FB-6DBFD862ADE3}"/>
                </c:ext>
              </c:extLst>
            </c:dLbl>
            <c:dLbl>
              <c:idx val="24"/>
              <c:layout>
                <c:manualLayout>
                  <c:x val="-3.75930300544941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{9BB06FD7-48A9-4E0F-8902-506850AC24C3}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ECF-42EB-99FB-6DBFD862ADE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{62CDD12A-5F1E-4248-A926-216E01EDDA2F}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ECF-42EB-99FB-6DBFD862AD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CECF-42EB-99FB-6DBFD862ADE3}"/>
            </c:ext>
          </c:extLst>
        </c:ser>
        <c:dLbls>
          <c:showLegendKey val="0"/>
          <c:showVal val="1"/>
          <c:showCatName val="0"/>
          <c:showSerName val="0"/>
          <c:showPercent val="0"/>
          <c:showBubbleSize val="0"/>
        </c:dLbls>
        <c:axId val="84219776"/>
        <c:axId val="84234240"/>
      </c:scatterChart>
      <c:valAx>
        <c:axId val="84219776"/>
        <c:scaling>
          <c:orientation val="minMax"/>
          <c:max val="14.799999999999999"/>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平成初頭に集中的に実施した大規模な建設投資の財源として発行した地方債に係る元利償還金が大きな割合を占めているが、平成</a:t>
          </a:r>
          <a:r>
            <a:rPr kumimoji="1" lang="en-US" altLang="ja-JP" sz="1300">
              <a:solidFill>
                <a:srgbClr val="000000"/>
              </a:solidFill>
              <a:latin typeface="ＭＳ ゴシック" pitchFamily="49" charset="-128"/>
              <a:ea typeface="ＭＳ ゴシック" pitchFamily="49" charset="-128"/>
            </a:rPr>
            <a:t>26</a:t>
          </a:r>
          <a:r>
            <a:rPr kumimoji="1" lang="ja-JP" altLang="en-US" sz="1300">
              <a:solidFill>
                <a:srgbClr val="000000"/>
              </a:solidFill>
              <a:latin typeface="ＭＳ ゴシック" pitchFamily="49" charset="-128"/>
              <a:ea typeface="ＭＳ ゴシック" pitchFamily="49" charset="-128"/>
            </a:rPr>
            <a:t>年度以降、徐々に償還が終了していることから減少傾向にある。</a:t>
          </a:r>
        </a:p>
        <a:p>
          <a:r>
            <a:rPr kumimoji="1" lang="ja-JP" altLang="en-US" sz="1300">
              <a:solidFill>
                <a:srgbClr val="000000"/>
              </a:solidFill>
              <a:latin typeface="ＭＳ ゴシック" pitchFamily="49" charset="-128"/>
              <a:ea typeface="ＭＳ ゴシック" pitchFamily="49" charset="-128"/>
            </a:rPr>
            <a:t>　また、組合等が起こした地方債の元利償還金に対する負担金等においても、岸和田市貝塚市清掃施設組合の新設移転の財源として発行した地方債の償還が順次終了していることから減少傾向にある。</a:t>
          </a:r>
        </a:p>
        <a:p>
          <a:r>
            <a:rPr kumimoji="1" lang="ja-JP" altLang="en-US" sz="1300">
              <a:solidFill>
                <a:srgbClr val="000000"/>
              </a:solidFill>
              <a:latin typeface="ＭＳ ゴシック" pitchFamily="49" charset="-128"/>
              <a:ea typeface="ＭＳ ゴシック" pitchFamily="49" charset="-128"/>
            </a:rPr>
            <a:t>　今後も、地方債の新規発行を抑制し、実質公債費比率の改善を図っていく。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該当なし</a:t>
          </a:r>
        </a:p>
        <a:p>
          <a:r>
            <a:rPr kumimoji="1" lang="ja-JP" altLang="en-US" sz="1400">
              <a:solidFill>
                <a:srgbClr val="000000"/>
              </a:solidFill>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平成初頭に集中的に実施した大規模な建設投資の財源として発行した地方債の残高が将来負担比率を押し上げていたが、近年においては、事業の選択と集中により地方債の新規発行を抑制していることにより、ストックベースでは着実に改善している。</a:t>
          </a:r>
        </a:p>
        <a:p>
          <a:r>
            <a:rPr kumimoji="1" lang="ja-JP" altLang="en-US" sz="1300">
              <a:solidFill>
                <a:srgbClr val="000000"/>
              </a:solidFill>
              <a:latin typeface="ＭＳ ゴシック" pitchFamily="49" charset="-128"/>
              <a:ea typeface="ＭＳ ゴシック" pitchFamily="49" charset="-128"/>
            </a:rPr>
            <a:t>　また、市長の退職金</a:t>
          </a:r>
          <a:r>
            <a:rPr kumimoji="1" lang="en-US" altLang="ja-JP" sz="1300">
              <a:solidFill>
                <a:srgbClr val="000000"/>
              </a:solidFill>
              <a:latin typeface="ＭＳ ゴシック" pitchFamily="49" charset="-128"/>
              <a:ea typeface="ＭＳ ゴシック" pitchFamily="49" charset="-128"/>
            </a:rPr>
            <a:t>100</a:t>
          </a:r>
          <a:r>
            <a:rPr kumimoji="1" lang="ja-JP" altLang="en-US" sz="1300">
              <a:solidFill>
                <a:srgbClr val="000000"/>
              </a:solidFill>
              <a:latin typeface="ＭＳ ゴシック" pitchFamily="49" charset="-128"/>
              <a:ea typeface="ＭＳ ゴシック" pitchFamily="49" charset="-128"/>
            </a:rPr>
            <a:t>％カット及び職員数の減の要因により、退職手当負担見込額は減少している。「行財政再建プラン</a:t>
          </a:r>
          <a:r>
            <a:rPr kumimoji="1" lang="en-US" altLang="ja-JP" sz="1300">
              <a:solidFill>
                <a:srgbClr val="000000"/>
              </a:solidFill>
              <a:latin typeface="ＭＳ ゴシック" pitchFamily="49" charset="-128"/>
              <a:ea typeface="ＭＳ ゴシック" pitchFamily="49" charset="-128"/>
            </a:rPr>
            <a:t>【2019</a:t>
          </a:r>
          <a:r>
            <a:rPr kumimoji="1" lang="ja-JP" altLang="en-US" sz="1300">
              <a:solidFill>
                <a:srgbClr val="000000"/>
              </a:solidFill>
              <a:latin typeface="ＭＳ ゴシック" pitchFamily="49" charset="-128"/>
              <a:ea typeface="ＭＳ ゴシック" pitchFamily="49" charset="-128"/>
            </a:rPr>
            <a:t>年</a:t>
          </a:r>
          <a:r>
            <a:rPr kumimoji="1" lang="en-US" altLang="ja-JP" sz="1300">
              <a:solidFill>
                <a:srgbClr val="000000"/>
              </a:solidFill>
              <a:latin typeface="ＭＳ ゴシック" pitchFamily="49" charset="-128"/>
              <a:ea typeface="ＭＳ ゴシック" pitchFamily="49" charset="-128"/>
            </a:rPr>
            <a:t>3</a:t>
          </a:r>
          <a:r>
            <a:rPr kumimoji="1" lang="ja-JP" altLang="en-US" sz="1300">
              <a:solidFill>
                <a:srgbClr val="000000"/>
              </a:solidFill>
              <a:latin typeface="ＭＳ ゴシック" pitchFamily="49" charset="-128"/>
              <a:ea typeface="ＭＳ ゴシック" pitchFamily="49" charset="-128"/>
            </a:rPr>
            <a:t>月版</a:t>
          </a:r>
          <a:r>
            <a:rPr kumimoji="1" lang="en-US" altLang="ja-JP" sz="1300">
              <a:solidFill>
                <a:srgbClr val="000000"/>
              </a:solidFill>
              <a:latin typeface="ＭＳ ゴシック" pitchFamily="49" charset="-128"/>
              <a:ea typeface="ＭＳ ゴシック" pitchFamily="49" charset="-128"/>
            </a:rPr>
            <a:t>】</a:t>
          </a:r>
          <a:r>
            <a:rPr kumimoji="1" lang="ja-JP" altLang="en-US" sz="1300">
              <a:solidFill>
                <a:srgbClr val="000000"/>
              </a:solidFill>
              <a:latin typeface="ＭＳ ゴシック" pitchFamily="49" charset="-128"/>
              <a:ea typeface="ＭＳ ゴシック" pitchFamily="49" charset="-128"/>
            </a:rPr>
            <a:t>」においても民間委託化等による人員体制の見直しを掲げており、</a:t>
          </a:r>
          <a:r>
            <a:rPr kumimoji="1" lang="ja-JP" altLang="en-US" sz="1300" u="none">
              <a:solidFill>
                <a:srgbClr val="000000"/>
              </a:solidFill>
              <a:latin typeface="ＭＳ ゴシック" pitchFamily="49" charset="-128"/>
              <a:ea typeface="ＭＳ ゴシック" pitchFamily="49" charset="-128"/>
            </a:rPr>
            <a:t>本</a:t>
          </a:r>
          <a:r>
            <a:rPr kumimoji="1" lang="ja-JP" altLang="en-US" sz="1300">
              <a:solidFill>
                <a:srgbClr val="000000"/>
              </a:solidFill>
              <a:latin typeface="ＭＳ ゴシック" pitchFamily="49" charset="-128"/>
              <a:ea typeface="ＭＳ ゴシック" pitchFamily="49" charset="-128"/>
            </a:rPr>
            <a:t>プランを着実に実施することで、引き続き、将来負担比率の改善を図っていく。</a:t>
          </a:r>
        </a:p>
        <a:p>
          <a:r>
            <a:rPr kumimoji="1" lang="ja-JP" altLang="en-US" sz="1400">
              <a:solidFill>
                <a:srgbClr val="000000"/>
              </a:solidFill>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大阪府岸和田市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ふるさと寄附金の増収により岸和田市ふるさと応援基金が増加。併せて、収支調整のための財政調整基金及び減債基金の取り崩しを行わなかったことから、基金残高合計は前年度と比較し</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今後直面する収支不足の確実な解消及び持続可能な市政運営の実現に向け、「行財政再建プラン</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月版</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」を策定した。本プランに基づき、災害等の非常事態にも適切に対応できるよう、財政調整基金を積み立てることとしている。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・公共公益施設整備基金：公共公益施設の整備資金に充てるため。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・公園墓地整備事業基金：公園墓地整備事業の資金に充てるため。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・岸和田市ふるさと応援基金：募ったふるさと寄附金を積立、寄附者の希望する各種まちづくり事業に充てるため。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・岸和田市地域福祉基金：高齢者等の保健福祉の増進を図るため。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・岸和田城周辺整備基金：岸和田城周辺整備の資金に充てるため。</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・公共公益施設整備基金：市営住宅の修繕や工事を行ったため。 </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・岸和田市ふるさと応援基金：だんじり祭運営支援や学校図書館コーディネーター配置等に要する財源として取り崩した一方で、ふるさと寄附金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億円を積み立てたため。</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・岸和田市庁舎建設基金：新庁舎建設にあたり、令和元年度中に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億円を積み立てる予定。 </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地方税及び地方交付税が増加したことにより、収支調整のための取り崩しを行わなかったため。</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今後直面する収支不足の確実な解消及び持続可能な市政運営の実現に向け、「行財政再建プラン</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月版</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」を策定した。本プランに基づき、災害等の非常事態にも適切に対応できるよう、財政調整基金を積み立てることとしている。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地方税及び地方交付税が増加したことにより、収支調整のための取り崩しを行わなかったことから、利息分のみが増加となっている。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減債基金の利息分を毎年度積み立てる予定。</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195,350
193,062
72.72
76,188,382
75,792,062
112,716
41,642,634
69,742,223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rgbClr val="000000"/>
              </a:solidFill>
              <a:effectLst/>
              <a:latin typeface="+mn-lt"/>
              <a:ea typeface="+mn-ea"/>
              <a:cs typeface="+mn-cs"/>
            </a:rPr>
            <a:t>　</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有形固定資産減価償却率は上昇傾向にあり、かつ、類似団体内平均値より高い水準にあるものの、</a:t>
          </a:r>
          <a:r>
            <a:rPr lang="ja-JP" altLang="ja-JP" sz="1050" baseline="0">
              <a:solidFill>
                <a:srgbClr val="000000"/>
              </a:solidFill>
              <a:effectLst/>
              <a:latin typeface="ＭＳ Ｐゴシック" panose="020B0600070205080204" pitchFamily="50" charset="-128"/>
              <a:ea typeface="ＭＳ Ｐゴシック" panose="020B0600070205080204" pitchFamily="50" charset="-128"/>
              <a:cs typeface="+mn-cs"/>
            </a:rPr>
            <a:t>同</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平均値と比較するとその伸びは緩やかな状況である。当市では、平成</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28</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月に公共施設等総合管理計画を策定しており、今後は本計画に基づき、公共施設等の適切な整備と維持管理に取り組み、有形固定資産減価償却率の改善を図っていく</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a:t>
          </a:r>
          <a:endPar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　なお、平成</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3</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月</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年度の当該団体値等は表示されていない。</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69" name="有形固定資産減価償却率平均値テキスト"/>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79" name="楕円 78"/>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22225</xdr:rowOff>
    </xdr:from>
    <xdr:to>
      <xdr:col>15</xdr:col>
      <xdr:colOff>187325</xdr:colOff>
      <xdr:row>29</xdr:row>
      <xdr:rowOff>123825</xdr:rowOff>
    </xdr:to>
    <xdr:sp macro="" textlink="">
      <xdr:nvSpPr>
        <xdr:cNvPr id="80" name="楕円 79"/>
        <xdr:cNvSpPr/>
      </xdr:nvSpPr>
      <xdr:spPr>
        <a:xfrm>
          <a:off x="323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73025</xdr:rowOff>
    </xdr:to>
    <xdr:cxnSp macro="">
      <xdr:nvCxnSpPr>
        <xdr:cNvPr id="81" name="直線コネクタ 80"/>
        <xdr:cNvCxnSpPr/>
      </xdr:nvCxnSpPr>
      <xdr:spPr>
        <a:xfrm flipV="1">
          <a:off x="3289300" y="579501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2" name="n_1ave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3" name="n_2aveValue有形固定資産減価償却率"/>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4" name="n_3aveValue有形固定資産減価償却率"/>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85" name="n_1mainValue有形固定資産減価償却率"/>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86" name="n_2mainValue有形固定資産減価償却率"/>
        <xdr:cNvSpPr txBox="1"/>
      </xdr:nvSpPr>
      <xdr:spPr>
        <a:xfrm>
          <a:off x="3086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rgbClr val="000000"/>
              </a:solidFill>
              <a:effectLst/>
              <a:latin typeface="+mn-lt"/>
              <a:ea typeface="+mn-ea"/>
              <a:cs typeface="+mn-cs"/>
            </a:rPr>
            <a:t>　</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4</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13</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年度にかけて大規模な建設投資を集中的に実施したことによる地方債負担と、一部事務組合にて運営している清掃処理施設の新設移転に伴う負担が依然として大きいことから、債務償還</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比率</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は類似団体内平均値と比べると</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高く</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なっている。公債費については、</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元</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利償還のピークを迎えて</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いるため、</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今後も、新発債の発行抑制を続け、債務償還</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比率</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の改善を図っていく。</a:t>
          </a:r>
          <a:endPar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なお、平成</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月</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年度の当該団体値等は表示されていない</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4" name="テキスト ボックス 10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16" name="直線コネクタ 115"/>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17"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18" name="直線コネクタ 117"/>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19"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0" name="直線コネクタ 119"/>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1" name="債務償還比率平均値テキスト"/>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2" name="フローチャート: 判断 121"/>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3" name="フローチャート: 判断 122"/>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13398</xdr:rowOff>
    </xdr:from>
    <xdr:to>
      <xdr:col>76</xdr:col>
      <xdr:colOff>73025</xdr:colOff>
      <xdr:row>28</xdr:row>
      <xdr:rowOff>114998</xdr:rowOff>
    </xdr:to>
    <xdr:sp macro="" textlink="">
      <xdr:nvSpPr>
        <xdr:cNvPr id="129" name="楕円 128"/>
        <xdr:cNvSpPr/>
      </xdr:nvSpPr>
      <xdr:spPr>
        <a:xfrm>
          <a:off x="14744700" y="558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36275</xdr:rowOff>
    </xdr:from>
    <xdr:ext cx="469744" cy="259045"/>
    <xdr:sp macro="" textlink="">
      <xdr:nvSpPr>
        <xdr:cNvPr id="130" name="債務償還比率該当値テキスト"/>
        <xdr:cNvSpPr txBox="1"/>
      </xdr:nvSpPr>
      <xdr:spPr>
        <a:xfrm>
          <a:off x="14846300" y="543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90572</xdr:rowOff>
    </xdr:from>
    <xdr:to>
      <xdr:col>72</xdr:col>
      <xdr:colOff>123825</xdr:colOff>
      <xdr:row>28</xdr:row>
      <xdr:rowOff>20722</xdr:rowOff>
    </xdr:to>
    <xdr:sp macro="" textlink="">
      <xdr:nvSpPr>
        <xdr:cNvPr id="131" name="楕円 130"/>
        <xdr:cNvSpPr/>
      </xdr:nvSpPr>
      <xdr:spPr>
        <a:xfrm>
          <a:off x="14033500" y="549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141372</xdr:rowOff>
    </xdr:from>
    <xdr:to>
      <xdr:col>76</xdr:col>
      <xdr:colOff>22225</xdr:colOff>
      <xdr:row>28</xdr:row>
      <xdr:rowOff>64198</xdr:rowOff>
    </xdr:to>
    <xdr:cxnSp macro="">
      <xdr:nvCxnSpPr>
        <xdr:cNvPr id="132" name="直線コネクタ 131"/>
        <xdr:cNvCxnSpPr/>
      </xdr:nvCxnSpPr>
      <xdr:spPr>
        <a:xfrm>
          <a:off x="14084300" y="5542047"/>
          <a:ext cx="711200" cy="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3" name="n_1aveValue債務償還比率"/>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37249</xdr:rowOff>
    </xdr:from>
    <xdr:ext cx="469744" cy="259045"/>
    <xdr:sp macro="" textlink="">
      <xdr:nvSpPr>
        <xdr:cNvPr id="134" name="n_1mainValue債務償還比率"/>
        <xdr:cNvSpPr txBox="1"/>
      </xdr:nvSpPr>
      <xdr:spPr>
        <a:xfrm>
          <a:off x="13836727" y="526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195,350
193,062
72.72
76,188,382
75,792,062
112,716
41,642,634
69,742,223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1" name="楕円 70"/>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72" name="楕円 71"/>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19050</xdr:rowOff>
    </xdr:to>
    <xdr:cxnSp macro="">
      <xdr:nvCxnSpPr>
        <xdr:cNvPr id="73" name="直線コネクタ 72"/>
        <xdr:cNvCxnSpPr/>
      </xdr:nvCxnSpPr>
      <xdr:spPr>
        <a:xfrm flipV="1">
          <a:off x="2908300" y="6511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4"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5"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6"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77" name="n_1mainValue【道路】&#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8" name="n_2main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2" name="テキスト ボックス 9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4" name="テキスト ボックス 9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6" name="テキスト ボックス 9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0" name="直線コネクタ 99"/>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1"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2" name="直線コネクタ 101"/>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3"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4" name="直線コネクタ 103"/>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101622</xdr:rowOff>
    </xdr:from>
    <xdr:ext cx="469744" cy="259045"/>
    <xdr:sp macro="" textlink="">
      <xdr:nvSpPr>
        <xdr:cNvPr id="105" name="【道路】&#10;一人当たり延長平均値テキスト"/>
        <xdr:cNvSpPr txBox="1"/>
      </xdr:nvSpPr>
      <xdr:spPr>
        <a:xfrm>
          <a:off x="10515600" y="678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06" name="フローチャート: 判断 105"/>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07" name="フローチャート: 判断 106"/>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08" name="フローチャート: 判断 107"/>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09" name="フローチャート: 判断 108"/>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86482</xdr:rowOff>
    </xdr:from>
    <xdr:to>
      <xdr:col>50</xdr:col>
      <xdr:colOff>165100</xdr:colOff>
      <xdr:row>41</xdr:row>
      <xdr:rowOff>16632</xdr:rowOff>
    </xdr:to>
    <xdr:sp macro="" textlink="">
      <xdr:nvSpPr>
        <xdr:cNvPr id="115" name="楕円 114"/>
        <xdr:cNvSpPr/>
      </xdr:nvSpPr>
      <xdr:spPr>
        <a:xfrm>
          <a:off x="9588500" y="69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89316</xdr:rowOff>
    </xdr:from>
    <xdr:to>
      <xdr:col>46</xdr:col>
      <xdr:colOff>38100</xdr:colOff>
      <xdr:row>41</xdr:row>
      <xdr:rowOff>19466</xdr:rowOff>
    </xdr:to>
    <xdr:sp macro="" textlink="">
      <xdr:nvSpPr>
        <xdr:cNvPr id="116" name="楕円 115"/>
        <xdr:cNvSpPr/>
      </xdr:nvSpPr>
      <xdr:spPr>
        <a:xfrm>
          <a:off x="8699500" y="69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137282</xdr:rowOff>
    </xdr:from>
    <xdr:to>
      <xdr:col>50</xdr:col>
      <xdr:colOff>114300</xdr:colOff>
      <xdr:row>40</xdr:row>
      <xdr:rowOff>140116</xdr:rowOff>
    </xdr:to>
    <xdr:cxnSp macro="">
      <xdr:nvCxnSpPr>
        <xdr:cNvPr id="117" name="直線コネクタ 116"/>
        <xdr:cNvCxnSpPr/>
      </xdr:nvCxnSpPr>
      <xdr:spPr>
        <a:xfrm flipV="1">
          <a:off x="8750300" y="699528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18" name="n_1aveValue【道路】&#10;一人当たり延長"/>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19" name="n_2aveValue【道路】&#10;一人当たり延長"/>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0" name="n_3aveValue【道路】&#10;一人当たり延長"/>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7759</xdr:rowOff>
    </xdr:from>
    <xdr:ext cx="469744" cy="259045"/>
    <xdr:sp macro="" textlink="">
      <xdr:nvSpPr>
        <xdr:cNvPr id="121" name="n_1mainValue【道路】&#10;一人当たり延長"/>
        <xdr:cNvSpPr txBox="1"/>
      </xdr:nvSpPr>
      <xdr:spPr>
        <a:xfrm>
          <a:off x="9391727" y="703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10593</xdr:rowOff>
    </xdr:from>
    <xdr:ext cx="469744" cy="259045"/>
    <xdr:sp macro="" textlink="">
      <xdr:nvSpPr>
        <xdr:cNvPr id="122" name="n_2mainValue【道路】&#10;一人当たり延長"/>
        <xdr:cNvSpPr txBox="1"/>
      </xdr:nvSpPr>
      <xdr:spPr>
        <a:xfrm>
          <a:off x="8515427" y="704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5" name="テキスト ボックス 13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5" name="テキスト ボックス 14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49" name="直線コネクタ 148"/>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0"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1" name="直線コネクタ 150"/>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2"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53" name="直線コネクタ 152"/>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54" name="【橋りょう・トンネ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55" name="フローチャート: 判断 154"/>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56" name="フローチャート: 判断 155"/>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57" name="フローチャート: 判断 156"/>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58" name="フローチャート: 判断 157"/>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60234</xdr:rowOff>
    </xdr:from>
    <xdr:to>
      <xdr:col>20</xdr:col>
      <xdr:colOff>38100</xdr:colOff>
      <xdr:row>58</xdr:row>
      <xdr:rowOff>161834</xdr:rowOff>
    </xdr:to>
    <xdr:sp macro="" textlink="">
      <xdr:nvSpPr>
        <xdr:cNvPr id="164" name="楕円 163"/>
        <xdr:cNvSpPr/>
      </xdr:nvSpPr>
      <xdr:spPr>
        <a:xfrm>
          <a:off x="3746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109220</xdr:rowOff>
    </xdr:from>
    <xdr:to>
      <xdr:col>15</xdr:col>
      <xdr:colOff>101600</xdr:colOff>
      <xdr:row>59</xdr:row>
      <xdr:rowOff>39370</xdr:rowOff>
    </xdr:to>
    <xdr:sp macro="" textlink="">
      <xdr:nvSpPr>
        <xdr:cNvPr id="165" name="楕円 164"/>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111034</xdr:rowOff>
    </xdr:from>
    <xdr:to>
      <xdr:col>19</xdr:col>
      <xdr:colOff>177800</xdr:colOff>
      <xdr:row>58</xdr:row>
      <xdr:rowOff>160020</xdr:rowOff>
    </xdr:to>
    <xdr:cxnSp macro="">
      <xdr:nvCxnSpPr>
        <xdr:cNvPr id="166" name="直線コネクタ 165"/>
        <xdr:cNvCxnSpPr/>
      </xdr:nvCxnSpPr>
      <xdr:spPr>
        <a:xfrm flipV="1">
          <a:off x="2908300" y="100551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67" name="n_1aveValue【橋りょう・トンネル】&#10;有形固定資産減価償却率"/>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68" name="n_2aveValue【橋りょう・トンネル】&#10;有形固定資産減価償却率"/>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69" name="n_3aveValue【橋りょう・トンネル】&#10;有形固定資産減価償却率"/>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6911</xdr:rowOff>
    </xdr:from>
    <xdr:ext cx="405111" cy="259045"/>
    <xdr:sp macro="" textlink="">
      <xdr:nvSpPr>
        <xdr:cNvPr id="170" name="n_1mainValue【橋りょう・トンネル】&#10;有形固定資産減価償却率"/>
        <xdr:cNvSpPr txBox="1"/>
      </xdr:nvSpPr>
      <xdr:spPr>
        <a:xfrm>
          <a:off x="3582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71" name="n_2mainValue【橋りょう・トンネル】&#10;有形固定資産減価償却率"/>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5" name="テキスト ボックス 18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7" name="テキスト ボックス 18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9" name="テキスト ボックス 18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1" name="テキスト ボックス 19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193" name="直線コネクタ 192"/>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194"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195" name="直線コネクタ 194"/>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196"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197" name="直線コネクタ 196"/>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69990</xdr:rowOff>
    </xdr:from>
    <xdr:ext cx="534377" cy="259045"/>
    <xdr:sp macro="" textlink="">
      <xdr:nvSpPr>
        <xdr:cNvPr id="198" name="【橋りょう・トンネル】&#10;一人当たり有形固定資産（償却資産）額平均値テキスト"/>
        <xdr:cNvSpPr txBox="1"/>
      </xdr:nvSpPr>
      <xdr:spPr>
        <a:xfrm>
          <a:off x="10515600" y="10528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199" name="フローチャート: 判断 198"/>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0" name="フローチャート: 判断 199"/>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01" name="フローチャート: 判断 200"/>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02" name="フローチャート: 判断 201"/>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143126</xdr:rowOff>
    </xdr:from>
    <xdr:to>
      <xdr:col>50</xdr:col>
      <xdr:colOff>165100</xdr:colOff>
      <xdr:row>63</xdr:row>
      <xdr:rowOff>73276</xdr:rowOff>
    </xdr:to>
    <xdr:sp macro="" textlink="">
      <xdr:nvSpPr>
        <xdr:cNvPr id="208" name="楕円 207"/>
        <xdr:cNvSpPr/>
      </xdr:nvSpPr>
      <xdr:spPr>
        <a:xfrm>
          <a:off x="9588500" y="107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143990</xdr:rowOff>
    </xdr:from>
    <xdr:to>
      <xdr:col>46</xdr:col>
      <xdr:colOff>38100</xdr:colOff>
      <xdr:row>63</xdr:row>
      <xdr:rowOff>74140</xdr:rowOff>
    </xdr:to>
    <xdr:sp macro="" textlink="">
      <xdr:nvSpPr>
        <xdr:cNvPr id="209" name="楕円 208"/>
        <xdr:cNvSpPr/>
      </xdr:nvSpPr>
      <xdr:spPr>
        <a:xfrm>
          <a:off x="8699500" y="107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22476</xdr:rowOff>
    </xdr:from>
    <xdr:to>
      <xdr:col>50</xdr:col>
      <xdr:colOff>114300</xdr:colOff>
      <xdr:row>63</xdr:row>
      <xdr:rowOff>23340</xdr:rowOff>
    </xdr:to>
    <xdr:cxnSp macro="">
      <xdr:nvCxnSpPr>
        <xdr:cNvPr id="210" name="直線コネクタ 209"/>
        <xdr:cNvCxnSpPr/>
      </xdr:nvCxnSpPr>
      <xdr:spPr>
        <a:xfrm flipV="1">
          <a:off x="8750300" y="10823826"/>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11"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12"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13"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64403</xdr:rowOff>
    </xdr:from>
    <xdr:ext cx="534377" cy="259045"/>
    <xdr:sp macro="" textlink="">
      <xdr:nvSpPr>
        <xdr:cNvPr id="214" name="n_1mainValue【橋りょう・トンネル】&#10;一人当たり有形固定資産（償却資産）額"/>
        <xdr:cNvSpPr txBox="1"/>
      </xdr:nvSpPr>
      <xdr:spPr>
        <a:xfrm>
          <a:off x="9359411" y="108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65267</xdr:rowOff>
    </xdr:from>
    <xdr:ext cx="534377" cy="259045"/>
    <xdr:sp macro="" textlink="">
      <xdr:nvSpPr>
        <xdr:cNvPr id="215" name="n_2mainValue【橋りょう・トンネル】&#10;一人当たり有形固定資産（償却資産）額"/>
        <xdr:cNvSpPr txBox="1"/>
      </xdr:nvSpPr>
      <xdr:spPr>
        <a:xfrm>
          <a:off x="8483111" y="108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6" name="テキスト ボックス 22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8" name="テキスト ボックス 22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6" name="テキスト ボックス 23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40" name="直線コネクタ 239"/>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41"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42" name="直線コネクタ 241"/>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3"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4" name="直線コネクタ 243"/>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45" name="【公営住宅】&#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46" name="フローチャート: 判断 245"/>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47" name="フローチャート: 判断 246"/>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48" name="フローチャート: 判断 247"/>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49" name="フローチャート: 判断 248"/>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166370</xdr:rowOff>
    </xdr:from>
    <xdr:to>
      <xdr:col>20</xdr:col>
      <xdr:colOff>38100</xdr:colOff>
      <xdr:row>81</xdr:row>
      <xdr:rowOff>96520</xdr:rowOff>
    </xdr:to>
    <xdr:sp macro="" textlink="">
      <xdr:nvSpPr>
        <xdr:cNvPr id="255" name="楕円 254"/>
        <xdr:cNvSpPr/>
      </xdr:nvSpPr>
      <xdr:spPr>
        <a:xfrm>
          <a:off x="3746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56" name="楕円 255"/>
        <xdr:cNvSpPr/>
      </xdr:nvSpPr>
      <xdr:spPr>
        <a:xfrm>
          <a:off x="2857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45720</xdr:rowOff>
    </xdr:from>
    <xdr:to>
      <xdr:col>19</xdr:col>
      <xdr:colOff>177800</xdr:colOff>
      <xdr:row>81</xdr:row>
      <xdr:rowOff>80011</xdr:rowOff>
    </xdr:to>
    <xdr:cxnSp macro="">
      <xdr:nvCxnSpPr>
        <xdr:cNvPr id="257" name="直線コネクタ 256"/>
        <xdr:cNvCxnSpPr/>
      </xdr:nvCxnSpPr>
      <xdr:spPr>
        <a:xfrm flipV="1">
          <a:off x="2908300" y="13933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58" name="n_1ave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59"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60" name="n_3aveValue【公営住宅】&#10;有形固定資産減価償却率"/>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113047</xdr:rowOff>
    </xdr:from>
    <xdr:ext cx="405111" cy="259045"/>
    <xdr:sp macro="" textlink="">
      <xdr:nvSpPr>
        <xdr:cNvPr id="261" name="n_1mainValue【公営住宅】&#10;有形固定資産減価償却率"/>
        <xdr:cNvSpPr txBox="1"/>
      </xdr:nvSpPr>
      <xdr:spPr>
        <a:xfrm>
          <a:off x="3582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62" name="n_2mainValue【公営住宅】&#10;有形固定資産減価償却率"/>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3" name="直線コネクタ 27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4" name="テキスト ボックス 27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5" name="直線コネクタ 27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6" name="テキスト ボックス 27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7" name="直線コネクタ 27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8" name="テキスト ボックス 27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9" name="直線コネクタ 27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0" name="テキスト ボックス 27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1" name="直線コネクタ 28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2" name="テキスト ボックス 28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3" name="直線コネクタ 28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4" name="テキスト ボックス 28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288" name="直線コネクタ 287"/>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89"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0" name="直線コネクタ 28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29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292" name="直線コネクタ 29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293" name="【公営住宅】&#10;一人当たり面積平均値テキスト"/>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294" name="フローチャート: 判断 293"/>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295" name="フローチャート: 判断 294"/>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296" name="フローチャート: 判断 295"/>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297" name="フローチャート: 判断 296"/>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03" name="楕円 302"/>
        <xdr:cNvSpPr/>
      </xdr:nvSpPr>
      <xdr:spPr>
        <a:xfrm>
          <a:off x="958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04" name="楕円 303"/>
        <xdr:cNvSpPr/>
      </xdr:nvSpPr>
      <xdr:spPr>
        <a:xfrm>
          <a:off x="8699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16873</xdr:rowOff>
    </xdr:to>
    <xdr:cxnSp macro="">
      <xdr:nvCxnSpPr>
        <xdr:cNvPr id="305" name="直線コネクタ 304"/>
        <xdr:cNvCxnSpPr/>
      </xdr:nvCxnSpPr>
      <xdr:spPr>
        <a:xfrm flipV="1">
          <a:off x="8750300" y="145884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06" name="n_1aveValue【公営住宅】&#10;一人当たり面積"/>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07" name="n_2aveValue【公営住宅】&#10;一人当たり面積"/>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08" name="n_3aveValue【公営住宅】&#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57166</xdr:rowOff>
    </xdr:from>
    <xdr:ext cx="469744" cy="259045"/>
    <xdr:sp macro="" textlink="">
      <xdr:nvSpPr>
        <xdr:cNvPr id="309" name="n_1mainValue【公営住宅】&#10;一人当たり面積"/>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10" name="n_2mainValue【公営住宅】&#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7" name="テキスト ボックス 33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38" name="直線コネクタ 337"/>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39" name="テキスト ボックス 338"/>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0" name="直線コネクタ 33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1" name="テキスト ボックス 34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2" name="直線コネクタ 341"/>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3" name="テキスト ボックス 342"/>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46" name="直線コネクタ 345"/>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47" name="テキスト ボックス 346"/>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48" name="直線コネクタ 347"/>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49" name="テキスト ボックス 348"/>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0" name="直線コネクタ 349"/>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1" name="テキスト ボックス 350"/>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55" name="直線コネクタ 354"/>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56"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57" name="直線コネクタ 356"/>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58"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59" name="直線コネクタ 358"/>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360" name="【認定こども園・幼稚園・保育所】&#10;有形固定資産減価償却率平均値テキスト"/>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61" name="フローチャート: 判断 360"/>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2" name="フローチャート: 判断 361"/>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63" name="フローチャート: 判断 362"/>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364" name="フローチャート: 判断 363"/>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73978</xdr:rowOff>
    </xdr:from>
    <xdr:to>
      <xdr:col>81</xdr:col>
      <xdr:colOff>101600</xdr:colOff>
      <xdr:row>36</xdr:row>
      <xdr:rowOff>4128</xdr:rowOff>
    </xdr:to>
    <xdr:sp macro="" textlink="">
      <xdr:nvSpPr>
        <xdr:cNvPr id="370" name="楕円 369"/>
        <xdr:cNvSpPr/>
      </xdr:nvSpPr>
      <xdr:spPr>
        <a:xfrm>
          <a:off x="15430500" y="6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371" name="楕円 370"/>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124778</xdr:rowOff>
    </xdr:from>
    <xdr:to>
      <xdr:col>81</xdr:col>
      <xdr:colOff>50800</xdr:colOff>
      <xdr:row>36</xdr:row>
      <xdr:rowOff>7620</xdr:rowOff>
    </xdr:to>
    <xdr:cxnSp macro="">
      <xdr:nvCxnSpPr>
        <xdr:cNvPr id="372" name="直線コネクタ 371"/>
        <xdr:cNvCxnSpPr/>
      </xdr:nvCxnSpPr>
      <xdr:spPr>
        <a:xfrm flipV="1">
          <a:off x="14592300" y="612552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73"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374" name="n_2aveValue【認定こども園・幼稚園・保育所】&#10;有形固定資産減価償却率"/>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375" name="n_3aveValue【認定こども園・幼稚園・保育所】&#10;有形固定資産減価償却率"/>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20655</xdr:rowOff>
    </xdr:from>
    <xdr:ext cx="405111" cy="259045"/>
    <xdr:sp macro="" textlink="">
      <xdr:nvSpPr>
        <xdr:cNvPr id="376" name="n_1mainValue【認定こども園・幼稚園・保育所】&#10;有形固定資産減価償却率"/>
        <xdr:cNvSpPr txBox="1"/>
      </xdr:nvSpPr>
      <xdr:spPr>
        <a:xfrm>
          <a:off x="15266044" y="584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377" name="n_2mainValue【認定こども園・幼稚園・保育所】&#10;有形固定資産減価償却率"/>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399" name="直線コネクタ 398"/>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0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01" name="直線コネクタ 40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02"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03" name="直線コネクタ 402"/>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404" name="【認定こども園・幼稚園・保育所】&#10;一人当たり面積平均値テキスト"/>
        <xdr:cNvSpPr txBox="1"/>
      </xdr:nvSpPr>
      <xdr:spPr>
        <a:xfrm>
          <a:off x="22199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05" name="フローチャート: 判断 40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06" name="フローチャート: 判断 405"/>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07" name="フローチャート: 判断 406"/>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08" name="フローチャート: 判断 407"/>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155702</xdr:rowOff>
    </xdr:from>
    <xdr:to>
      <xdr:col>112</xdr:col>
      <xdr:colOff>38100</xdr:colOff>
      <xdr:row>38</xdr:row>
      <xdr:rowOff>85852</xdr:rowOff>
    </xdr:to>
    <xdr:sp macro="" textlink="">
      <xdr:nvSpPr>
        <xdr:cNvPr id="414" name="楕円 413"/>
        <xdr:cNvSpPr/>
      </xdr:nvSpPr>
      <xdr:spPr>
        <a:xfrm>
          <a:off x="21272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160274</xdr:rowOff>
    </xdr:from>
    <xdr:to>
      <xdr:col>107</xdr:col>
      <xdr:colOff>101600</xdr:colOff>
      <xdr:row>38</xdr:row>
      <xdr:rowOff>90424</xdr:rowOff>
    </xdr:to>
    <xdr:sp macro="" textlink="">
      <xdr:nvSpPr>
        <xdr:cNvPr id="415" name="楕円 414"/>
        <xdr:cNvSpPr/>
      </xdr:nvSpPr>
      <xdr:spPr>
        <a:xfrm>
          <a:off x="20383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35052</xdr:rowOff>
    </xdr:from>
    <xdr:to>
      <xdr:col>111</xdr:col>
      <xdr:colOff>177800</xdr:colOff>
      <xdr:row>38</xdr:row>
      <xdr:rowOff>39624</xdr:rowOff>
    </xdr:to>
    <xdr:cxnSp macro="">
      <xdr:nvCxnSpPr>
        <xdr:cNvPr id="416" name="直線コネクタ 415"/>
        <xdr:cNvCxnSpPr/>
      </xdr:nvCxnSpPr>
      <xdr:spPr>
        <a:xfrm flipV="1">
          <a:off x="20434300" y="655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143273</xdr:rowOff>
    </xdr:from>
    <xdr:ext cx="469744" cy="259045"/>
    <xdr:sp macro="" textlink="">
      <xdr:nvSpPr>
        <xdr:cNvPr id="417" name="n_1aveValue【認定こども園・幼稚園・保育所】&#10;一人当たり面積"/>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18"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19" name="n_3aveValue【認定こども園・幼稚園・保育所】&#10;一人当たり面積"/>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102379</xdr:rowOff>
    </xdr:from>
    <xdr:ext cx="469744" cy="259045"/>
    <xdr:sp macro="" textlink="">
      <xdr:nvSpPr>
        <xdr:cNvPr id="420" name="n_1mainValue【認定こども園・幼稚園・保育所】&#10;一人当たり面積"/>
        <xdr:cNvSpPr txBox="1"/>
      </xdr:nvSpPr>
      <xdr:spPr>
        <a:xfrm>
          <a:off x="210757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106951</xdr:rowOff>
    </xdr:from>
    <xdr:ext cx="469744" cy="259045"/>
    <xdr:sp macro="" textlink="">
      <xdr:nvSpPr>
        <xdr:cNvPr id="421" name="n_2mainValue【認定こども園・幼稚園・保育所】&#10;一人当たり面積"/>
        <xdr:cNvSpPr txBox="1"/>
      </xdr:nvSpPr>
      <xdr:spPr>
        <a:xfrm>
          <a:off x="20199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2" name="テキスト ボックス 4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3" name="直線コネクタ 4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4" name="テキスト ボックス 4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5" name="直線コネクタ 4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6" name="テキスト ボックス 4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7" name="直線コネクタ 4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8" name="テキスト ボックス 4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9" name="直線コネクタ 4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0" name="テキスト ボックス 4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1" name="直線コネクタ 4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2" name="テキスト ボックス 4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4" name="テキスト ボックス 4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46" name="直線コネクタ 445"/>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47"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48" name="直線コネクタ 447"/>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49"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50" name="直線コネクタ 449"/>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51" name="【学校施設】&#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52" name="フローチャート: 判断 451"/>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53" name="フローチャート: 判断 452"/>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54" name="フローチャート: 判断 453"/>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55" name="フローチャート: 判断 454"/>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461" name="楕円 460"/>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71120</xdr:rowOff>
    </xdr:from>
    <xdr:to>
      <xdr:col>76</xdr:col>
      <xdr:colOff>165100</xdr:colOff>
      <xdr:row>61</xdr:row>
      <xdr:rowOff>1270</xdr:rowOff>
    </xdr:to>
    <xdr:sp macro="" textlink="">
      <xdr:nvSpPr>
        <xdr:cNvPr id="462" name="楕円 461"/>
        <xdr:cNvSpPr/>
      </xdr:nvSpPr>
      <xdr:spPr>
        <a:xfrm>
          <a:off x="14541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121920</xdr:rowOff>
    </xdr:to>
    <xdr:cxnSp macro="">
      <xdr:nvCxnSpPr>
        <xdr:cNvPr id="463" name="直線コネクタ 462"/>
        <xdr:cNvCxnSpPr/>
      </xdr:nvCxnSpPr>
      <xdr:spPr>
        <a:xfrm flipV="1">
          <a:off x="14592300" y="103212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464" name="n_1ave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465" name="n_2ave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66"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467" name="n_1mainValue【学校施設】&#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163847</xdr:rowOff>
    </xdr:from>
    <xdr:ext cx="405111" cy="259045"/>
    <xdr:sp macro="" textlink="">
      <xdr:nvSpPr>
        <xdr:cNvPr id="468" name="n_2mainValue【学校施設】&#10;有形固定資産減価償却率"/>
        <xdr:cNvSpPr txBox="1"/>
      </xdr:nvSpPr>
      <xdr:spPr>
        <a:xfrm>
          <a:off x="14389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493" name="直線コネクタ 492"/>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494"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495" name="直線コネクタ 494"/>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496"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497" name="直線コネクタ 496"/>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98" name="【学校施設】&#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99" name="フローチャート: 判断 498"/>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00" name="フローチャート: 判断 499"/>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01" name="フローチャート: 判断 500"/>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02" name="フローチャート: 判断 501"/>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68580</xdr:rowOff>
    </xdr:from>
    <xdr:to>
      <xdr:col>112</xdr:col>
      <xdr:colOff>38100</xdr:colOff>
      <xdr:row>61</xdr:row>
      <xdr:rowOff>170180</xdr:rowOff>
    </xdr:to>
    <xdr:sp macro="" textlink="">
      <xdr:nvSpPr>
        <xdr:cNvPr id="508" name="楕円 507"/>
        <xdr:cNvSpPr/>
      </xdr:nvSpPr>
      <xdr:spPr>
        <a:xfrm>
          <a:off x="21272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77470</xdr:rowOff>
    </xdr:from>
    <xdr:to>
      <xdr:col>107</xdr:col>
      <xdr:colOff>101600</xdr:colOff>
      <xdr:row>62</xdr:row>
      <xdr:rowOff>7620</xdr:rowOff>
    </xdr:to>
    <xdr:sp macro="" textlink="">
      <xdr:nvSpPr>
        <xdr:cNvPr id="509" name="楕円 508"/>
        <xdr:cNvSpPr/>
      </xdr:nvSpPr>
      <xdr:spPr>
        <a:xfrm>
          <a:off x="20383500" y="10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119380</xdr:rowOff>
    </xdr:from>
    <xdr:to>
      <xdr:col>111</xdr:col>
      <xdr:colOff>177800</xdr:colOff>
      <xdr:row>61</xdr:row>
      <xdr:rowOff>128270</xdr:rowOff>
    </xdr:to>
    <xdr:cxnSp macro="">
      <xdr:nvCxnSpPr>
        <xdr:cNvPr id="510" name="直線コネクタ 509"/>
        <xdr:cNvCxnSpPr/>
      </xdr:nvCxnSpPr>
      <xdr:spPr>
        <a:xfrm flipV="1">
          <a:off x="20434300" y="10577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11" name="n_1ave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12" name="n_2aveValue【学校施設】&#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13" name="n_3aveValue【学校施設】&#10;一人当たり面積"/>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161307</xdr:rowOff>
    </xdr:from>
    <xdr:ext cx="469744" cy="259045"/>
    <xdr:sp macro="" textlink="">
      <xdr:nvSpPr>
        <xdr:cNvPr id="514" name="n_1mainValue【学校施設】&#10;一人当たり面積"/>
        <xdr:cNvSpPr txBox="1"/>
      </xdr:nvSpPr>
      <xdr:spPr>
        <a:xfrm>
          <a:off x="21075727"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15" name="n_2mainValue【学校施設】&#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2" name="テキスト ボックス 54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3" name="直線コネクタ 5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4" name="テキスト ボックス 5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5" name="直線コネクタ 5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6" name="テキスト ボックス 5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7" name="直線コネクタ 5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8" name="テキスト ボックス 5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9" name="直線コネクタ 5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0" name="テキスト ボックス 5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1" name="直線コネクタ 5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2" name="テキスト ボックス 55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556" name="直線コネクタ 555"/>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557"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558" name="直線コネクタ 557"/>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559"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560" name="直線コネクタ 559"/>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61"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2" name="フローチャート: 判断 561"/>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563" name="フローチャート: 判断 562"/>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564" name="フローチャート: 判断 563"/>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565" name="フローチャート: 判断 564"/>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571" name="楕円 570"/>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31114</xdr:rowOff>
    </xdr:from>
    <xdr:to>
      <xdr:col>76</xdr:col>
      <xdr:colOff>165100</xdr:colOff>
      <xdr:row>105</xdr:row>
      <xdr:rowOff>132714</xdr:rowOff>
    </xdr:to>
    <xdr:sp macro="" textlink="">
      <xdr:nvSpPr>
        <xdr:cNvPr id="572" name="楕円 571"/>
        <xdr:cNvSpPr/>
      </xdr:nvSpPr>
      <xdr:spPr>
        <a:xfrm>
          <a:off x="14541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45720</xdr:rowOff>
    </xdr:from>
    <xdr:to>
      <xdr:col>81</xdr:col>
      <xdr:colOff>50800</xdr:colOff>
      <xdr:row>105</xdr:row>
      <xdr:rowOff>81914</xdr:rowOff>
    </xdr:to>
    <xdr:cxnSp macro="">
      <xdr:nvCxnSpPr>
        <xdr:cNvPr id="573" name="直線コネクタ 572"/>
        <xdr:cNvCxnSpPr/>
      </xdr:nvCxnSpPr>
      <xdr:spPr>
        <a:xfrm flipV="1">
          <a:off x="14592300" y="180479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574"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575"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576" name="n_3aveValue【公民館】&#10;有形固定資産減価償却率"/>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113047</xdr:rowOff>
    </xdr:from>
    <xdr:ext cx="405111" cy="259045"/>
    <xdr:sp macro="" textlink="">
      <xdr:nvSpPr>
        <xdr:cNvPr id="577" name="n_1mainValue【公民館】&#10;有形固定資産減価償却率"/>
        <xdr:cNvSpPr txBox="1"/>
      </xdr:nvSpPr>
      <xdr:spPr>
        <a:xfrm>
          <a:off x="152660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149241</xdr:rowOff>
    </xdr:from>
    <xdr:ext cx="405111" cy="259045"/>
    <xdr:sp macro="" textlink="">
      <xdr:nvSpPr>
        <xdr:cNvPr id="578" name="n_2mainValue【公民館】&#10;有形固定資産減価償却率"/>
        <xdr:cNvSpPr txBox="1"/>
      </xdr:nvSpPr>
      <xdr:spPr>
        <a:xfrm>
          <a:off x="14389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9" name="直線コネクタ 5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0" name="テキスト ボックス 5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1" name="直線コネクタ 5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2" name="テキスト ボックス 5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3" name="直線コネクタ 5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4" name="テキスト ボックス 5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5" name="直線コネクタ 5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6" name="テキスト ボックス 5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7" name="直線コネクタ 5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8" name="テキスト ボックス 5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602" name="直線コネクタ 601"/>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603"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604" name="直線コネクタ 603"/>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605"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606" name="直線コネクタ 605"/>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148607</xdr:rowOff>
    </xdr:from>
    <xdr:ext cx="469744" cy="259045"/>
    <xdr:sp macro="" textlink="">
      <xdr:nvSpPr>
        <xdr:cNvPr id="607" name="【公民館】&#10;一人当たり面積平均値テキスト"/>
        <xdr:cNvSpPr txBox="1"/>
      </xdr:nvSpPr>
      <xdr:spPr>
        <a:xfrm>
          <a:off x="22199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608" name="フローチャート: 判断 607"/>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09" name="フローチャート: 判断 608"/>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610" name="フローチャート: 判断 609"/>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611" name="フローチャート: 判断 610"/>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2" name="テキスト ボックス 6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143511</xdr:rowOff>
    </xdr:from>
    <xdr:to>
      <xdr:col>112</xdr:col>
      <xdr:colOff>38100</xdr:colOff>
      <xdr:row>106</xdr:row>
      <xdr:rowOff>73661</xdr:rowOff>
    </xdr:to>
    <xdr:sp macro="" textlink="">
      <xdr:nvSpPr>
        <xdr:cNvPr id="617" name="楕円 616"/>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143511</xdr:rowOff>
    </xdr:from>
    <xdr:to>
      <xdr:col>107</xdr:col>
      <xdr:colOff>101600</xdr:colOff>
      <xdr:row>106</xdr:row>
      <xdr:rowOff>73661</xdr:rowOff>
    </xdr:to>
    <xdr:sp macro="" textlink="">
      <xdr:nvSpPr>
        <xdr:cNvPr id="618" name="楕円 617"/>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22861</xdr:rowOff>
    </xdr:from>
    <xdr:to>
      <xdr:col>111</xdr:col>
      <xdr:colOff>177800</xdr:colOff>
      <xdr:row>106</xdr:row>
      <xdr:rowOff>22861</xdr:rowOff>
    </xdr:to>
    <xdr:cxnSp macro="">
      <xdr:nvCxnSpPr>
        <xdr:cNvPr id="619" name="直線コネクタ 618"/>
        <xdr:cNvCxnSpPr/>
      </xdr:nvCxnSpPr>
      <xdr:spPr>
        <a:xfrm>
          <a:off x="20434300" y="1819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620" name="n_1ave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621"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622"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64788</xdr:rowOff>
    </xdr:from>
    <xdr:ext cx="469744" cy="259045"/>
    <xdr:sp macro="" textlink="">
      <xdr:nvSpPr>
        <xdr:cNvPr id="623" name="n_1mainValue【公民館】&#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64788</xdr:rowOff>
    </xdr:from>
    <xdr:ext cx="469744" cy="259045"/>
    <xdr:sp macro="" textlink="">
      <xdr:nvSpPr>
        <xdr:cNvPr id="624" name="n_2mainValue【公民館】&#10;一人当たり面積"/>
        <xdr:cNvSpPr txBox="1"/>
      </xdr:nvSpPr>
      <xdr:spPr>
        <a:xfrm>
          <a:off x="20199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有形固定資産減価償却率が類似団体内平均値を大きく上回っている施設は、認定こども園・幼稚園・保育所</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、橋りょう・トンネル</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であり、一方で</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大きく下回</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っている施設は</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学校施設</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である。特に、認定こども園・幼稚園・保育所に分類される施設</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について</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、幼稚園は</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施設中</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施設が、保育所は</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施設中</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施設</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築</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年以上経過しており、これにより有形固定資産減価償却率が類似団体内平均値より高い水準となっている。</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また</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、幼稚園については建替えや改修等の判断を早期に行う必要があ</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ることから</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、今後は、施設の整理統合や複合化による施設規模の適正化</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も含めて</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検討を行っていく。</a:t>
          </a:r>
          <a:endPar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なお、平成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月</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年度の当該団体値等は表示されていない。</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195,350
193,062
72.72
76,188,382
75,792,062
112,716
41,642,634
69,742,223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140987</xdr:rowOff>
    </xdr:from>
    <xdr:ext cx="405111" cy="259045"/>
    <xdr:sp macro="" textlink="">
      <xdr:nvSpPr>
        <xdr:cNvPr id="64" name="n_1aveValue【図書館】&#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84455</xdr:rowOff>
    </xdr:from>
    <xdr:to>
      <xdr:col>15</xdr:col>
      <xdr:colOff>101600</xdr:colOff>
      <xdr:row>40</xdr:row>
      <xdr:rowOff>14605</xdr:rowOff>
    </xdr:to>
    <xdr:sp macro="" textlink="">
      <xdr:nvSpPr>
        <xdr:cNvPr id="65" name="フローチャート: 判断 64"/>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5732</xdr:rowOff>
    </xdr:from>
    <xdr:ext cx="405111" cy="259045"/>
    <xdr:sp macro="" textlink="">
      <xdr:nvSpPr>
        <xdr:cNvPr id="66" name="n_2aveValue【図書館】&#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61595</xdr:rowOff>
    </xdr:from>
    <xdr:to>
      <xdr:col>10</xdr:col>
      <xdr:colOff>165100</xdr:colOff>
      <xdr:row>39</xdr:row>
      <xdr:rowOff>163195</xdr:rowOff>
    </xdr:to>
    <xdr:sp macro="" textlink="">
      <xdr:nvSpPr>
        <xdr:cNvPr id="67" name="フローチャート: 判断 66"/>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8272</xdr:rowOff>
    </xdr:from>
    <xdr:ext cx="405111" cy="259045"/>
    <xdr:sp macro="" textlink="">
      <xdr:nvSpPr>
        <xdr:cNvPr id="68" name="n_3aveValue【図書館】&#10;有形固定資産減価償却率"/>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109220</xdr:rowOff>
    </xdr:from>
    <xdr:to>
      <xdr:col>20</xdr:col>
      <xdr:colOff>38100</xdr:colOff>
      <xdr:row>34</xdr:row>
      <xdr:rowOff>39370</xdr:rowOff>
    </xdr:to>
    <xdr:sp macro="" textlink="">
      <xdr:nvSpPr>
        <xdr:cNvPr id="74" name="楕円 73"/>
        <xdr:cNvSpPr/>
      </xdr:nvSpPr>
      <xdr:spPr>
        <a:xfrm>
          <a:off x="3746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151130</xdr:rowOff>
    </xdr:from>
    <xdr:to>
      <xdr:col>15</xdr:col>
      <xdr:colOff>101600</xdr:colOff>
      <xdr:row>34</xdr:row>
      <xdr:rowOff>81280</xdr:rowOff>
    </xdr:to>
    <xdr:sp macro="" textlink="">
      <xdr:nvSpPr>
        <xdr:cNvPr id="75" name="楕円 74"/>
        <xdr:cNvSpPr/>
      </xdr:nvSpPr>
      <xdr:spPr>
        <a:xfrm>
          <a:off x="2857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160020</xdr:rowOff>
    </xdr:from>
    <xdr:to>
      <xdr:col>19</xdr:col>
      <xdr:colOff>177800</xdr:colOff>
      <xdr:row>34</xdr:row>
      <xdr:rowOff>30480</xdr:rowOff>
    </xdr:to>
    <xdr:cxnSp macro="">
      <xdr:nvCxnSpPr>
        <xdr:cNvPr id="76" name="直線コネクタ 75"/>
        <xdr:cNvCxnSpPr/>
      </xdr:nvCxnSpPr>
      <xdr:spPr>
        <a:xfrm flipV="1">
          <a:off x="2908300" y="5817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55897</xdr:rowOff>
    </xdr:from>
    <xdr:ext cx="405111" cy="259045"/>
    <xdr:sp macro="" textlink="">
      <xdr:nvSpPr>
        <xdr:cNvPr id="77" name="n_1mainValue【図書館】&#10;有形固定資産減価償却率"/>
        <xdr:cNvSpPr txBox="1"/>
      </xdr:nvSpPr>
      <xdr:spPr>
        <a:xfrm>
          <a:off x="35820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97807</xdr:rowOff>
    </xdr:from>
    <xdr:ext cx="405111" cy="259045"/>
    <xdr:sp macro="" textlink="">
      <xdr:nvSpPr>
        <xdr:cNvPr id="78" name="n_2mainValue【図書館】&#10;有形固定資産減価償却率"/>
        <xdr:cNvSpPr txBox="1"/>
      </xdr:nvSpPr>
      <xdr:spPr>
        <a:xfrm>
          <a:off x="2705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0" name="直線コネクタ 99"/>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1"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2" name="直線コネクタ 101"/>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05"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6" name="フローチャート: 判断 105"/>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7" name="フローチャート: 判断 106"/>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74947</xdr:rowOff>
    </xdr:from>
    <xdr:ext cx="469744" cy="259045"/>
    <xdr:sp macro="" textlink="">
      <xdr:nvSpPr>
        <xdr:cNvPr id="108"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151130</xdr:rowOff>
    </xdr:from>
    <xdr:to>
      <xdr:col>46</xdr:col>
      <xdr:colOff>38100</xdr:colOff>
      <xdr:row>38</xdr:row>
      <xdr:rowOff>81280</xdr:rowOff>
    </xdr:to>
    <xdr:sp macro="" textlink="">
      <xdr:nvSpPr>
        <xdr:cNvPr id="109" name="フローチャート: 判断 108"/>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97807</xdr:rowOff>
    </xdr:from>
    <xdr:ext cx="469744" cy="259045"/>
    <xdr:sp macro="" textlink="">
      <xdr:nvSpPr>
        <xdr:cNvPr id="110" name="n_2ave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25400</xdr:rowOff>
    </xdr:from>
    <xdr:to>
      <xdr:col>41</xdr:col>
      <xdr:colOff>101600</xdr:colOff>
      <xdr:row>38</xdr:row>
      <xdr:rowOff>127000</xdr:rowOff>
    </xdr:to>
    <xdr:sp macro="" textlink="">
      <xdr:nvSpPr>
        <xdr:cNvPr id="111" name="フローチャート: 判断 11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143527</xdr:rowOff>
    </xdr:from>
    <xdr:ext cx="469744" cy="259045"/>
    <xdr:sp macro="" textlink="">
      <xdr:nvSpPr>
        <xdr:cNvPr id="112"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18" name="楕円 117"/>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9" name="楕円 118"/>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20" name="直線コネクタ 119"/>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21"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2" name="n_2main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47" name="直線コネクタ 146"/>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48"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49" name="直線コネクタ 148"/>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0"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1" name="直線コネクタ 150"/>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52" name="【体育館・プール】&#10;有形固定資産減価償却率平均値テキスト"/>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3" name="フローチャート: 判断 152"/>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54" name="フローチャート: 判断 153"/>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26687</xdr:rowOff>
    </xdr:from>
    <xdr:ext cx="405111" cy="259045"/>
    <xdr:sp macro="" textlink="">
      <xdr:nvSpPr>
        <xdr:cNvPr id="155" name="n_1ave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113030</xdr:rowOff>
    </xdr:from>
    <xdr:to>
      <xdr:col>15</xdr:col>
      <xdr:colOff>101600</xdr:colOff>
      <xdr:row>61</xdr:row>
      <xdr:rowOff>43180</xdr:rowOff>
    </xdr:to>
    <xdr:sp macro="" textlink="">
      <xdr:nvSpPr>
        <xdr:cNvPr id="156" name="フローチャート: 判断 155"/>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34307</xdr:rowOff>
    </xdr:from>
    <xdr:ext cx="405111" cy="259045"/>
    <xdr:sp macro="" textlink="">
      <xdr:nvSpPr>
        <xdr:cNvPr id="157" name="n_2ave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149225</xdr:rowOff>
    </xdr:from>
    <xdr:to>
      <xdr:col>10</xdr:col>
      <xdr:colOff>165100</xdr:colOff>
      <xdr:row>61</xdr:row>
      <xdr:rowOff>79375</xdr:rowOff>
    </xdr:to>
    <xdr:sp macro="" textlink="">
      <xdr:nvSpPr>
        <xdr:cNvPr id="158" name="フローチャート: 判断 157"/>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95902</xdr:rowOff>
    </xdr:from>
    <xdr:ext cx="405111" cy="259045"/>
    <xdr:sp macro="" textlink="">
      <xdr:nvSpPr>
        <xdr:cNvPr id="159" name="n_3aveValue【体育館・プール】&#10;有形固定資産減価償却率"/>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65" name="楕円 164"/>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23495</xdr:rowOff>
    </xdr:from>
    <xdr:to>
      <xdr:col>15</xdr:col>
      <xdr:colOff>101600</xdr:colOff>
      <xdr:row>60</xdr:row>
      <xdr:rowOff>125095</xdr:rowOff>
    </xdr:to>
    <xdr:sp macro="" textlink="">
      <xdr:nvSpPr>
        <xdr:cNvPr id="166" name="楕円 165"/>
        <xdr:cNvSpPr/>
      </xdr:nvSpPr>
      <xdr:spPr>
        <a:xfrm>
          <a:off x="2857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74295</xdr:rowOff>
    </xdr:to>
    <xdr:cxnSp macro="">
      <xdr:nvCxnSpPr>
        <xdr:cNvPr id="167" name="直線コネクタ 166"/>
        <xdr:cNvCxnSpPr/>
      </xdr:nvCxnSpPr>
      <xdr:spPr>
        <a:xfrm flipV="1">
          <a:off x="2908300" y="103212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68" name="n_1main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141622</xdr:rowOff>
    </xdr:from>
    <xdr:ext cx="405111" cy="259045"/>
    <xdr:sp macro="" textlink="">
      <xdr:nvSpPr>
        <xdr:cNvPr id="169" name="n_2mainValue【体育館・プール】&#10;有形固定資産減価償却率"/>
        <xdr:cNvSpPr txBox="1"/>
      </xdr:nvSpPr>
      <xdr:spPr>
        <a:xfrm>
          <a:off x="2705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0" name="直線コネクタ 17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1" name="テキスト ボックス 18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2" name="直線コネクタ 18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3" name="テキスト ボックス 18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4" name="直線コネクタ 18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5" name="テキスト ボックス 18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6" name="直線コネクタ 18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7" name="テキスト ボックス 18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8" name="直線コネクタ 18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9" name="テキスト ボックス 18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0" name="直線コネクタ 18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1" name="テキスト ボックス 19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195" name="直線コネクタ 194"/>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196"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197" name="直線コネクタ 196"/>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198"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199" name="直線コネクタ 198"/>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164392</xdr:rowOff>
    </xdr:from>
    <xdr:ext cx="469744" cy="259045"/>
    <xdr:sp macro="" textlink="">
      <xdr:nvSpPr>
        <xdr:cNvPr id="200" name="【体育館・プール】&#10;一人当たり面積平均値テキスト"/>
        <xdr:cNvSpPr txBox="1"/>
      </xdr:nvSpPr>
      <xdr:spPr>
        <a:xfrm>
          <a:off x="10515600" y="106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01" name="フローチャート: 判断 200"/>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02" name="フローチャート: 判断 201"/>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132642</xdr:rowOff>
    </xdr:from>
    <xdr:ext cx="469744" cy="259045"/>
    <xdr:sp macro="" textlink="">
      <xdr:nvSpPr>
        <xdr:cNvPr id="203" name="n_1aveValue【体育館・プール】&#10;一人当たり面積"/>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34109</xdr:rowOff>
    </xdr:from>
    <xdr:to>
      <xdr:col>46</xdr:col>
      <xdr:colOff>38100</xdr:colOff>
      <xdr:row>62</xdr:row>
      <xdr:rowOff>135709</xdr:rowOff>
    </xdr:to>
    <xdr:sp macro="" textlink="">
      <xdr:nvSpPr>
        <xdr:cNvPr id="204" name="フローチャート: 判断 203"/>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152236</xdr:rowOff>
    </xdr:from>
    <xdr:ext cx="469744" cy="259045"/>
    <xdr:sp macro="" textlink="">
      <xdr:nvSpPr>
        <xdr:cNvPr id="205" name="n_2aveValue【体育館・プール】&#10;一人当たり面積"/>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169635</xdr:rowOff>
    </xdr:from>
    <xdr:to>
      <xdr:col>41</xdr:col>
      <xdr:colOff>101600</xdr:colOff>
      <xdr:row>62</xdr:row>
      <xdr:rowOff>99785</xdr:rowOff>
    </xdr:to>
    <xdr:sp macro="" textlink="">
      <xdr:nvSpPr>
        <xdr:cNvPr id="206" name="フローチャート: 判断 205"/>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116312</xdr:rowOff>
    </xdr:from>
    <xdr:ext cx="469744" cy="259045"/>
    <xdr:sp macro="" textlink="">
      <xdr:nvSpPr>
        <xdr:cNvPr id="207"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112485</xdr:rowOff>
    </xdr:from>
    <xdr:to>
      <xdr:col>50</xdr:col>
      <xdr:colOff>165100</xdr:colOff>
      <xdr:row>63</xdr:row>
      <xdr:rowOff>42635</xdr:rowOff>
    </xdr:to>
    <xdr:sp macro="" textlink="">
      <xdr:nvSpPr>
        <xdr:cNvPr id="213" name="楕円 212"/>
        <xdr:cNvSpPr/>
      </xdr:nvSpPr>
      <xdr:spPr>
        <a:xfrm>
          <a:off x="9588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112485</xdr:rowOff>
    </xdr:from>
    <xdr:to>
      <xdr:col>46</xdr:col>
      <xdr:colOff>38100</xdr:colOff>
      <xdr:row>63</xdr:row>
      <xdr:rowOff>42635</xdr:rowOff>
    </xdr:to>
    <xdr:sp macro="" textlink="">
      <xdr:nvSpPr>
        <xdr:cNvPr id="214" name="楕円 213"/>
        <xdr:cNvSpPr/>
      </xdr:nvSpPr>
      <xdr:spPr>
        <a:xfrm>
          <a:off x="8699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163285</xdr:rowOff>
    </xdr:from>
    <xdr:to>
      <xdr:col>50</xdr:col>
      <xdr:colOff>114300</xdr:colOff>
      <xdr:row>62</xdr:row>
      <xdr:rowOff>163285</xdr:rowOff>
    </xdr:to>
    <xdr:cxnSp macro="">
      <xdr:nvCxnSpPr>
        <xdr:cNvPr id="215" name="直線コネクタ 214"/>
        <xdr:cNvCxnSpPr/>
      </xdr:nvCxnSpPr>
      <xdr:spPr>
        <a:xfrm>
          <a:off x="8750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33762</xdr:rowOff>
    </xdr:from>
    <xdr:ext cx="469744" cy="259045"/>
    <xdr:sp macro="" textlink="">
      <xdr:nvSpPr>
        <xdr:cNvPr id="216" name="n_1mainValue【体育館・プール】&#10;一人当たり面積"/>
        <xdr:cNvSpPr txBox="1"/>
      </xdr:nvSpPr>
      <xdr:spPr>
        <a:xfrm>
          <a:off x="9391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33762</xdr:rowOff>
    </xdr:from>
    <xdr:ext cx="469744" cy="259045"/>
    <xdr:sp macro="" textlink="">
      <xdr:nvSpPr>
        <xdr:cNvPr id="217" name="n_2mainValue【体育館・プール】&#10;一人当たり面積"/>
        <xdr:cNvSpPr txBox="1"/>
      </xdr:nvSpPr>
      <xdr:spPr>
        <a:xfrm>
          <a:off x="8515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42" name="直線コネクタ 241"/>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43"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44" name="直線コネクタ 243"/>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45"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46" name="直線コネクタ 245"/>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47" name="【福祉施設】&#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48" name="フローチャート: 判断 247"/>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49" name="フローチャート: 判断 248"/>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130191</xdr:rowOff>
    </xdr:from>
    <xdr:ext cx="405111" cy="259045"/>
    <xdr:sp macro="" textlink="">
      <xdr:nvSpPr>
        <xdr:cNvPr id="250" name="n_1aveValue【福祉施設】&#10;有形固定資産減価償却率"/>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46355</xdr:rowOff>
    </xdr:from>
    <xdr:to>
      <xdr:col>15</xdr:col>
      <xdr:colOff>101600</xdr:colOff>
      <xdr:row>83</xdr:row>
      <xdr:rowOff>147955</xdr:rowOff>
    </xdr:to>
    <xdr:sp macro="" textlink="">
      <xdr:nvSpPr>
        <xdr:cNvPr id="251" name="フローチャート: 判断 250"/>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164482</xdr:rowOff>
    </xdr:from>
    <xdr:ext cx="405111" cy="259045"/>
    <xdr:sp macro="" textlink="">
      <xdr:nvSpPr>
        <xdr:cNvPr id="252" name="n_2aveValue【福祉施設】&#10;有形固定資産減価償却率"/>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86361</xdr:rowOff>
    </xdr:from>
    <xdr:to>
      <xdr:col>10</xdr:col>
      <xdr:colOff>165100</xdr:colOff>
      <xdr:row>84</xdr:row>
      <xdr:rowOff>16511</xdr:rowOff>
    </xdr:to>
    <xdr:sp macro="" textlink="">
      <xdr:nvSpPr>
        <xdr:cNvPr id="253" name="フローチャート: 判断 252"/>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33038</xdr:rowOff>
    </xdr:from>
    <xdr:ext cx="405111" cy="259045"/>
    <xdr:sp macro="" textlink="">
      <xdr:nvSpPr>
        <xdr:cNvPr id="254"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25400</xdr:rowOff>
    </xdr:from>
    <xdr:to>
      <xdr:col>20</xdr:col>
      <xdr:colOff>38100</xdr:colOff>
      <xdr:row>84</xdr:row>
      <xdr:rowOff>127000</xdr:rowOff>
    </xdr:to>
    <xdr:sp macro="" textlink="">
      <xdr:nvSpPr>
        <xdr:cNvPr id="260" name="楕円 259"/>
        <xdr:cNvSpPr/>
      </xdr:nvSpPr>
      <xdr:spPr>
        <a:xfrm>
          <a:off x="3746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63500</xdr:rowOff>
    </xdr:from>
    <xdr:to>
      <xdr:col>15</xdr:col>
      <xdr:colOff>101600</xdr:colOff>
      <xdr:row>84</xdr:row>
      <xdr:rowOff>165100</xdr:rowOff>
    </xdr:to>
    <xdr:sp macro="" textlink="">
      <xdr:nvSpPr>
        <xdr:cNvPr id="261" name="楕円 260"/>
        <xdr:cNvSpPr/>
      </xdr:nvSpPr>
      <xdr:spPr>
        <a:xfrm>
          <a:off x="2857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76200</xdr:rowOff>
    </xdr:from>
    <xdr:to>
      <xdr:col>19</xdr:col>
      <xdr:colOff>177800</xdr:colOff>
      <xdr:row>84</xdr:row>
      <xdr:rowOff>114300</xdr:rowOff>
    </xdr:to>
    <xdr:cxnSp macro="">
      <xdr:nvCxnSpPr>
        <xdr:cNvPr id="262" name="直線コネクタ 261"/>
        <xdr:cNvCxnSpPr/>
      </xdr:nvCxnSpPr>
      <xdr:spPr>
        <a:xfrm flipV="1">
          <a:off x="2908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118127</xdr:rowOff>
    </xdr:from>
    <xdr:ext cx="405111" cy="259045"/>
    <xdr:sp macro="" textlink="">
      <xdr:nvSpPr>
        <xdr:cNvPr id="263" name="n_1mainValue【福祉施設】&#10;有形固定資産減価償却率"/>
        <xdr:cNvSpPr txBox="1"/>
      </xdr:nvSpPr>
      <xdr:spPr>
        <a:xfrm>
          <a:off x="3582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156227</xdr:rowOff>
    </xdr:from>
    <xdr:ext cx="405111" cy="259045"/>
    <xdr:sp macro="" textlink="">
      <xdr:nvSpPr>
        <xdr:cNvPr id="264" name="n_2mainValue【福祉施設】&#10;有形固定資産減価償却率"/>
        <xdr:cNvSpPr txBox="1"/>
      </xdr:nvSpPr>
      <xdr:spPr>
        <a:xfrm>
          <a:off x="2705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288" name="直線コネクタ 287"/>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289"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290" name="直線コネクタ 289"/>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291"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292" name="直線コネクタ 291"/>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93"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294" name="フローチャート: 判断 293"/>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295" name="フローチャート: 判断 29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10177</xdr:rowOff>
    </xdr:from>
    <xdr:ext cx="469744" cy="259045"/>
    <xdr:sp macro="" textlink="">
      <xdr:nvSpPr>
        <xdr:cNvPr id="296"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50800</xdr:rowOff>
    </xdr:from>
    <xdr:to>
      <xdr:col>46</xdr:col>
      <xdr:colOff>38100</xdr:colOff>
      <xdr:row>82</xdr:row>
      <xdr:rowOff>152400</xdr:rowOff>
    </xdr:to>
    <xdr:sp macro="" textlink="">
      <xdr:nvSpPr>
        <xdr:cNvPr id="297" name="フローチャート: 判断 296"/>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168927</xdr:rowOff>
    </xdr:from>
    <xdr:ext cx="469744" cy="259045"/>
    <xdr:sp macro="" textlink="">
      <xdr:nvSpPr>
        <xdr:cNvPr id="298" name="n_2aveValue【福祉施設】&#10;一人当たり面積"/>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31750</xdr:rowOff>
    </xdr:from>
    <xdr:to>
      <xdr:col>41</xdr:col>
      <xdr:colOff>101600</xdr:colOff>
      <xdr:row>83</xdr:row>
      <xdr:rowOff>133350</xdr:rowOff>
    </xdr:to>
    <xdr:sp macro="" textlink="">
      <xdr:nvSpPr>
        <xdr:cNvPr id="299" name="フローチャート: 判断 298"/>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149877</xdr:rowOff>
    </xdr:from>
    <xdr:ext cx="469744" cy="259045"/>
    <xdr:sp macro="" textlink="">
      <xdr:nvSpPr>
        <xdr:cNvPr id="300" name="n_3aveValue【福祉施設】&#10;一人当たり面積"/>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50800</xdr:rowOff>
    </xdr:from>
    <xdr:to>
      <xdr:col>50</xdr:col>
      <xdr:colOff>165100</xdr:colOff>
      <xdr:row>86</xdr:row>
      <xdr:rowOff>152400</xdr:rowOff>
    </xdr:to>
    <xdr:sp macro="" textlink="">
      <xdr:nvSpPr>
        <xdr:cNvPr id="306" name="楕円 305"/>
        <xdr:cNvSpPr/>
      </xdr:nvSpPr>
      <xdr:spPr>
        <a:xfrm>
          <a:off x="9588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50800</xdr:rowOff>
    </xdr:from>
    <xdr:to>
      <xdr:col>46</xdr:col>
      <xdr:colOff>38100</xdr:colOff>
      <xdr:row>86</xdr:row>
      <xdr:rowOff>152400</xdr:rowOff>
    </xdr:to>
    <xdr:sp macro="" textlink="">
      <xdr:nvSpPr>
        <xdr:cNvPr id="307" name="楕円 306"/>
        <xdr:cNvSpPr/>
      </xdr:nvSpPr>
      <xdr:spPr>
        <a:xfrm>
          <a:off x="8699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101600</xdr:rowOff>
    </xdr:from>
    <xdr:to>
      <xdr:col>50</xdr:col>
      <xdr:colOff>114300</xdr:colOff>
      <xdr:row>86</xdr:row>
      <xdr:rowOff>101600</xdr:rowOff>
    </xdr:to>
    <xdr:cxnSp macro="">
      <xdr:nvCxnSpPr>
        <xdr:cNvPr id="308" name="直線コネクタ 307"/>
        <xdr:cNvCxnSpPr/>
      </xdr:nvCxnSpPr>
      <xdr:spPr>
        <a:xfrm>
          <a:off x="8750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143527</xdr:rowOff>
    </xdr:from>
    <xdr:ext cx="469744" cy="259045"/>
    <xdr:sp macro="" textlink="">
      <xdr:nvSpPr>
        <xdr:cNvPr id="309" name="n_1mainValue【福祉施設】&#10;一人当たり面積"/>
        <xdr:cNvSpPr txBox="1"/>
      </xdr:nvSpPr>
      <xdr:spPr>
        <a:xfrm>
          <a:off x="9391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143527</xdr:rowOff>
    </xdr:from>
    <xdr:ext cx="469744" cy="259045"/>
    <xdr:sp macro="" textlink="">
      <xdr:nvSpPr>
        <xdr:cNvPr id="310" name="n_2mainValue【福祉施設】&#10;一人当たり面積"/>
        <xdr:cNvSpPr txBox="1"/>
      </xdr:nvSpPr>
      <xdr:spPr>
        <a:xfrm>
          <a:off x="8515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3" name="テキスト ボックス 32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1" name="テキスト ボックス 33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35" name="直線コネクタ 334"/>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36"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37" name="直線コネクタ 336"/>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38"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39" name="直線コネクタ 338"/>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40" name="【市民会館】&#10;有形固定資産減価償却率平均値テキスト"/>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41" name="フローチャート: 判断 340"/>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42" name="フローチャート: 判断 341"/>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88282</xdr:rowOff>
    </xdr:from>
    <xdr:ext cx="405111" cy="259045"/>
    <xdr:sp macro="" textlink="">
      <xdr:nvSpPr>
        <xdr:cNvPr id="343" name="n_1aveValue【市民会館】&#10;有形固定資産減価償却率"/>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164464</xdr:rowOff>
    </xdr:from>
    <xdr:to>
      <xdr:col>15</xdr:col>
      <xdr:colOff>101600</xdr:colOff>
      <xdr:row>105</xdr:row>
      <xdr:rowOff>94614</xdr:rowOff>
    </xdr:to>
    <xdr:sp macro="" textlink="">
      <xdr:nvSpPr>
        <xdr:cNvPr id="344" name="フローチャート: 判断 343"/>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111141</xdr:rowOff>
    </xdr:from>
    <xdr:ext cx="405111" cy="259045"/>
    <xdr:sp macro="" textlink="">
      <xdr:nvSpPr>
        <xdr:cNvPr id="345" name="n_2aveValue【市民会館】&#10;有形固定資産減価償却率"/>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21589</xdr:rowOff>
    </xdr:from>
    <xdr:to>
      <xdr:col>10</xdr:col>
      <xdr:colOff>165100</xdr:colOff>
      <xdr:row>105</xdr:row>
      <xdr:rowOff>123189</xdr:rowOff>
    </xdr:to>
    <xdr:sp macro="" textlink="">
      <xdr:nvSpPr>
        <xdr:cNvPr id="346" name="フローチャート: 判断 345"/>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139716</xdr:rowOff>
    </xdr:from>
    <xdr:ext cx="405111" cy="259045"/>
    <xdr:sp macro="" textlink="">
      <xdr:nvSpPr>
        <xdr:cNvPr id="347" name="n_3aveValue【市民会館】&#10;有形固定資産減価償却率"/>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63500</xdr:rowOff>
    </xdr:from>
    <xdr:to>
      <xdr:col>20</xdr:col>
      <xdr:colOff>38100</xdr:colOff>
      <xdr:row>105</xdr:row>
      <xdr:rowOff>165100</xdr:rowOff>
    </xdr:to>
    <xdr:sp macro="" textlink="">
      <xdr:nvSpPr>
        <xdr:cNvPr id="353" name="楕円 352"/>
        <xdr:cNvSpPr/>
      </xdr:nvSpPr>
      <xdr:spPr>
        <a:xfrm>
          <a:off x="3746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354" name="楕円 353"/>
        <xdr:cNvSpPr/>
      </xdr:nvSpPr>
      <xdr:spPr>
        <a:xfrm>
          <a:off x="2857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114300</xdr:rowOff>
    </xdr:from>
    <xdr:to>
      <xdr:col>19</xdr:col>
      <xdr:colOff>177800</xdr:colOff>
      <xdr:row>105</xdr:row>
      <xdr:rowOff>156211</xdr:rowOff>
    </xdr:to>
    <xdr:cxnSp macro="">
      <xdr:nvCxnSpPr>
        <xdr:cNvPr id="355" name="直線コネクタ 354"/>
        <xdr:cNvCxnSpPr/>
      </xdr:nvCxnSpPr>
      <xdr:spPr>
        <a:xfrm flipV="1">
          <a:off x="2908300" y="181165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156227</xdr:rowOff>
    </xdr:from>
    <xdr:ext cx="405111" cy="259045"/>
    <xdr:sp macro="" textlink="">
      <xdr:nvSpPr>
        <xdr:cNvPr id="356" name="n_1mainValue【市民会館】&#10;有形固定資産減価償却率"/>
        <xdr:cNvSpPr txBox="1"/>
      </xdr:nvSpPr>
      <xdr:spPr>
        <a:xfrm>
          <a:off x="3582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357" name="n_2mainValue【市民会館】&#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8" name="直線コネクタ 36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9" name="テキスト ボックス 36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0" name="直線コネクタ 36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1" name="テキスト ボックス 37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2" name="直線コネクタ 37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3" name="テキスト ボックス 37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4" name="直線コネクタ 37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5" name="テキスト ボックス 37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6" name="直線コネクタ 37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7" name="テキスト ボックス 37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8" name="直線コネクタ 3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9" name="テキスト ボックス 37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140970</xdr:rowOff>
    </xdr:from>
    <xdr:to>
      <xdr:col>54</xdr:col>
      <xdr:colOff>189865</xdr:colOff>
      <xdr:row>108</xdr:row>
      <xdr:rowOff>0</xdr:rowOff>
    </xdr:to>
    <xdr:cxnSp macro="">
      <xdr:nvCxnSpPr>
        <xdr:cNvPr id="381" name="直線コネクタ 380"/>
        <xdr:cNvCxnSpPr/>
      </xdr:nvCxnSpPr>
      <xdr:spPr>
        <a:xfrm flipV="1">
          <a:off x="10476865" y="174574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382"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83" name="直線コネクタ 382"/>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87647</xdr:rowOff>
    </xdr:from>
    <xdr:ext cx="469744" cy="259045"/>
    <xdr:sp macro="" textlink="">
      <xdr:nvSpPr>
        <xdr:cNvPr id="384" name="【市民会館】&#10;一人当たり面積最大値テキスト"/>
        <xdr:cNvSpPr txBox="1"/>
      </xdr:nvSpPr>
      <xdr:spPr>
        <a:xfrm>
          <a:off x="10515600" y="1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140970</xdr:rowOff>
    </xdr:from>
    <xdr:to>
      <xdr:col>55</xdr:col>
      <xdr:colOff>88900</xdr:colOff>
      <xdr:row>101</xdr:row>
      <xdr:rowOff>140970</xdr:rowOff>
    </xdr:to>
    <xdr:cxnSp macro="">
      <xdr:nvCxnSpPr>
        <xdr:cNvPr id="385" name="直線コネクタ 384"/>
        <xdr:cNvCxnSpPr/>
      </xdr:nvCxnSpPr>
      <xdr:spPr>
        <a:xfrm>
          <a:off x="10388600" y="1745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86"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87" name="フローチャート: 判断 38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36830</xdr:rowOff>
    </xdr:from>
    <xdr:to>
      <xdr:col>50</xdr:col>
      <xdr:colOff>165100</xdr:colOff>
      <xdr:row>105</xdr:row>
      <xdr:rowOff>138430</xdr:rowOff>
    </xdr:to>
    <xdr:sp macro="" textlink="">
      <xdr:nvSpPr>
        <xdr:cNvPr id="388" name="フローチャート: 判断 387"/>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129557</xdr:rowOff>
    </xdr:from>
    <xdr:ext cx="469744" cy="259045"/>
    <xdr:sp macro="" textlink="">
      <xdr:nvSpPr>
        <xdr:cNvPr id="389" name="n_1aveValue【市民会館】&#10;一人当たり面積"/>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390" name="フローチャート: 判断 389"/>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137177</xdr:rowOff>
    </xdr:from>
    <xdr:ext cx="469744" cy="259045"/>
    <xdr:sp macro="" textlink="">
      <xdr:nvSpPr>
        <xdr:cNvPr id="391"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67311</xdr:rowOff>
    </xdr:from>
    <xdr:to>
      <xdr:col>41</xdr:col>
      <xdr:colOff>101600</xdr:colOff>
      <xdr:row>105</xdr:row>
      <xdr:rowOff>168911</xdr:rowOff>
    </xdr:to>
    <xdr:sp macro="" textlink="">
      <xdr:nvSpPr>
        <xdr:cNvPr id="392" name="フローチャート: 判断 391"/>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13988</xdr:rowOff>
    </xdr:from>
    <xdr:ext cx="469744" cy="259045"/>
    <xdr:sp macro="" textlink="">
      <xdr:nvSpPr>
        <xdr:cNvPr id="393" name="n_3aveValue【市民会館】&#10;一人当たり面積"/>
        <xdr:cNvSpPr txBox="1"/>
      </xdr:nvSpPr>
      <xdr:spPr>
        <a:xfrm>
          <a:off x="7626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162561</xdr:rowOff>
    </xdr:from>
    <xdr:to>
      <xdr:col>50</xdr:col>
      <xdr:colOff>165100</xdr:colOff>
      <xdr:row>101</xdr:row>
      <xdr:rowOff>92711</xdr:rowOff>
    </xdr:to>
    <xdr:sp macro="" textlink="">
      <xdr:nvSpPr>
        <xdr:cNvPr id="399" name="楕円 398"/>
        <xdr:cNvSpPr/>
      </xdr:nvSpPr>
      <xdr:spPr>
        <a:xfrm>
          <a:off x="9588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170180</xdr:rowOff>
    </xdr:from>
    <xdr:to>
      <xdr:col>46</xdr:col>
      <xdr:colOff>38100</xdr:colOff>
      <xdr:row>101</xdr:row>
      <xdr:rowOff>100330</xdr:rowOff>
    </xdr:to>
    <xdr:sp macro="" textlink="">
      <xdr:nvSpPr>
        <xdr:cNvPr id="400" name="楕円 399"/>
        <xdr:cNvSpPr/>
      </xdr:nvSpPr>
      <xdr:spPr>
        <a:xfrm>
          <a:off x="8699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41911</xdr:rowOff>
    </xdr:from>
    <xdr:to>
      <xdr:col>50</xdr:col>
      <xdr:colOff>114300</xdr:colOff>
      <xdr:row>101</xdr:row>
      <xdr:rowOff>49530</xdr:rowOff>
    </xdr:to>
    <xdr:cxnSp macro="">
      <xdr:nvCxnSpPr>
        <xdr:cNvPr id="401" name="直線コネクタ 400"/>
        <xdr:cNvCxnSpPr/>
      </xdr:nvCxnSpPr>
      <xdr:spPr>
        <a:xfrm flipV="1">
          <a:off x="8750300" y="17358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109238</xdr:rowOff>
    </xdr:from>
    <xdr:ext cx="469744" cy="259045"/>
    <xdr:sp macro="" textlink="">
      <xdr:nvSpPr>
        <xdr:cNvPr id="402" name="n_1mainValue【市民会館】&#10;一人当たり面積"/>
        <xdr:cNvSpPr txBox="1"/>
      </xdr:nvSpPr>
      <xdr:spPr>
        <a:xfrm>
          <a:off x="9391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116857</xdr:rowOff>
    </xdr:from>
    <xdr:ext cx="469744" cy="259045"/>
    <xdr:sp macro="" textlink="">
      <xdr:nvSpPr>
        <xdr:cNvPr id="403" name="n_2mainValue【市民会館】&#10;一人当たり面積"/>
        <xdr:cNvSpPr txBox="1"/>
      </xdr:nvSpPr>
      <xdr:spPr>
        <a:xfrm>
          <a:off x="85154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4" name="テキスト ボックス 4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5" name="直線コネクタ 4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6" name="テキスト ボックス 4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7" name="直線コネクタ 4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8" name="テキスト ボックス 4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9" name="直線コネクタ 4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0" name="テキスト ボックス 4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1" name="直線コネクタ 4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2" name="テキスト ボックス 4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3" name="直線コネクタ 4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4" name="テキスト ボックス 42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28" name="直線コネクタ 427"/>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29"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30" name="直線コネクタ 42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31"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32" name="直線コネクタ 431"/>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33" name="【一般廃棄物処理施設】&#10;有形固定資産減価償却率平均値テキスト"/>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34" name="フローチャート: 判断 433"/>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35" name="フローチャート: 判断 434"/>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168292</xdr:rowOff>
    </xdr:from>
    <xdr:ext cx="405111" cy="259045"/>
    <xdr:sp macro="" textlink="">
      <xdr:nvSpPr>
        <xdr:cNvPr id="436"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149225</xdr:rowOff>
    </xdr:from>
    <xdr:to>
      <xdr:col>76</xdr:col>
      <xdr:colOff>165100</xdr:colOff>
      <xdr:row>38</xdr:row>
      <xdr:rowOff>79375</xdr:rowOff>
    </xdr:to>
    <xdr:sp macro="" textlink="">
      <xdr:nvSpPr>
        <xdr:cNvPr id="437" name="フローチャート: 判断 436"/>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95902</xdr:rowOff>
    </xdr:from>
    <xdr:ext cx="405111" cy="259045"/>
    <xdr:sp macro="" textlink="">
      <xdr:nvSpPr>
        <xdr:cNvPr id="438"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120650</xdr:rowOff>
    </xdr:from>
    <xdr:to>
      <xdr:col>72</xdr:col>
      <xdr:colOff>38100</xdr:colOff>
      <xdr:row>39</xdr:row>
      <xdr:rowOff>50800</xdr:rowOff>
    </xdr:to>
    <xdr:sp macro="" textlink="">
      <xdr:nvSpPr>
        <xdr:cNvPr id="439" name="フローチャート: 判断 438"/>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67327</xdr:rowOff>
    </xdr:from>
    <xdr:ext cx="405111" cy="259045"/>
    <xdr:sp macro="" textlink="">
      <xdr:nvSpPr>
        <xdr:cNvPr id="440"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1" name="テキスト ボックス 4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17780</xdr:rowOff>
    </xdr:from>
    <xdr:to>
      <xdr:col>81</xdr:col>
      <xdr:colOff>101600</xdr:colOff>
      <xdr:row>40</xdr:row>
      <xdr:rowOff>119380</xdr:rowOff>
    </xdr:to>
    <xdr:sp macro="" textlink="">
      <xdr:nvSpPr>
        <xdr:cNvPr id="446" name="楕円 445"/>
        <xdr:cNvSpPr/>
      </xdr:nvSpPr>
      <xdr:spPr>
        <a:xfrm>
          <a:off x="1543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63500</xdr:rowOff>
    </xdr:from>
    <xdr:to>
      <xdr:col>76</xdr:col>
      <xdr:colOff>165100</xdr:colOff>
      <xdr:row>40</xdr:row>
      <xdr:rowOff>165100</xdr:rowOff>
    </xdr:to>
    <xdr:sp macro="" textlink="">
      <xdr:nvSpPr>
        <xdr:cNvPr id="447" name="楕円 446"/>
        <xdr:cNvSpPr/>
      </xdr:nvSpPr>
      <xdr:spPr>
        <a:xfrm>
          <a:off x="1454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68580</xdr:rowOff>
    </xdr:from>
    <xdr:to>
      <xdr:col>81</xdr:col>
      <xdr:colOff>50800</xdr:colOff>
      <xdr:row>40</xdr:row>
      <xdr:rowOff>114300</xdr:rowOff>
    </xdr:to>
    <xdr:cxnSp macro="">
      <xdr:nvCxnSpPr>
        <xdr:cNvPr id="448" name="直線コネクタ 447"/>
        <xdr:cNvCxnSpPr/>
      </xdr:nvCxnSpPr>
      <xdr:spPr>
        <a:xfrm flipV="1">
          <a:off x="14592300" y="6926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110507</xdr:rowOff>
    </xdr:from>
    <xdr:ext cx="405111" cy="259045"/>
    <xdr:sp macro="" textlink="">
      <xdr:nvSpPr>
        <xdr:cNvPr id="449" name="n_1mainValue【一般廃棄物処理施設】&#10;有形固定資産減価償却率"/>
        <xdr:cNvSpPr txBox="1"/>
      </xdr:nvSpPr>
      <xdr:spPr>
        <a:xfrm>
          <a:off x="152660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156227</xdr:rowOff>
    </xdr:from>
    <xdr:ext cx="405111" cy="259045"/>
    <xdr:sp macro="" textlink="">
      <xdr:nvSpPr>
        <xdr:cNvPr id="450" name="n_2mainValue【一般廃棄物処理施設】&#10;有形固定資産減価償却率"/>
        <xdr:cNvSpPr txBox="1"/>
      </xdr:nvSpPr>
      <xdr:spPr>
        <a:xfrm>
          <a:off x="14389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4" name="テキスト ボックス 46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66" name="テキスト ボックス 46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68" name="テキスト ボックス 46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474" name="直線コネクタ 473"/>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475"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476" name="直線コネクタ 475"/>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477"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478" name="直線コネクタ 477"/>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479" name="【一般廃棄物処理施設】&#10;一人当たり有形固定資産（償却資産）額平均値テキスト"/>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480" name="フローチャート: 判断 479"/>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481" name="フローチャート: 判断 480"/>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109199</xdr:rowOff>
    </xdr:from>
    <xdr:ext cx="534377" cy="259045"/>
    <xdr:sp macro="" textlink="">
      <xdr:nvSpPr>
        <xdr:cNvPr id="482" name="n_1aveValue【一般廃棄物処理施設】&#10;一人当たり有形固定資産（償却資産）額"/>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25603</xdr:rowOff>
    </xdr:from>
    <xdr:to>
      <xdr:col>107</xdr:col>
      <xdr:colOff>101600</xdr:colOff>
      <xdr:row>38</xdr:row>
      <xdr:rowOff>127203</xdr:rowOff>
    </xdr:to>
    <xdr:sp macro="" textlink="">
      <xdr:nvSpPr>
        <xdr:cNvPr id="483" name="フローチャート: 判断 482"/>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143730</xdr:rowOff>
    </xdr:from>
    <xdr:ext cx="534377" cy="259045"/>
    <xdr:sp macro="" textlink="">
      <xdr:nvSpPr>
        <xdr:cNvPr id="484" name="n_2aveValue【一般廃棄物処理施設】&#10;一人当たり有形固定資産（償却資産）額"/>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49784</xdr:rowOff>
    </xdr:from>
    <xdr:to>
      <xdr:col>102</xdr:col>
      <xdr:colOff>165100</xdr:colOff>
      <xdr:row>38</xdr:row>
      <xdr:rowOff>151384</xdr:rowOff>
    </xdr:to>
    <xdr:sp macro="" textlink="">
      <xdr:nvSpPr>
        <xdr:cNvPr id="485" name="フローチャート: 判断 484"/>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167911</xdr:rowOff>
    </xdr:from>
    <xdr:ext cx="534377" cy="259045"/>
    <xdr:sp macro="" textlink="">
      <xdr:nvSpPr>
        <xdr:cNvPr id="486" name="n_3aveValue【一般廃棄物処理施設】&#10;一人当たり有形固定資産（償却資産）額"/>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125717</xdr:rowOff>
    </xdr:from>
    <xdr:to>
      <xdr:col>112</xdr:col>
      <xdr:colOff>38100</xdr:colOff>
      <xdr:row>40</xdr:row>
      <xdr:rowOff>55867</xdr:rowOff>
    </xdr:to>
    <xdr:sp macro="" textlink="">
      <xdr:nvSpPr>
        <xdr:cNvPr id="492" name="楕円 491"/>
        <xdr:cNvSpPr/>
      </xdr:nvSpPr>
      <xdr:spPr>
        <a:xfrm>
          <a:off x="21272500" y="68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129070</xdr:rowOff>
    </xdr:from>
    <xdr:to>
      <xdr:col>107</xdr:col>
      <xdr:colOff>101600</xdr:colOff>
      <xdr:row>40</xdr:row>
      <xdr:rowOff>59220</xdr:rowOff>
    </xdr:to>
    <xdr:sp macro="" textlink="">
      <xdr:nvSpPr>
        <xdr:cNvPr id="493" name="楕円 492"/>
        <xdr:cNvSpPr/>
      </xdr:nvSpPr>
      <xdr:spPr>
        <a:xfrm>
          <a:off x="20383500" y="68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5067</xdr:rowOff>
    </xdr:from>
    <xdr:to>
      <xdr:col>111</xdr:col>
      <xdr:colOff>177800</xdr:colOff>
      <xdr:row>40</xdr:row>
      <xdr:rowOff>8420</xdr:rowOff>
    </xdr:to>
    <xdr:cxnSp macro="">
      <xdr:nvCxnSpPr>
        <xdr:cNvPr id="494" name="直線コネクタ 493"/>
        <xdr:cNvCxnSpPr/>
      </xdr:nvCxnSpPr>
      <xdr:spPr>
        <a:xfrm flipV="1">
          <a:off x="20434300" y="686306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46994</xdr:rowOff>
    </xdr:from>
    <xdr:ext cx="534377" cy="259045"/>
    <xdr:sp macro="" textlink="">
      <xdr:nvSpPr>
        <xdr:cNvPr id="495" name="n_1mainValue【一般廃棄物処理施設】&#10;一人当たり有形固定資産（償却資産）額"/>
        <xdr:cNvSpPr txBox="1"/>
      </xdr:nvSpPr>
      <xdr:spPr>
        <a:xfrm>
          <a:off x="21043411" y="690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50347</xdr:rowOff>
    </xdr:from>
    <xdr:ext cx="534377" cy="259045"/>
    <xdr:sp macro="" textlink="">
      <xdr:nvSpPr>
        <xdr:cNvPr id="496" name="n_2mainValue【一般廃棄物処理施設】&#10;一人当たり有形固定資産（償却資産）額"/>
        <xdr:cNvSpPr txBox="1"/>
      </xdr:nvSpPr>
      <xdr:spPr>
        <a:xfrm>
          <a:off x="20167111" y="69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08" name="テキスト ボックス 50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8" name="テキスト ボックス 5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20" name="直線コネクタ 519"/>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21"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22" name="直線コネクタ 521"/>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23"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24" name="直線コネクタ 52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25" name="【保健センター・保健所】&#10;有形固定資産減価償却率平均値テキスト"/>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26" name="フローチャート: 判断 525"/>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27" name="フローチャート: 判断 526"/>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156862</xdr:rowOff>
    </xdr:from>
    <xdr:ext cx="405111" cy="259045"/>
    <xdr:sp macro="" textlink="">
      <xdr:nvSpPr>
        <xdr:cNvPr id="528" name="n_1aveValue【保健センター・保健所】&#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71120</xdr:rowOff>
    </xdr:from>
    <xdr:to>
      <xdr:col>76</xdr:col>
      <xdr:colOff>165100</xdr:colOff>
      <xdr:row>60</xdr:row>
      <xdr:rowOff>1270</xdr:rowOff>
    </xdr:to>
    <xdr:sp macro="" textlink="">
      <xdr:nvSpPr>
        <xdr:cNvPr id="529" name="フローチャート: 判断 528"/>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17797</xdr:rowOff>
    </xdr:from>
    <xdr:ext cx="405111" cy="259045"/>
    <xdr:sp macro="" textlink="">
      <xdr:nvSpPr>
        <xdr:cNvPr id="530" name="n_2aveValue【保健センター・保健所】&#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99695</xdr:rowOff>
    </xdr:from>
    <xdr:to>
      <xdr:col>72</xdr:col>
      <xdr:colOff>38100</xdr:colOff>
      <xdr:row>60</xdr:row>
      <xdr:rowOff>29845</xdr:rowOff>
    </xdr:to>
    <xdr:sp macro="" textlink="">
      <xdr:nvSpPr>
        <xdr:cNvPr id="531" name="フローチャート: 判断 53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46372</xdr:rowOff>
    </xdr:from>
    <xdr:ext cx="405111" cy="259045"/>
    <xdr:sp macro="" textlink="">
      <xdr:nvSpPr>
        <xdr:cNvPr id="532"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38" name="楕円 537"/>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39" name="楕円 538"/>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137160</xdr:rowOff>
    </xdr:to>
    <xdr:cxnSp macro="">
      <xdr:nvCxnSpPr>
        <xdr:cNvPr id="540" name="直線コネクタ 539"/>
        <xdr:cNvCxnSpPr/>
      </xdr:nvCxnSpPr>
      <xdr:spPr>
        <a:xfrm flipV="1">
          <a:off x="14592300" y="10210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41" name="n_1mainValue【保健センター・保健所】&#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42" name="n_2main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3" name="直線コネクタ 55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4" name="テキスト ボックス 55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5" name="直線コネクタ 55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6" name="テキスト ボックス 55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7" name="直線コネクタ 55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8" name="テキスト ボックス 55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9" name="直線コネクタ 55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0" name="テキスト ボックス 55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64" name="直線コネクタ 563"/>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65"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66" name="直線コネクタ 565"/>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67"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68" name="直線コネクタ 567"/>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69"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0" name="フローチャート: 判断 569"/>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71" name="フローチャート: 判断 570"/>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53357</xdr:rowOff>
    </xdr:from>
    <xdr:ext cx="469744" cy="259045"/>
    <xdr:sp macro="" textlink="">
      <xdr:nvSpPr>
        <xdr:cNvPr id="572"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6350</xdr:rowOff>
    </xdr:from>
    <xdr:to>
      <xdr:col>107</xdr:col>
      <xdr:colOff>101600</xdr:colOff>
      <xdr:row>61</xdr:row>
      <xdr:rowOff>107950</xdr:rowOff>
    </xdr:to>
    <xdr:sp macro="" textlink="">
      <xdr:nvSpPr>
        <xdr:cNvPr id="573" name="フローチャート: 判断 572"/>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99077</xdr:rowOff>
    </xdr:from>
    <xdr:ext cx="469744" cy="259045"/>
    <xdr:sp macro="" textlink="">
      <xdr:nvSpPr>
        <xdr:cNvPr id="574"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52070</xdr:rowOff>
    </xdr:from>
    <xdr:to>
      <xdr:col>102</xdr:col>
      <xdr:colOff>165100</xdr:colOff>
      <xdr:row>61</xdr:row>
      <xdr:rowOff>153670</xdr:rowOff>
    </xdr:to>
    <xdr:sp macro="" textlink="">
      <xdr:nvSpPr>
        <xdr:cNvPr id="575" name="フローチャート: 判断 574"/>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170197</xdr:rowOff>
    </xdr:from>
    <xdr:ext cx="469744" cy="259045"/>
    <xdr:sp macro="" textlink="">
      <xdr:nvSpPr>
        <xdr:cNvPr id="576"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582" name="楕円 581"/>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83" name="楕円 582"/>
        <xdr:cNvSpPr/>
      </xdr:nvSpPr>
      <xdr:spPr>
        <a:xfrm>
          <a:off x="2038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45720</xdr:rowOff>
    </xdr:from>
    <xdr:to>
      <xdr:col>111</xdr:col>
      <xdr:colOff>177800</xdr:colOff>
      <xdr:row>60</xdr:row>
      <xdr:rowOff>68580</xdr:rowOff>
    </xdr:to>
    <xdr:cxnSp macro="">
      <xdr:nvCxnSpPr>
        <xdr:cNvPr id="584" name="直線コネクタ 583"/>
        <xdr:cNvCxnSpPr/>
      </xdr:nvCxnSpPr>
      <xdr:spPr>
        <a:xfrm flipV="1">
          <a:off x="20434300" y="1033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585" name="n_1main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86" name="n_2main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7" name="テキスト ボックス 5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8" name="直線コネクタ 59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9" name="テキスト ボックス 59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0" name="直線コネクタ 59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1" name="テキスト ボックス 60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2" name="直線コネクタ 60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3" name="テキスト ボックス 60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4" name="直線コネクタ 60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5" name="テキスト ボックス 60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7" name="テキスト ボックス 6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09" name="直線コネクタ 608"/>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10"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11" name="直線コネクタ 610"/>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12"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13" name="直線コネクタ 612"/>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14"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15" name="フローチャート: 判断 614"/>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16" name="フローチャート: 判断 615"/>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82566</xdr:rowOff>
    </xdr:from>
    <xdr:ext cx="405111" cy="259045"/>
    <xdr:sp macro="" textlink="">
      <xdr:nvSpPr>
        <xdr:cNvPr id="617" name="n_1ave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163322</xdr:rowOff>
    </xdr:from>
    <xdr:to>
      <xdr:col>76</xdr:col>
      <xdr:colOff>165100</xdr:colOff>
      <xdr:row>81</xdr:row>
      <xdr:rowOff>93472</xdr:rowOff>
    </xdr:to>
    <xdr:sp macro="" textlink="">
      <xdr:nvSpPr>
        <xdr:cNvPr id="618" name="フローチャート: 判断 617"/>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109999</xdr:rowOff>
    </xdr:from>
    <xdr:ext cx="405111" cy="259045"/>
    <xdr:sp macro="" textlink="">
      <xdr:nvSpPr>
        <xdr:cNvPr id="619"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167894</xdr:rowOff>
    </xdr:from>
    <xdr:to>
      <xdr:col>72</xdr:col>
      <xdr:colOff>38100</xdr:colOff>
      <xdr:row>81</xdr:row>
      <xdr:rowOff>98044</xdr:rowOff>
    </xdr:to>
    <xdr:sp macro="" textlink="">
      <xdr:nvSpPr>
        <xdr:cNvPr id="620" name="フローチャート: 判断 619"/>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114571</xdr:rowOff>
    </xdr:from>
    <xdr:ext cx="405111" cy="259045"/>
    <xdr:sp macro="" textlink="">
      <xdr:nvSpPr>
        <xdr:cNvPr id="621"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99313</xdr:rowOff>
    </xdr:from>
    <xdr:to>
      <xdr:col>81</xdr:col>
      <xdr:colOff>101600</xdr:colOff>
      <xdr:row>82</xdr:row>
      <xdr:rowOff>29463</xdr:rowOff>
    </xdr:to>
    <xdr:sp macro="" textlink="">
      <xdr:nvSpPr>
        <xdr:cNvPr id="627" name="楕円 626"/>
        <xdr:cNvSpPr/>
      </xdr:nvSpPr>
      <xdr:spPr>
        <a:xfrm>
          <a:off x="15430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628" name="楕円 627"/>
        <xdr:cNvSpPr/>
      </xdr:nvSpPr>
      <xdr:spPr>
        <a:xfrm>
          <a:off x="14541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150113</xdr:rowOff>
    </xdr:from>
    <xdr:to>
      <xdr:col>81</xdr:col>
      <xdr:colOff>50800</xdr:colOff>
      <xdr:row>82</xdr:row>
      <xdr:rowOff>24385</xdr:rowOff>
    </xdr:to>
    <xdr:cxnSp macro="">
      <xdr:nvCxnSpPr>
        <xdr:cNvPr id="629" name="直線コネクタ 628"/>
        <xdr:cNvCxnSpPr/>
      </xdr:nvCxnSpPr>
      <xdr:spPr>
        <a:xfrm flipV="1">
          <a:off x="14592300" y="140375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20590</xdr:rowOff>
    </xdr:from>
    <xdr:ext cx="405111" cy="259045"/>
    <xdr:sp macro="" textlink="">
      <xdr:nvSpPr>
        <xdr:cNvPr id="630" name="n_1mainValue【消防施設】&#10;有形固定資産減価償却率"/>
        <xdr:cNvSpPr txBox="1"/>
      </xdr:nvSpPr>
      <xdr:spPr>
        <a:xfrm>
          <a:off x="152660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66312</xdr:rowOff>
    </xdr:from>
    <xdr:ext cx="405111" cy="259045"/>
    <xdr:sp macro="" textlink="">
      <xdr:nvSpPr>
        <xdr:cNvPr id="631" name="n_2mainValue【消防施設】&#10;有形固定資産減価償却率"/>
        <xdr:cNvSpPr txBox="1"/>
      </xdr:nvSpPr>
      <xdr:spPr>
        <a:xfrm>
          <a:off x="14389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2" name="直線コネクタ 64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3" name="テキスト ボックス 64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4" name="直線コネクタ 64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5" name="テキスト ボックス 64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6" name="直線コネクタ 64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7" name="テキスト ボックス 64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8" name="直線コネクタ 64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9" name="テキスト ボックス 64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0" name="直線コネクタ 64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1" name="テキスト ボックス 65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2" name="直線コネクタ 65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3" name="テキスト ボックス 65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57" name="直線コネクタ 656"/>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58"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659" name="直線コネクタ 658"/>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660"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661" name="直線コネクタ 660"/>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71863</xdr:rowOff>
    </xdr:from>
    <xdr:ext cx="469744" cy="259045"/>
    <xdr:sp macro="" textlink="">
      <xdr:nvSpPr>
        <xdr:cNvPr id="662" name="【消防施設】&#10;一人当たり面積平均値テキスト"/>
        <xdr:cNvSpPr txBox="1"/>
      </xdr:nvSpPr>
      <xdr:spPr>
        <a:xfrm>
          <a:off x="22199600" y="1464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63" name="フローチャート: 判断 662"/>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664" name="フローチャート: 判断 663"/>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53176</xdr:rowOff>
    </xdr:from>
    <xdr:ext cx="469744" cy="259045"/>
    <xdr:sp macro="" textlink="">
      <xdr:nvSpPr>
        <xdr:cNvPr id="665" name="n_1aveValue【消防施設】&#10;一人当たり面積"/>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142421</xdr:rowOff>
    </xdr:from>
    <xdr:to>
      <xdr:col>107</xdr:col>
      <xdr:colOff>101600</xdr:colOff>
      <xdr:row>86</xdr:row>
      <xdr:rowOff>72571</xdr:rowOff>
    </xdr:to>
    <xdr:sp macro="" textlink="">
      <xdr:nvSpPr>
        <xdr:cNvPr id="666" name="フローチャート: 判断 665"/>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89098</xdr:rowOff>
    </xdr:from>
    <xdr:ext cx="469744" cy="259045"/>
    <xdr:sp macro="" textlink="">
      <xdr:nvSpPr>
        <xdr:cNvPr id="667" name="n_2aveValue【消防施設】&#10;一人当たり面積"/>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129358</xdr:rowOff>
    </xdr:from>
    <xdr:to>
      <xdr:col>102</xdr:col>
      <xdr:colOff>165100</xdr:colOff>
      <xdr:row>86</xdr:row>
      <xdr:rowOff>59508</xdr:rowOff>
    </xdr:to>
    <xdr:sp macro="" textlink="">
      <xdr:nvSpPr>
        <xdr:cNvPr id="668" name="フローチャート: 判断 667"/>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76035</xdr:rowOff>
    </xdr:from>
    <xdr:ext cx="469744" cy="259045"/>
    <xdr:sp macro="" textlink="">
      <xdr:nvSpPr>
        <xdr:cNvPr id="669" name="n_3aveValue【消防施設】&#10;一人当たり面積"/>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26488</xdr:rowOff>
    </xdr:from>
    <xdr:to>
      <xdr:col>112</xdr:col>
      <xdr:colOff>38100</xdr:colOff>
      <xdr:row>86</xdr:row>
      <xdr:rowOff>128088</xdr:rowOff>
    </xdr:to>
    <xdr:sp macro="" textlink="">
      <xdr:nvSpPr>
        <xdr:cNvPr id="675" name="楕円 674"/>
        <xdr:cNvSpPr/>
      </xdr:nvSpPr>
      <xdr:spPr>
        <a:xfrm>
          <a:off x="21272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26488</xdr:rowOff>
    </xdr:from>
    <xdr:to>
      <xdr:col>107</xdr:col>
      <xdr:colOff>101600</xdr:colOff>
      <xdr:row>86</xdr:row>
      <xdr:rowOff>128088</xdr:rowOff>
    </xdr:to>
    <xdr:sp macro="" textlink="">
      <xdr:nvSpPr>
        <xdr:cNvPr id="676" name="楕円 675"/>
        <xdr:cNvSpPr/>
      </xdr:nvSpPr>
      <xdr:spPr>
        <a:xfrm>
          <a:off x="20383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77288</xdr:rowOff>
    </xdr:from>
    <xdr:to>
      <xdr:col>111</xdr:col>
      <xdr:colOff>177800</xdr:colOff>
      <xdr:row>86</xdr:row>
      <xdr:rowOff>77288</xdr:rowOff>
    </xdr:to>
    <xdr:cxnSp macro="">
      <xdr:nvCxnSpPr>
        <xdr:cNvPr id="677" name="直線コネクタ 676"/>
        <xdr:cNvCxnSpPr/>
      </xdr:nvCxnSpPr>
      <xdr:spPr>
        <a:xfrm>
          <a:off x="20434300" y="1482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119215</xdr:rowOff>
    </xdr:from>
    <xdr:ext cx="469744" cy="259045"/>
    <xdr:sp macro="" textlink="">
      <xdr:nvSpPr>
        <xdr:cNvPr id="678" name="n_1mainValue【消防施設】&#10;一人当たり面積"/>
        <xdr:cNvSpPr txBox="1"/>
      </xdr:nvSpPr>
      <xdr:spPr>
        <a:xfrm>
          <a:off x="210757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119215</xdr:rowOff>
    </xdr:from>
    <xdr:ext cx="469744" cy="259045"/>
    <xdr:sp macro="" textlink="">
      <xdr:nvSpPr>
        <xdr:cNvPr id="679" name="n_2mainValue【消防施設】&#10;一人当たり面積"/>
        <xdr:cNvSpPr txBox="1"/>
      </xdr:nvSpPr>
      <xdr:spPr>
        <a:xfrm>
          <a:off x="20199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05" name="直線コネクタ 704"/>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08"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09" name="直線コネクタ 708"/>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10"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11" name="フローチャート: 判断 710"/>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12" name="フローチャート: 判断 711"/>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93634</xdr:rowOff>
    </xdr:from>
    <xdr:ext cx="405111" cy="259045"/>
    <xdr:sp macro="" textlink="">
      <xdr:nvSpPr>
        <xdr:cNvPr id="713" name="n_1aveValue【庁舎】&#10;有形固定資産減価償却率"/>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22134</xdr:rowOff>
    </xdr:from>
    <xdr:to>
      <xdr:col>76</xdr:col>
      <xdr:colOff>165100</xdr:colOff>
      <xdr:row>104</xdr:row>
      <xdr:rowOff>123734</xdr:rowOff>
    </xdr:to>
    <xdr:sp macro="" textlink="">
      <xdr:nvSpPr>
        <xdr:cNvPr id="714" name="フローチャート: 判断 713"/>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114861</xdr:rowOff>
    </xdr:from>
    <xdr:ext cx="405111" cy="259045"/>
    <xdr:sp macro="" textlink="">
      <xdr:nvSpPr>
        <xdr:cNvPr id="715"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90714</xdr:rowOff>
    </xdr:from>
    <xdr:to>
      <xdr:col>72</xdr:col>
      <xdr:colOff>38100</xdr:colOff>
      <xdr:row>105</xdr:row>
      <xdr:rowOff>20864</xdr:rowOff>
    </xdr:to>
    <xdr:sp macro="" textlink="">
      <xdr:nvSpPr>
        <xdr:cNvPr id="716" name="フローチャート: 判断 715"/>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37391</xdr:rowOff>
    </xdr:from>
    <xdr:ext cx="405111" cy="259045"/>
    <xdr:sp macro="" textlink="">
      <xdr:nvSpPr>
        <xdr:cNvPr id="717"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126637</xdr:rowOff>
    </xdr:from>
    <xdr:to>
      <xdr:col>81</xdr:col>
      <xdr:colOff>101600</xdr:colOff>
      <xdr:row>104</xdr:row>
      <xdr:rowOff>56787</xdr:rowOff>
    </xdr:to>
    <xdr:sp macro="" textlink="">
      <xdr:nvSpPr>
        <xdr:cNvPr id="723" name="楕円 722"/>
        <xdr:cNvSpPr/>
      </xdr:nvSpPr>
      <xdr:spPr>
        <a:xfrm>
          <a:off x="15430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157662</xdr:rowOff>
    </xdr:from>
    <xdr:to>
      <xdr:col>76</xdr:col>
      <xdr:colOff>165100</xdr:colOff>
      <xdr:row>104</xdr:row>
      <xdr:rowOff>87812</xdr:rowOff>
    </xdr:to>
    <xdr:sp macro="" textlink="">
      <xdr:nvSpPr>
        <xdr:cNvPr id="724" name="楕円 723"/>
        <xdr:cNvSpPr/>
      </xdr:nvSpPr>
      <xdr:spPr>
        <a:xfrm>
          <a:off x="14541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xdr:rowOff>
    </xdr:from>
    <xdr:to>
      <xdr:col>81</xdr:col>
      <xdr:colOff>50800</xdr:colOff>
      <xdr:row>104</xdr:row>
      <xdr:rowOff>37012</xdr:rowOff>
    </xdr:to>
    <xdr:cxnSp macro="">
      <xdr:nvCxnSpPr>
        <xdr:cNvPr id="725" name="直線コネクタ 724"/>
        <xdr:cNvCxnSpPr/>
      </xdr:nvCxnSpPr>
      <xdr:spPr>
        <a:xfrm flipV="1">
          <a:off x="14592300" y="178367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73314</xdr:rowOff>
    </xdr:from>
    <xdr:ext cx="405111" cy="259045"/>
    <xdr:sp macro="" textlink="">
      <xdr:nvSpPr>
        <xdr:cNvPr id="726" name="n_1mainValue【庁舎】&#10;有形固定資産減価償却率"/>
        <xdr:cNvSpPr txBox="1"/>
      </xdr:nvSpPr>
      <xdr:spPr>
        <a:xfrm>
          <a:off x="152660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104339</xdr:rowOff>
    </xdr:from>
    <xdr:ext cx="405111" cy="259045"/>
    <xdr:sp macro="" textlink="">
      <xdr:nvSpPr>
        <xdr:cNvPr id="727" name="n_2mainValue【庁舎】&#10;有形固定資産減価償却率"/>
        <xdr:cNvSpPr txBox="1"/>
      </xdr:nvSpPr>
      <xdr:spPr>
        <a:xfrm>
          <a:off x="14389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753" name="直線コネクタ 752"/>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754"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755" name="直線コネクタ 754"/>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756"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757" name="直線コネクタ 756"/>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165479</xdr:rowOff>
    </xdr:from>
    <xdr:ext cx="469744" cy="259045"/>
    <xdr:sp macro="" textlink="">
      <xdr:nvSpPr>
        <xdr:cNvPr id="758" name="【庁舎】&#10;一人当たり面積平均値テキスト"/>
        <xdr:cNvSpPr txBox="1"/>
      </xdr:nvSpPr>
      <xdr:spPr>
        <a:xfrm>
          <a:off x="22199600" y="18167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759" name="フローチャート: 判断 758"/>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760" name="フローチャート: 判断 759"/>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156590</xdr:rowOff>
    </xdr:from>
    <xdr:ext cx="469744" cy="259045"/>
    <xdr:sp macro="" textlink="">
      <xdr:nvSpPr>
        <xdr:cNvPr id="761" name="n_1aveValue【庁舎】&#10;一人当たり面積"/>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64588</xdr:rowOff>
    </xdr:from>
    <xdr:to>
      <xdr:col>107</xdr:col>
      <xdr:colOff>101600</xdr:colOff>
      <xdr:row>106</xdr:row>
      <xdr:rowOff>166188</xdr:rowOff>
    </xdr:to>
    <xdr:sp macro="" textlink="">
      <xdr:nvSpPr>
        <xdr:cNvPr id="762" name="フローチャート: 判断 761"/>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11265</xdr:rowOff>
    </xdr:from>
    <xdr:ext cx="469744" cy="259045"/>
    <xdr:sp macro="" textlink="">
      <xdr:nvSpPr>
        <xdr:cNvPr id="763" name="n_2ave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44994</xdr:rowOff>
    </xdr:from>
    <xdr:to>
      <xdr:col>102</xdr:col>
      <xdr:colOff>165100</xdr:colOff>
      <xdr:row>106</xdr:row>
      <xdr:rowOff>146594</xdr:rowOff>
    </xdr:to>
    <xdr:sp macro="" textlink="">
      <xdr:nvSpPr>
        <xdr:cNvPr id="764" name="フローチャート: 判断 763"/>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163121</xdr:rowOff>
    </xdr:from>
    <xdr:ext cx="469744" cy="259045"/>
    <xdr:sp macro="" textlink="">
      <xdr:nvSpPr>
        <xdr:cNvPr id="765" name="n_3aveValue【庁舎】&#10;一人当たり面積"/>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771" name="楕円 770"/>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72" name="楕円 771"/>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41911</xdr:rowOff>
    </xdr:to>
    <xdr:cxnSp macro="">
      <xdr:nvCxnSpPr>
        <xdr:cNvPr id="773" name="直線コネクタ 772"/>
        <xdr:cNvCxnSpPr/>
      </xdr:nvCxnSpPr>
      <xdr:spPr>
        <a:xfrm flipV="1">
          <a:off x="20434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80571</xdr:rowOff>
    </xdr:from>
    <xdr:ext cx="469744" cy="259045"/>
    <xdr:sp macro="" textlink="">
      <xdr:nvSpPr>
        <xdr:cNvPr id="774" name="n_1mainValue【庁舎】&#10;一人当たり面積"/>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75" name="n_2mainValue【庁舎】&#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を上回っ</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ている施設は、図書館</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、体育館・プール</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であり、一方で大きく下回っている施設は一般廃棄物処理施設である。</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特に、</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図書館に分類される施設は６施設あるが、うち図書館本館は昭和</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月に建設、築</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年以上経過しており、有形固定資産減価償却率は類似団体</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と比較して</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高い数値となっている</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今後、建替えや改修等の判断を早期に行う必要があ</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ることから</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、効果的な管理運営方法と併せて検討を行</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っていく</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なお、平成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月</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年度の当該団体値等は表示されていない。</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195,350
193,062
72.72
76,188,382
75,792,062
112,716
41,642,634
69,742,223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税収基盤が弱いことに加え、平成初頭に集中的に実施した下水道等の都市基盤整備及び公共施設整備の財源として発行した地方債に係る償還並びに市立幼稚園、市立高等学校に係る基準財政需要額が大きいため、類似団体内平均値、大阪府平均と比較して極めて低い水準で推移し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上記の状況を改善するために、直面する収支不足の解消及び将来にわたる持続可能な行財政運営の実現に向け、「行財政再建プラン</a:t>
          </a:r>
          <a:r>
            <a:rPr kumimoji="1" lang="en-US" altLang="ja-JP" sz="1200">
              <a:solidFill>
                <a:srgbClr val="000000"/>
              </a:solidFill>
              <a:latin typeface="ＭＳ Ｐゴシック" panose="020B0600070205080204" pitchFamily="50" charset="-128"/>
              <a:ea typeface="ＭＳ Ｐゴシック" panose="020B0600070205080204" pitchFamily="50" charset="-128"/>
            </a:rPr>
            <a:t>【2019</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a:t>
          </a:r>
          <a:r>
            <a:rPr kumimoji="1" lang="en-US" altLang="ja-JP" sz="1200">
              <a:solidFill>
                <a:srgbClr val="000000"/>
              </a:solidFill>
              <a:latin typeface="ＭＳ Ｐゴシック" panose="020B0600070205080204" pitchFamily="50" charset="-128"/>
              <a:ea typeface="ＭＳ Ｐゴシック" panose="020B0600070205080204" pitchFamily="50" charset="-128"/>
            </a:rPr>
            <a:t>3</a:t>
          </a:r>
          <a:r>
            <a:rPr kumimoji="1" lang="ja-JP" altLang="en-US" sz="1200">
              <a:solidFill>
                <a:srgbClr val="000000"/>
              </a:solidFill>
              <a:latin typeface="ＭＳ Ｐゴシック" panose="020B0600070205080204" pitchFamily="50" charset="-128"/>
              <a:ea typeface="ＭＳ Ｐゴシック" panose="020B0600070205080204" pitchFamily="50" charset="-128"/>
            </a:rPr>
            <a:t>月版</a:t>
          </a:r>
          <a:r>
            <a:rPr kumimoji="1" lang="en-US" altLang="ja-JP" sz="1200">
              <a:solidFill>
                <a:srgbClr val="000000"/>
              </a:solidFill>
              <a:latin typeface="ＭＳ Ｐゴシック" panose="020B0600070205080204" pitchFamily="50" charset="-128"/>
              <a:ea typeface="ＭＳ Ｐゴシック" panose="020B0600070205080204" pitchFamily="50" charset="-128"/>
            </a:rPr>
            <a:t>】</a:t>
          </a:r>
          <a:r>
            <a:rPr kumimoji="1" lang="ja-JP" altLang="en-US" sz="1200">
              <a:solidFill>
                <a:srgbClr val="000000"/>
              </a:solidFill>
              <a:latin typeface="ＭＳ Ｐゴシック" panose="020B0600070205080204" pitchFamily="50" charset="-128"/>
              <a:ea typeface="ＭＳ Ｐゴシック" panose="020B0600070205080204" pitchFamily="50" charset="-128"/>
            </a:rPr>
            <a:t>」を策定した。人口減少や少子高齢化による社会情勢の変化に合わせた施策の再構築、民間活力の活用などを進め、安定した行財政運営の維持を図る。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140970</xdr:rowOff>
    </xdr:to>
    <xdr:cxnSp macro="">
      <xdr:nvCxnSpPr>
        <xdr:cNvPr id="67" name="直線コネクタ 66"/>
        <xdr:cNvCxnSpPr/>
      </xdr:nvCxnSpPr>
      <xdr:spPr>
        <a:xfrm flipV="1">
          <a:off x="4114800" y="76606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165100</xdr:rowOff>
    </xdr:to>
    <xdr:cxnSp macro="">
      <xdr:nvCxnSpPr>
        <xdr:cNvPr id="70" name="直線コネクタ 69"/>
        <xdr:cNvCxnSpPr/>
      </xdr:nvCxnSpPr>
      <xdr:spPr>
        <a:xfrm flipV="1">
          <a:off x="3225800" y="768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17780</xdr:rowOff>
    </xdr:to>
    <xdr:cxnSp macro="">
      <xdr:nvCxnSpPr>
        <xdr:cNvPr id="73" name="直線コネクタ 72"/>
        <xdr:cNvCxnSpPr/>
      </xdr:nvCxnSpPr>
      <xdr:spPr>
        <a:xfrm flipV="1">
          <a:off x="2336800" y="77089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17780</xdr:rowOff>
    </xdr:from>
    <xdr:to>
      <xdr:col>11</xdr:col>
      <xdr:colOff>31750</xdr:colOff>
      <xdr:row>45</xdr:row>
      <xdr:rowOff>41910</xdr:rowOff>
    </xdr:to>
    <xdr:cxnSp macro="">
      <xdr:nvCxnSpPr>
        <xdr:cNvPr id="76" name="直線コネクタ 75"/>
        <xdr:cNvCxnSpPr/>
      </xdr:nvCxnSpPr>
      <xdr:spPr>
        <a:xfrm flipV="1">
          <a:off x="1447800" y="77330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8" name="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0" name="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138430</xdr:rowOff>
    </xdr:from>
    <xdr:to>
      <xdr:col>11</xdr:col>
      <xdr:colOff>82550</xdr:colOff>
      <xdr:row>45</xdr:row>
      <xdr:rowOff>68580</xdr:rowOff>
    </xdr:to>
    <xdr:sp macro="" textlink="">
      <xdr:nvSpPr>
        <xdr:cNvPr id="92" name="楕円 91"/>
        <xdr:cNvSpPr/>
      </xdr:nvSpPr>
      <xdr:spPr>
        <a:xfrm>
          <a:off x="2286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53357</xdr:rowOff>
    </xdr:from>
    <xdr:ext cx="762000" cy="259045"/>
    <xdr:sp macro="" textlink="">
      <xdr:nvSpPr>
        <xdr:cNvPr id="93" name="テキスト ボックス 92"/>
        <xdr:cNvSpPr txBox="1"/>
      </xdr:nvSpPr>
      <xdr:spPr>
        <a:xfrm>
          <a:off x="1955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162560</xdr:rowOff>
    </xdr:from>
    <xdr:to>
      <xdr:col>7</xdr:col>
      <xdr:colOff>31750</xdr:colOff>
      <xdr:row>45</xdr:row>
      <xdr:rowOff>92710</xdr:rowOff>
    </xdr:to>
    <xdr:sp macro="" textlink="">
      <xdr:nvSpPr>
        <xdr:cNvPr id="94" name="楕円 93"/>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77487</xdr:rowOff>
    </xdr:from>
    <xdr:ext cx="762000" cy="259045"/>
    <xdr:sp macro="" textlink="">
      <xdr:nvSpPr>
        <xdr:cNvPr id="95" name="テキスト ボックス 94"/>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税収基盤が弱いという構造的問題に加え、過去の集中的な建設投資の財源として発行した地方債に係る償還負担が依然として大きく、併せて、社会保障関係経費が高止まりしていることが要因となり、経常収支比率は類似団体内で最も高い水準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臨時的収入に依存する体質から脱却するため、「行財政再建プラン</a:t>
          </a:r>
          <a:r>
            <a:rPr kumimoji="1" lang="en-US" altLang="ja-JP" sz="1300">
              <a:solidFill>
                <a:srgbClr val="000000"/>
              </a:solidFill>
              <a:latin typeface="ＭＳ Ｐゴシック" panose="020B0600070205080204" pitchFamily="50" charset="-128"/>
              <a:ea typeface="ＭＳ Ｐゴシック" panose="020B0600070205080204" pitchFamily="50" charset="-128"/>
            </a:rPr>
            <a:t>【2019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月版</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」に基づき、公共施設の適正規模・適正配置、民間活力の活用と人員体制の見直し、受益者負担の適正化、広域行政の推進などに取り組み、持続可能な市政運営の実現を目指す。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41402</xdr:rowOff>
    </xdr:from>
    <xdr:to>
      <xdr:col>23</xdr:col>
      <xdr:colOff>133350</xdr:colOff>
      <xdr:row>67</xdr:row>
      <xdr:rowOff>152400</xdr:rowOff>
    </xdr:to>
    <xdr:cxnSp macro="">
      <xdr:nvCxnSpPr>
        <xdr:cNvPr id="128" name="直線コネクタ 127"/>
        <xdr:cNvCxnSpPr/>
      </xdr:nvCxnSpPr>
      <xdr:spPr>
        <a:xfrm flipV="1">
          <a:off x="4114800" y="1152855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84836</xdr:rowOff>
    </xdr:from>
    <xdr:to>
      <xdr:col>19</xdr:col>
      <xdr:colOff>133350</xdr:colOff>
      <xdr:row>67</xdr:row>
      <xdr:rowOff>152400</xdr:rowOff>
    </xdr:to>
    <xdr:cxnSp macro="">
      <xdr:nvCxnSpPr>
        <xdr:cNvPr id="131" name="直線コネクタ 130"/>
        <xdr:cNvCxnSpPr/>
      </xdr:nvCxnSpPr>
      <xdr:spPr>
        <a:xfrm>
          <a:off x="3225800" y="115719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130810</xdr:rowOff>
    </xdr:from>
    <xdr:to>
      <xdr:col>15</xdr:col>
      <xdr:colOff>82550</xdr:colOff>
      <xdr:row>67</xdr:row>
      <xdr:rowOff>84836</xdr:rowOff>
    </xdr:to>
    <xdr:cxnSp macro="">
      <xdr:nvCxnSpPr>
        <xdr:cNvPr id="134" name="直線コネクタ 133"/>
        <xdr:cNvCxnSpPr/>
      </xdr:nvCxnSpPr>
      <xdr:spPr>
        <a:xfrm>
          <a:off x="2336800" y="1144651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66</xdr:row>
      <xdr:rowOff>159766</xdr:rowOff>
    </xdr:to>
    <xdr:cxnSp macro="">
      <xdr:nvCxnSpPr>
        <xdr:cNvPr id="137" name="直線コネクタ 136"/>
        <xdr:cNvCxnSpPr/>
      </xdr:nvCxnSpPr>
      <xdr:spPr>
        <a:xfrm flipV="1">
          <a:off x="1447800" y="114465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162052</xdr:rowOff>
    </xdr:from>
    <xdr:to>
      <xdr:col>23</xdr:col>
      <xdr:colOff>184150</xdr:colOff>
      <xdr:row>67</xdr:row>
      <xdr:rowOff>92202</xdr:rowOff>
    </xdr:to>
    <xdr:sp macro="" textlink="">
      <xdr:nvSpPr>
        <xdr:cNvPr id="147" name="楕円 146"/>
        <xdr:cNvSpPr/>
      </xdr:nvSpPr>
      <xdr:spPr>
        <a:xfrm>
          <a:off x="4902200" y="114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57929</xdr:rowOff>
    </xdr:from>
    <xdr:ext cx="762000" cy="259045"/>
    <xdr:sp macro="" textlink="">
      <xdr:nvSpPr>
        <xdr:cNvPr id="148" name="財政構造の弾力性該当値テキスト"/>
        <xdr:cNvSpPr txBox="1"/>
      </xdr:nvSpPr>
      <xdr:spPr>
        <a:xfrm>
          <a:off x="5041900" y="1137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101600</xdr:rowOff>
    </xdr:from>
    <xdr:to>
      <xdr:col>19</xdr:col>
      <xdr:colOff>184150</xdr:colOff>
      <xdr:row>68</xdr:row>
      <xdr:rowOff>31750</xdr:rowOff>
    </xdr:to>
    <xdr:sp macro="" textlink="">
      <xdr:nvSpPr>
        <xdr:cNvPr id="149" name="楕円 148"/>
        <xdr:cNvSpPr/>
      </xdr:nvSpPr>
      <xdr:spPr>
        <a:xfrm>
          <a:off x="4064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16527</xdr:rowOff>
    </xdr:from>
    <xdr:ext cx="736600" cy="259045"/>
    <xdr:sp macro="" textlink="">
      <xdr:nvSpPr>
        <xdr:cNvPr id="150" name="テキスト ボックス 149"/>
        <xdr:cNvSpPr txBox="1"/>
      </xdr:nvSpPr>
      <xdr:spPr>
        <a:xfrm>
          <a:off x="3733800" y="1167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34036</xdr:rowOff>
    </xdr:from>
    <xdr:to>
      <xdr:col>15</xdr:col>
      <xdr:colOff>133350</xdr:colOff>
      <xdr:row>67</xdr:row>
      <xdr:rowOff>135636</xdr:rowOff>
    </xdr:to>
    <xdr:sp macro="" textlink="">
      <xdr:nvSpPr>
        <xdr:cNvPr id="151" name="楕円 150"/>
        <xdr:cNvSpPr/>
      </xdr:nvSpPr>
      <xdr:spPr>
        <a:xfrm>
          <a:off x="3175000" y="115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120413</xdr:rowOff>
    </xdr:from>
    <xdr:ext cx="762000" cy="259045"/>
    <xdr:sp macro="" textlink="">
      <xdr:nvSpPr>
        <xdr:cNvPr id="152" name="テキスト ボックス 151"/>
        <xdr:cNvSpPr txBox="1"/>
      </xdr:nvSpPr>
      <xdr:spPr>
        <a:xfrm>
          <a:off x="2844800" y="116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3" name="楕円 152"/>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4" name="テキスト ボックス 153"/>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108966</xdr:rowOff>
    </xdr:from>
    <xdr:to>
      <xdr:col>7</xdr:col>
      <xdr:colOff>31750</xdr:colOff>
      <xdr:row>67</xdr:row>
      <xdr:rowOff>39116</xdr:rowOff>
    </xdr:to>
    <xdr:sp macro="" textlink="">
      <xdr:nvSpPr>
        <xdr:cNvPr id="155" name="楕円 154"/>
        <xdr:cNvSpPr/>
      </xdr:nvSpPr>
      <xdr:spPr>
        <a:xfrm>
          <a:off x="1397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23893</xdr:rowOff>
    </xdr:from>
    <xdr:ext cx="762000" cy="259045"/>
    <xdr:sp macro="" textlink="">
      <xdr:nvSpPr>
        <xdr:cNvPr id="156" name="テキスト ボックス 155"/>
        <xdr:cNvSpPr txBox="1"/>
      </xdr:nvSpPr>
      <xdr:spPr>
        <a:xfrm>
          <a:off x="1066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[98,334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すると、職員数や人口１人当たりの人件費はやや高い状況であるが、ラスパイレス指数が低く、これに加え、委託料、賃金を中心とした物件費全体を厳しく抑制しているため、人件費・物件費等の状況のトータルの指標で見ると、類似団体内平均値や大阪府平均を下回る水準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しかし、決算額が年々増加傾向にあるため、今後も経費を精査する必要がある。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135861</xdr:rowOff>
    </xdr:from>
    <xdr:to>
      <xdr:col>23</xdr:col>
      <xdr:colOff>133350</xdr:colOff>
      <xdr:row>82</xdr:row>
      <xdr:rowOff>313</xdr:rowOff>
    </xdr:to>
    <xdr:cxnSp macro="">
      <xdr:nvCxnSpPr>
        <xdr:cNvPr id="193" name="直線コネクタ 192"/>
        <xdr:cNvCxnSpPr/>
      </xdr:nvCxnSpPr>
      <xdr:spPr>
        <a:xfrm>
          <a:off x="4114800" y="14023311"/>
          <a:ext cx="838200" cy="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135861</xdr:rowOff>
    </xdr:from>
    <xdr:to>
      <xdr:col>19</xdr:col>
      <xdr:colOff>133350</xdr:colOff>
      <xdr:row>81</xdr:row>
      <xdr:rowOff>148875</xdr:rowOff>
    </xdr:to>
    <xdr:cxnSp macro="">
      <xdr:nvCxnSpPr>
        <xdr:cNvPr id="196" name="直線コネクタ 195"/>
        <xdr:cNvCxnSpPr/>
      </xdr:nvCxnSpPr>
      <xdr:spPr>
        <a:xfrm flipV="1">
          <a:off x="3225800" y="14023311"/>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127674</xdr:rowOff>
    </xdr:from>
    <xdr:to>
      <xdr:col>15</xdr:col>
      <xdr:colOff>82550</xdr:colOff>
      <xdr:row>81</xdr:row>
      <xdr:rowOff>148875</xdr:rowOff>
    </xdr:to>
    <xdr:cxnSp macro="">
      <xdr:nvCxnSpPr>
        <xdr:cNvPr id="199" name="直線コネクタ 198"/>
        <xdr:cNvCxnSpPr/>
      </xdr:nvCxnSpPr>
      <xdr:spPr>
        <a:xfrm>
          <a:off x="2336800" y="14015124"/>
          <a:ext cx="889000" cy="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91204</xdr:rowOff>
    </xdr:from>
    <xdr:to>
      <xdr:col>11</xdr:col>
      <xdr:colOff>31750</xdr:colOff>
      <xdr:row>81</xdr:row>
      <xdr:rowOff>127674</xdr:rowOff>
    </xdr:to>
    <xdr:cxnSp macro="">
      <xdr:nvCxnSpPr>
        <xdr:cNvPr id="202" name="直線コネクタ 201"/>
        <xdr:cNvCxnSpPr/>
      </xdr:nvCxnSpPr>
      <xdr:spPr>
        <a:xfrm>
          <a:off x="1447800" y="13978654"/>
          <a:ext cx="889000" cy="3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120963</xdr:rowOff>
    </xdr:from>
    <xdr:to>
      <xdr:col>23</xdr:col>
      <xdr:colOff>184150</xdr:colOff>
      <xdr:row>82</xdr:row>
      <xdr:rowOff>51113</xdr:rowOff>
    </xdr:to>
    <xdr:sp macro="" textlink="">
      <xdr:nvSpPr>
        <xdr:cNvPr id="212" name="楕円 211"/>
        <xdr:cNvSpPr/>
      </xdr:nvSpPr>
      <xdr:spPr>
        <a:xfrm>
          <a:off x="4902200" y="140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137490</xdr:rowOff>
    </xdr:from>
    <xdr:ext cx="762000" cy="259045"/>
    <xdr:sp macro="" textlink="">
      <xdr:nvSpPr>
        <xdr:cNvPr id="213" name="人件費・物件費等の状況該当値テキスト"/>
        <xdr:cNvSpPr txBox="1"/>
      </xdr:nvSpPr>
      <xdr:spPr>
        <a:xfrm>
          <a:off x="5041900" y="138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85061</xdr:rowOff>
    </xdr:from>
    <xdr:to>
      <xdr:col>19</xdr:col>
      <xdr:colOff>184150</xdr:colOff>
      <xdr:row>82</xdr:row>
      <xdr:rowOff>15211</xdr:rowOff>
    </xdr:to>
    <xdr:sp macro="" textlink="">
      <xdr:nvSpPr>
        <xdr:cNvPr id="214" name="楕円 213"/>
        <xdr:cNvSpPr/>
      </xdr:nvSpPr>
      <xdr:spPr>
        <a:xfrm>
          <a:off x="4064000" y="139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25388</xdr:rowOff>
    </xdr:from>
    <xdr:ext cx="736600" cy="259045"/>
    <xdr:sp macro="" textlink="">
      <xdr:nvSpPr>
        <xdr:cNvPr id="215" name="テキスト ボックス 214"/>
        <xdr:cNvSpPr txBox="1"/>
      </xdr:nvSpPr>
      <xdr:spPr>
        <a:xfrm>
          <a:off x="3733800" y="1374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98075</xdr:rowOff>
    </xdr:from>
    <xdr:to>
      <xdr:col>15</xdr:col>
      <xdr:colOff>133350</xdr:colOff>
      <xdr:row>82</xdr:row>
      <xdr:rowOff>28225</xdr:rowOff>
    </xdr:to>
    <xdr:sp macro="" textlink="">
      <xdr:nvSpPr>
        <xdr:cNvPr id="216" name="楕円 215"/>
        <xdr:cNvSpPr/>
      </xdr:nvSpPr>
      <xdr:spPr>
        <a:xfrm>
          <a:off x="3175000" y="13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38402</xdr:rowOff>
    </xdr:from>
    <xdr:ext cx="762000" cy="259045"/>
    <xdr:sp macro="" textlink="">
      <xdr:nvSpPr>
        <xdr:cNvPr id="217" name="テキスト ボックス 216"/>
        <xdr:cNvSpPr txBox="1"/>
      </xdr:nvSpPr>
      <xdr:spPr>
        <a:xfrm>
          <a:off x="2844800" y="137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76874</xdr:rowOff>
    </xdr:from>
    <xdr:to>
      <xdr:col>11</xdr:col>
      <xdr:colOff>82550</xdr:colOff>
      <xdr:row>82</xdr:row>
      <xdr:rowOff>7024</xdr:rowOff>
    </xdr:to>
    <xdr:sp macro="" textlink="">
      <xdr:nvSpPr>
        <xdr:cNvPr id="218" name="楕円 217"/>
        <xdr:cNvSpPr/>
      </xdr:nvSpPr>
      <xdr:spPr>
        <a:xfrm>
          <a:off x="2286000" y="139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17201</xdr:rowOff>
    </xdr:from>
    <xdr:ext cx="762000" cy="259045"/>
    <xdr:sp macro="" textlink="">
      <xdr:nvSpPr>
        <xdr:cNvPr id="219" name="テキスト ボックス 218"/>
        <xdr:cNvSpPr txBox="1"/>
      </xdr:nvSpPr>
      <xdr:spPr>
        <a:xfrm>
          <a:off x="1955800" y="1373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40404</xdr:rowOff>
    </xdr:from>
    <xdr:to>
      <xdr:col>7</xdr:col>
      <xdr:colOff>31750</xdr:colOff>
      <xdr:row>81</xdr:row>
      <xdr:rowOff>142004</xdr:rowOff>
    </xdr:to>
    <xdr:sp macro="" textlink="">
      <xdr:nvSpPr>
        <xdr:cNvPr id="220" name="楕円 219"/>
        <xdr:cNvSpPr/>
      </xdr:nvSpPr>
      <xdr:spPr>
        <a:xfrm>
          <a:off x="1397000" y="139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152181</xdr:rowOff>
    </xdr:from>
    <xdr:ext cx="762000" cy="259045"/>
    <xdr:sp macro="" textlink="">
      <xdr:nvSpPr>
        <xdr:cNvPr id="221" name="テキスト ボックス 220"/>
        <xdr:cNvSpPr txBox="1"/>
      </xdr:nvSpPr>
      <xdr:spPr>
        <a:xfrm>
          <a:off x="1066800" y="1369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「行財政再建プラン</a:t>
          </a:r>
          <a:r>
            <a:rPr kumimoji="1" lang="en-US" altLang="ja-JP" sz="1300">
              <a:solidFill>
                <a:srgbClr val="000000"/>
              </a:solidFill>
              <a:latin typeface="ＭＳ Ｐゴシック" panose="020B0600070205080204" pitchFamily="50" charset="-128"/>
              <a:ea typeface="ＭＳ Ｐゴシック" panose="020B0600070205080204" pitchFamily="50" charset="-128"/>
            </a:rPr>
            <a:t>【2019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月版</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」に基づき、給与月額および期末勤勉手当等の各種手当の削減を実施している。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また、人事院勧告等に基づき、給与水準の適正化に取り組むことにより、類似団体内平均値を下回る水準で推移している。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83609</xdr:rowOff>
    </xdr:to>
    <xdr:cxnSp macro="">
      <xdr:nvCxnSpPr>
        <xdr:cNvPr id="255" name="直線コネクタ 254"/>
        <xdr:cNvCxnSpPr/>
      </xdr:nvCxnSpPr>
      <xdr:spPr>
        <a:xfrm flipV="1">
          <a:off x="16179800" y="1406207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83609</xdr:rowOff>
    </xdr:from>
    <xdr:to>
      <xdr:col>77</xdr:col>
      <xdr:colOff>44450</xdr:colOff>
      <xdr:row>84</xdr:row>
      <xdr:rowOff>42334</xdr:rowOff>
    </xdr:to>
    <xdr:cxnSp macro="">
      <xdr:nvCxnSpPr>
        <xdr:cNvPr id="258" name="直線コネクタ 257"/>
        <xdr:cNvCxnSpPr/>
      </xdr:nvCxnSpPr>
      <xdr:spPr>
        <a:xfrm flipV="1">
          <a:off x="15290800" y="14142509"/>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42334</xdr:rowOff>
    </xdr:to>
    <xdr:cxnSp macro="">
      <xdr:nvCxnSpPr>
        <xdr:cNvPr id="261" name="直線コネクタ 260"/>
        <xdr:cNvCxnSpPr/>
      </xdr:nvCxnSpPr>
      <xdr:spPr>
        <a:xfrm>
          <a:off x="14401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133350</xdr:rowOff>
    </xdr:to>
    <xdr:cxnSp macro="">
      <xdr:nvCxnSpPr>
        <xdr:cNvPr id="264" name="直線コネクタ 263"/>
        <xdr:cNvCxnSpPr/>
      </xdr:nvCxnSpPr>
      <xdr:spPr>
        <a:xfrm>
          <a:off x="13512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123825</xdr:rowOff>
    </xdr:from>
    <xdr:to>
      <xdr:col>81</xdr:col>
      <xdr:colOff>95250</xdr:colOff>
      <xdr:row>82</xdr:row>
      <xdr:rowOff>53975</xdr:rowOff>
    </xdr:to>
    <xdr:sp macro="" textlink="">
      <xdr:nvSpPr>
        <xdr:cNvPr id="274" name="楕円 273"/>
        <xdr:cNvSpPr/>
      </xdr:nvSpPr>
      <xdr:spPr>
        <a:xfrm>
          <a:off x="169672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140352</xdr:rowOff>
    </xdr:from>
    <xdr:ext cx="762000" cy="259045"/>
    <xdr:sp macro="" textlink="">
      <xdr:nvSpPr>
        <xdr:cNvPr id="275" name="給与水準   （国との比較）該当値テキスト"/>
        <xdr:cNvSpPr txBox="1"/>
      </xdr:nvSpPr>
      <xdr:spPr>
        <a:xfrm>
          <a:off x="17106900" y="1385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32809</xdr:rowOff>
    </xdr:from>
    <xdr:to>
      <xdr:col>77</xdr:col>
      <xdr:colOff>95250</xdr:colOff>
      <xdr:row>82</xdr:row>
      <xdr:rowOff>134409</xdr:rowOff>
    </xdr:to>
    <xdr:sp macro="" textlink="">
      <xdr:nvSpPr>
        <xdr:cNvPr id="276" name="楕円 275"/>
        <xdr:cNvSpPr/>
      </xdr:nvSpPr>
      <xdr:spPr>
        <a:xfrm>
          <a:off x="16129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144586</xdr:rowOff>
    </xdr:from>
    <xdr:ext cx="736600" cy="259045"/>
    <xdr:sp macro="" textlink="">
      <xdr:nvSpPr>
        <xdr:cNvPr id="277" name="テキスト ボックス 276"/>
        <xdr:cNvSpPr txBox="1"/>
      </xdr:nvSpPr>
      <xdr:spPr>
        <a:xfrm>
          <a:off x="15798800" y="1386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8" name="楕円 277"/>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9" name="テキスト ボックス 278"/>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公立幼稚園数が多いこと及び市立高等学校を運営していることから、教育公務員の数が多く、類似団体内平均値と比較して職員数が多くなっている。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民間委託化など民間活力を活用することにより、行政サービス水準の向上を図り、併せて、コスト削減が実現できる分野については、民間委託化、民営化を進め、職員数の適正化を図る。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31569</xdr:rowOff>
    </xdr:from>
    <xdr:to>
      <xdr:col>81</xdr:col>
      <xdr:colOff>44450</xdr:colOff>
      <xdr:row>63</xdr:row>
      <xdr:rowOff>45357</xdr:rowOff>
    </xdr:to>
    <xdr:cxnSp macro="">
      <xdr:nvCxnSpPr>
        <xdr:cNvPr id="320" name="直線コネクタ 319"/>
        <xdr:cNvCxnSpPr/>
      </xdr:nvCxnSpPr>
      <xdr:spPr>
        <a:xfrm>
          <a:off x="16179800" y="1083291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21227</xdr:rowOff>
    </xdr:from>
    <xdr:to>
      <xdr:col>77</xdr:col>
      <xdr:colOff>44450</xdr:colOff>
      <xdr:row>63</xdr:row>
      <xdr:rowOff>31569</xdr:rowOff>
    </xdr:to>
    <xdr:cxnSp macro="">
      <xdr:nvCxnSpPr>
        <xdr:cNvPr id="323" name="直線コネクタ 322"/>
        <xdr:cNvCxnSpPr/>
      </xdr:nvCxnSpPr>
      <xdr:spPr>
        <a:xfrm>
          <a:off x="15290800" y="1082257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63</xdr:row>
      <xdr:rowOff>21227</xdr:rowOff>
    </xdr:to>
    <xdr:cxnSp macro="">
      <xdr:nvCxnSpPr>
        <xdr:cNvPr id="326" name="直線コネクタ 325"/>
        <xdr:cNvCxnSpPr/>
      </xdr:nvCxnSpPr>
      <xdr:spPr>
        <a:xfrm>
          <a:off x="14401800" y="1079500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144417</xdr:rowOff>
    </xdr:from>
    <xdr:to>
      <xdr:col>68</xdr:col>
      <xdr:colOff>152400</xdr:colOff>
      <xdr:row>62</xdr:row>
      <xdr:rowOff>165100</xdr:rowOff>
    </xdr:to>
    <xdr:cxnSp macro="">
      <xdr:nvCxnSpPr>
        <xdr:cNvPr id="329" name="直線コネクタ 328"/>
        <xdr:cNvCxnSpPr/>
      </xdr:nvCxnSpPr>
      <xdr:spPr>
        <a:xfrm>
          <a:off x="13512800" y="107743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166007</xdr:rowOff>
    </xdr:from>
    <xdr:to>
      <xdr:col>81</xdr:col>
      <xdr:colOff>95250</xdr:colOff>
      <xdr:row>63</xdr:row>
      <xdr:rowOff>96157</xdr:rowOff>
    </xdr:to>
    <xdr:sp macro="" textlink="">
      <xdr:nvSpPr>
        <xdr:cNvPr id="339" name="楕円 338"/>
        <xdr:cNvSpPr/>
      </xdr:nvSpPr>
      <xdr:spPr>
        <a:xfrm>
          <a:off x="169672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138084</xdr:rowOff>
    </xdr:from>
    <xdr:ext cx="762000" cy="259045"/>
    <xdr:sp macro="" textlink="">
      <xdr:nvSpPr>
        <xdr:cNvPr id="340" name="定員管理の状況該当値テキスト"/>
        <xdr:cNvSpPr txBox="1"/>
      </xdr:nvSpPr>
      <xdr:spPr>
        <a:xfrm>
          <a:off x="17106900" y="1076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152219</xdr:rowOff>
    </xdr:from>
    <xdr:to>
      <xdr:col>77</xdr:col>
      <xdr:colOff>95250</xdr:colOff>
      <xdr:row>63</xdr:row>
      <xdr:rowOff>82369</xdr:rowOff>
    </xdr:to>
    <xdr:sp macro="" textlink="">
      <xdr:nvSpPr>
        <xdr:cNvPr id="341" name="楕円 340"/>
        <xdr:cNvSpPr/>
      </xdr:nvSpPr>
      <xdr:spPr>
        <a:xfrm>
          <a:off x="16129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67146</xdr:rowOff>
    </xdr:from>
    <xdr:ext cx="736600" cy="259045"/>
    <xdr:sp macro="" textlink="">
      <xdr:nvSpPr>
        <xdr:cNvPr id="342" name="テキスト ボックス 341"/>
        <xdr:cNvSpPr txBox="1"/>
      </xdr:nvSpPr>
      <xdr:spPr>
        <a:xfrm>
          <a:off x="15798800" y="1086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141877</xdr:rowOff>
    </xdr:from>
    <xdr:to>
      <xdr:col>73</xdr:col>
      <xdr:colOff>44450</xdr:colOff>
      <xdr:row>63</xdr:row>
      <xdr:rowOff>72027</xdr:rowOff>
    </xdr:to>
    <xdr:sp macro="" textlink="">
      <xdr:nvSpPr>
        <xdr:cNvPr id="343" name="楕円 342"/>
        <xdr:cNvSpPr/>
      </xdr:nvSpPr>
      <xdr:spPr>
        <a:xfrm>
          <a:off x="15240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56804</xdr:rowOff>
    </xdr:from>
    <xdr:ext cx="762000" cy="259045"/>
    <xdr:sp macro="" textlink="">
      <xdr:nvSpPr>
        <xdr:cNvPr id="344" name="テキスト ボックス 343"/>
        <xdr:cNvSpPr txBox="1"/>
      </xdr:nvSpPr>
      <xdr:spPr>
        <a:xfrm>
          <a:off x="14909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114300</xdr:rowOff>
    </xdr:from>
    <xdr:to>
      <xdr:col>68</xdr:col>
      <xdr:colOff>203200</xdr:colOff>
      <xdr:row>63</xdr:row>
      <xdr:rowOff>44450</xdr:rowOff>
    </xdr:to>
    <xdr:sp macro="" textlink="">
      <xdr:nvSpPr>
        <xdr:cNvPr id="345" name="楕円 344"/>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46" name="テキスト ボックス 345"/>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93617</xdr:rowOff>
    </xdr:from>
    <xdr:to>
      <xdr:col>64</xdr:col>
      <xdr:colOff>152400</xdr:colOff>
      <xdr:row>63</xdr:row>
      <xdr:rowOff>23767</xdr:rowOff>
    </xdr:to>
    <xdr:sp macro="" textlink="">
      <xdr:nvSpPr>
        <xdr:cNvPr id="347" name="楕円 346"/>
        <xdr:cNvSpPr/>
      </xdr:nvSpPr>
      <xdr:spPr>
        <a:xfrm>
          <a:off x="13462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8544</xdr:rowOff>
    </xdr:from>
    <xdr:ext cx="762000" cy="259045"/>
    <xdr:sp macro="" textlink="">
      <xdr:nvSpPr>
        <xdr:cNvPr id="348" name="テキスト ボックス 347"/>
        <xdr:cNvSpPr txBox="1"/>
      </xdr:nvSpPr>
      <xdr:spPr>
        <a:xfrm>
          <a:off x="13131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初頭に集中的に実施した大規模な建設投資の財源として発行した地方債に係る元利償還金が実質公債費比率を押し上げていたが、近年においては事業の精査を行い、地方債の新規発行を抑制していることによ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％改善した。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しかし、依然として類似団体内平均値、大阪府平均を上回る水準であるため、引き続き、地方債の新規発行を抑制し、実質公債費比率の改善を図る。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55033</xdr:rowOff>
    </xdr:to>
    <xdr:cxnSp macro="">
      <xdr:nvCxnSpPr>
        <xdr:cNvPr id="381" name="直線コネクタ 380"/>
        <xdr:cNvCxnSpPr/>
      </xdr:nvCxnSpPr>
      <xdr:spPr>
        <a:xfrm flipV="1">
          <a:off x="16179800" y="73791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79163</xdr:rowOff>
    </xdr:to>
    <xdr:cxnSp macro="">
      <xdr:nvCxnSpPr>
        <xdr:cNvPr id="384" name="直線コネクタ 383"/>
        <xdr:cNvCxnSpPr/>
      </xdr:nvCxnSpPr>
      <xdr:spPr>
        <a:xfrm flipV="1">
          <a:off x="15290800" y="742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79163</xdr:rowOff>
    </xdr:from>
    <xdr:to>
      <xdr:col>72</xdr:col>
      <xdr:colOff>203200</xdr:colOff>
      <xdr:row>44</xdr:row>
      <xdr:rowOff>36406</xdr:rowOff>
    </xdr:to>
    <xdr:cxnSp macro="">
      <xdr:nvCxnSpPr>
        <xdr:cNvPr id="387" name="直線コネクタ 386"/>
        <xdr:cNvCxnSpPr/>
      </xdr:nvCxnSpPr>
      <xdr:spPr>
        <a:xfrm flipV="1">
          <a:off x="14401800" y="74515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36406</xdr:rowOff>
    </xdr:from>
    <xdr:to>
      <xdr:col>68</xdr:col>
      <xdr:colOff>152400</xdr:colOff>
      <xdr:row>44</xdr:row>
      <xdr:rowOff>157056</xdr:rowOff>
    </xdr:to>
    <xdr:cxnSp macro="">
      <xdr:nvCxnSpPr>
        <xdr:cNvPr id="390" name="直線コネクタ 389"/>
        <xdr:cNvCxnSpPr/>
      </xdr:nvCxnSpPr>
      <xdr:spPr>
        <a:xfrm flipV="1">
          <a:off x="13512800" y="75802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400" name="楕円 399"/>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401" name="公債費負担の状況該当値テキスト"/>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2" name="楕円 401"/>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3" name="テキスト ボックス 402"/>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404" name="楕円 403"/>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405" name="テキスト ボックス 404"/>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157056</xdr:rowOff>
    </xdr:from>
    <xdr:to>
      <xdr:col>68</xdr:col>
      <xdr:colOff>203200</xdr:colOff>
      <xdr:row>44</xdr:row>
      <xdr:rowOff>87206</xdr:rowOff>
    </xdr:to>
    <xdr:sp macro="" textlink="">
      <xdr:nvSpPr>
        <xdr:cNvPr id="406" name="楕円 405"/>
        <xdr:cNvSpPr/>
      </xdr:nvSpPr>
      <xdr:spPr>
        <a:xfrm>
          <a:off x="14351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71983</xdr:rowOff>
    </xdr:from>
    <xdr:ext cx="762000" cy="259045"/>
    <xdr:sp macro="" textlink="">
      <xdr:nvSpPr>
        <xdr:cNvPr id="407" name="テキスト ボックス 406"/>
        <xdr:cNvSpPr txBox="1"/>
      </xdr:nvSpPr>
      <xdr:spPr>
        <a:xfrm>
          <a:off x="14020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106256</xdr:rowOff>
    </xdr:from>
    <xdr:to>
      <xdr:col>64</xdr:col>
      <xdr:colOff>152400</xdr:colOff>
      <xdr:row>45</xdr:row>
      <xdr:rowOff>36406</xdr:rowOff>
    </xdr:to>
    <xdr:sp macro="" textlink="">
      <xdr:nvSpPr>
        <xdr:cNvPr id="408" name="楕円 407"/>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21183</xdr:rowOff>
    </xdr:from>
    <xdr:ext cx="762000" cy="259045"/>
    <xdr:sp macro="" textlink="">
      <xdr:nvSpPr>
        <xdr:cNvPr id="409" name="テキスト ボックス 408"/>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初頭に集中的に実施した大規模な建設投資の財源として発行した地方債の残高が将来負担比率を押し上げていたが、近年においては、事業の精査を行い地方債の新規発行を抑制していることにより、地方債の残高や公営企業債等繰入見込額が減少している。また、職員数減により退職手当負担見込額も減少している。これらの要因により、将来負担比率の改善が進んで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139559</xdr:rowOff>
    </xdr:from>
    <xdr:to>
      <xdr:col>81</xdr:col>
      <xdr:colOff>44450</xdr:colOff>
      <xdr:row>17</xdr:row>
      <xdr:rowOff>44521</xdr:rowOff>
    </xdr:to>
    <xdr:cxnSp macro="">
      <xdr:nvCxnSpPr>
        <xdr:cNvPr id="443" name="直線コネクタ 442"/>
        <xdr:cNvCxnSpPr/>
      </xdr:nvCxnSpPr>
      <xdr:spPr>
        <a:xfrm flipV="1">
          <a:off x="16179800" y="2882759"/>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44521</xdr:rowOff>
    </xdr:from>
    <xdr:to>
      <xdr:col>77</xdr:col>
      <xdr:colOff>44450</xdr:colOff>
      <xdr:row>17</xdr:row>
      <xdr:rowOff>94121</xdr:rowOff>
    </xdr:to>
    <xdr:cxnSp macro="">
      <xdr:nvCxnSpPr>
        <xdr:cNvPr id="446" name="直線コネクタ 445"/>
        <xdr:cNvCxnSpPr/>
      </xdr:nvCxnSpPr>
      <xdr:spPr>
        <a:xfrm flipV="1">
          <a:off x="15290800" y="2959171"/>
          <a:ext cx="8890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94121</xdr:rowOff>
    </xdr:from>
    <xdr:to>
      <xdr:col>72</xdr:col>
      <xdr:colOff>203200</xdr:colOff>
      <xdr:row>18</xdr:row>
      <xdr:rowOff>95603</xdr:rowOff>
    </xdr:to>
    <xdr:cxnSp macro="">
      <xdr:nvCxnSpPr>
        <xdr:cNvPr id="449" name="直線コネクタ 448"/>
        <xdr:cNvCxnSpPr/>
      </xdr:nvCxnSpPr>
      <xdr:spPr>
        <a:xfrm flipV="1">
          <a:off x="14401800" y="3008771"/>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95603</xdr:rowOff>
    </xdr:from>
    <xdr:to>
      <xdr:col>68</xdr:col>
      <xdr:colOff>152400</xdr:colOff>
      <xdr:row>19</xdr:row>
      <xdr:rowOff>134620</xdr:rowOff>
    </xdr:to>
    <xdr:cxnSp macro="">
      <xdr:nvCxnSpPr>
        <xdr:cNvPr id="452" name="直線コネクタ 451"/>
        <xdr:cNvCxnSpPr/>
      </xdr:nvCxnSpPr>
      <xdr:spPr>
        <a:xfrm flipV="1">
          <a:off x="13512800" y="3181703"/>
          <a:ext cx="889000" cy="2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88759</xdr:rowOff>
    </xdr:from>
    <xdr:to>
      <xdr:col>81</xdr:col>
      <xdr:colOff>95250</xdr:colOff>
      <xdr:row>17</xdr:row>
      <xdr:rowOff>18909</xdr:rowOff>
    </xdr:to>
    <xdr:sp macro="" textlink="">
      <xdr:nvSpPr>
        <xdr:cNvPr id="462" name="楕円 461"/>
        <xdr:cNvSpPr/>
      </xdr:nvSpPr>
      <xdr:spPr>
        <a:xfrm>
          <a:off x="16967200" y="28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60836</xdr:rowOff>
    </xdr:from>
    <xdr:ext cx="762000" cy="259045"/>
    <xdr:sp macro="" textlink="">
      <xdr:nvSpPr>
        <xdr:cNvPr id="463" name="将来負担の状況該当値テキスト"/>
        <xdr:cNvSpPr txBox="1"/>
      </xdr:nvSpPr>
      <xdr:spPr>
        <a:xfrm>
          <a:off x="17106900" y="280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165171</xdr:rowOff>
    </xdr:from>
    <xdr:to>
      <xdr:col>77</xdr:col>
      <xdr:colOff>95250</xdr:colOff>
      <xdr:row>17</xdr:row>
      <xdr:rowOff>95321</xdr:rowOff>
    </xdr:to>
    <xdr:sp macro="" textlink="">
      <xdr:nvSpPr>
        <xdr:cNvPr id="464" name="楕円 463"/>
        <xdr:cNvSpPr/>
      </xdr:nvSpPr>
      <xdr:spPr>
        <a:xfrm>
          <a:off x="16129000" y="29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80098</xdr:rowOff>
    </xdr:from>
    <xdr:ext cx="736600" cy="259045"/>
    <xdr:sp macro="" textlink="">
      <xdr:nvSpPr>
        <xdr:cNvPr id="465" name="テキスト ボックス 464"/>
        <xdr:cNvSpPr txBox="1"/>
      </xdr:nvSpPr>
      <xdr:spPr>
        <a:xfrm>
          <a:off x="15798800" y="299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43321</xdr:rowOff>
    </xdr:from>
    <xdr:to>
      <xdr:col>73</xdr:col>
      <xdr:colOff>44450</xdr:colOff>
      <xdr:row>17</xdr:row>
      <xdr:rowOff>144921</xdr:rowOff>
    </xdr:to>
    <xdr:sp macro="" textlink="">
      <xdr:nvSpPr>
        <xdr:cNvPr id="466" name="楕円 465"/>
        <xdr:cNvSpPr/>
      </xdr:nvSpPr>
      <xdr:spPr>
        <a:xfrm>
          <a:off x="15240000" y="2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129698</xdr:rowOff>
    </xdr:from>
    <xdr:ext cx="762000" cy="259045"/>
    <xdr:sp macro="" textlink="">
      <xdr:nvSpPr>
        <xdr:cNvPr id="467" name="テキスト ボックス 466"/>
        <xdr:cNvSpPr txBox="1"/>
      </xdr:nvSpPr>
      <xdr:spPr>
        <a:xfrm>
          <a:off x="14909800" y="304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44803</xdr:rowOff>
    </xdr:from>
    <xdr:to>
      <xdr:col>68</xdr:col>
      <xdr:colOff>203200</xdr:colOff>
      <xdr:row>18</xdr:row>
      <xdr:rowOff>146403</xdr:rowOff>
    </xdr:to>
    <xdr:sp macro="" textlink="">
      <xdr:nvSpPr>
        <xdr:cNvPr id="468" name="楕円 467"/>
        <xdr:cNvSpPr/>
      </xdr:nvSpPr>
      <xdr:spPr>
        <a:xfrm>
          <a:off x="14351000" y="31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131180</xdr:rowOff>
    </xdr:from>
    <xdr:ext cx="762000" cy="259045"/>
    <xdr:sp macro="" textlink="">
      <xdr:nvSpPr>
        <xdr:cNvPr id="469" name="テキスト ボックス 468"/>
        <xdr:cNvSpPr txBox="1"/>
      </xdr:nvSpPr>
      <xdr:spPr>
        <a:xfrm>
          <a:off x="14020800" y="321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83820</xdr:rowOff>
    </xdr:from>
    <xdr:to>
      <xdr:col>64</xdr:col>
      <xdr:colOff>152400</xdr:colOff>
      <xdr:row>20</xdr:row>
      <xdr:rowOff>13970</xdr:rowOff>
    </xdr:to>
    <xdr:sp macro="" textlink="">
      <xdr:nvSpPr>
        <xdr:cNvPr id="470" name="楕円 469"/>
        <xdr:cNvSpPr/>
      </xdr:nvSpPr>
      <xdr:spPr>
        <a:xfrm>
          <a:off x="13462000" y="33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170197</xdr:rowOff>
    </xdr:from>
    <xdr:ext cx="762000" cy="259045"/>
    <xdr:sp macro="" textlink="">
      <xdr:nvSpPr>
        <xdr:cNvPr id="471" name="テキスト ボックス 470"/>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195,350
193,062
72.72
76,188,382
75,792,062
112,716
41,642,634
69,742,223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「行財政再建プラン</a:t>
          </a:r>
          <a:r>
            <a:rPr kumimoji="1" lang="en-US" altLang="ja-JP" sz="1300">
              <a:solidFill>
                <a:srgbClr val="000000"/>
              </a:solidFill>
              <a:latin typeface="ＭＳ Ｐゴシック" panose="020B0600070205080204" pitchFamily="50" charset="-128"/>
              <a:ea typeface="ＭＳ Ｐゴシック" panose="020B0600070205080204" pitchFamily="50" charset="-128"/>
            </a:rPr>
            <a:t>【2019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月版</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」に基づき、給与月額および期末勤勉手当等の各種手当の削減を実施しているところではあるが、平成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年度においては、定年退職者の増加に伴う退職手当の増加により、類似団体内平均値を上回っている。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今後も、民間委託等を含めた業務見直し、給与水準の適正化を図っていく。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127000</xdr:rowOff>
    </xdr:from>
    <xdr:to>
      <xdr:col>24</xdr:col>
      <xdr:colOff>25400</xdr:colOff>
      <xdr:row>37</xdr:row>
      <xdr:rowOff>136525</xdr:rowOff>
    </xdr:to>
    <xdr:cxnSp macro="">
      <xdr:nvCxnSpPr>
        <xdr:cNvPr id="70" name="直線コネクタ 69"/>
        <xdr:cNvCxnSpPr/>
      </xdr:nvCxnSpPr>
      <xdr:spPr>
        <a:xfrm flipV="1">
          <a:off x="3987800" y="6470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136525</xdr:rowOff>
    </xdr:from>
    <xdr:to>
      <xdr:col>19</xdr:col>
      <xdr:colOff>187325</xdr:colOff>
      <xdr:row>37</xdr:row>
      <xdr:rowOff>155575</xdr:rowOff>
    </xdr:to>
    <xdr:cxnSp macro="">
      <xdr:nvCxnSpPr>
        <xdr:cNvPr id="73" name="直線コネクタ 72"/>
        <xdr:cNvCxnSpPr/>
      </xdr:nvCxnSpPr>
      <xdr:spPr>
        <a:xfrm flipV="1">
          <a:off x="3098800" y="6480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127000</xdr:rowOff>
    </xdr:from>
    <xdr:to>
      <xdr:col>15</xdr:col>
      <xdr:colOff>98425</xdr:colOff>
      <xdr:row>37</xdr:row>
      <xdr:rowOff>155575</xdr:rowOff>
    </xdr:to>
    <xdr:cxnSp macro="">
      <xdr:nvCxnSpPr>
        <xdr:cNvPr id="76" name="直線コネクタ 75"/>
        <xdr:cNvCxnSpPr/>
      </xdr:nvCxnSpPr>
      <xdr:spPr>
        <a:xfrm>
          <a:off x="2209800" y="6470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88900</xdr:rowOff>
    </xdr:from>
    <xdr:to>
      <xdr:col>11</xdr:col>
      <xdr:colOff>9525</xdr:colOff>
      <xdr:row>37</xdr:row>
      <xdr:rowOff>127000</xdr:rowOff>
    </xdr:to>
    <xdr:cxnSp macro="">
      <xdr:nvCxnSpPr>
        <xdr:cNvPr id="79" name="直線コネクタ 78"/>
        <xdr:cNvCxnSpPr/>
      </xdr:nvCxnSpPr>
      <xdr:spPr>
        <a:xfrm>
          <a:off x="1320800" y="643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89" name="楕円 88"/>
        <xdr:cNvSpPr/>
      </xdr:nvSpPr>
      <xdr:spPr>
        <a:xfrm>
          <a:off x="4775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48277</xdr:rowOff>
    </xdr:from>
    <xdr:ext cx="762000" cy="259045"/>
    <xdr:sp macro="" textlink="">
      <xdr:nvSpPr>
        <xdr:cNvPr id="90" name="人件費該当値テキスト"/>
        <xdr:cNvSpPr txBox="1"/>
      </xdr:nvSpPr>
      <xdr:spPr>
        <a:xfrm>
          <a:off x="49149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85725</xdr:rowOff>
    </xdr:from>
    <xdr:to>
      <xdr:col>20</xdr:col>
      <xdr:colOff>38100</xdr:colOff>
      <xdr:row>38</xdr:row>
      <xdr:rowOff>15875</xdr:rowOff>
    </xdr:to>
    <xdr:sp macro="" textlink="">
      <xdr:nvSpPr>
        <xdr:cNvPr id="91" name="楕円 90"/>
        <xdr:cNvSpPr/>
      </xdr:nvSpPr>
      <xdr:spPr>
        <a:xfrm>
          <a:off x="3937000" y="64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652</xdr:rowOff>
    </xdr:from>
    <xdr:ext cx="736600" cy="259045"/>
    <xdr:sp macro="" textlink="">
      <xdr:nvSpPr>
        <xdr:cNvPr id="92" name="テキスト ボックス 91"/>
        <xdr:cNvSpPr txBox="1"/>
      </xdr:nvSpPr>
      <xdr:spPr>
        <a:xfrm>
          <a:off x="3606800" y="651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104775</xdr:rowOff>
    </xdr:from>
    <xdr:to>
      <xdr:col>15</xdr:col>
      <xdr:colOff>149225</xdr:colOff>
      <xdr:row>38</xdr:row>
      <xdr:rowOff>34925</xdr:rowOff>
    </xdr:to>
    <xdr:sp macro="" textlink="">
      <xdr:nvSpPr>
        <xdr:cNvPr id="93" name="楕円 92"/>
        <xdr:cNvSpPr/>
      </xdr:nvSpPr>
      <xdr:spPr>
        <a:xfrm>
          <a:off x="3048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19702</xdr:rowOff>
    </xdr:from>
    <xdr:ext cx="762000" cy="259045"/>
    <xdr:sp macro="" textlink="">
      <xdr:nvSpPr>
        <xdr:cNvPr id="94" name="テキスト ボックス 93"/>
        <xdr:cNvSpPr txBox="1"/>
      </xdr:nvSpPr>
      <xdr:spPr>
        <a:xfrm>
          <a:off x="2717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76200</xdr:rowOff>
    </xdr:from>
    <xdr:to>
      <xdr:col>11</xdr:col>
      <xdr:colOff>60325</xdr:colOff>
      <xdr:row>38</xdr:row>
      <xdr:rowOff>6350</xdr:rowOff>
    </xdr:to>
    <xdr:sp macro="" textlink="">
      <xdr:nvSpPr>
        <xdr:cNvPr id="95" name="楕円 94"/>
        <xdr:cNvSpPr/>
      </xdr:nvSpPr>
      <xdr:spPr>
        <a:xfrm>
          <a:off x="2159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96" name="テキスト ボックス 95"/>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97" name="楕円 96"/>
        <xdr:cNvSpPr/>
      </xdr:nvSpPr>
      <xdr:spPr>
        <a:xfrm>
          <a:off x="1270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149877</xdr:rowOff>
    </xdr:from>
    <xdr:ext cx="762000" cy="259045"/>
    <xdr:sp macro="" textlink="">
      <xdr:nvSpPr>
        <xdr:cNvPr id="98" name="テキスト ボックス 97"/>
        <xdr:cNvSpPr txBox="1"/>
      </xdr:nvSpPr>
      <xdr:spPr>
        <a:xfrm>
          <a:off x="939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委託料、賃金を中心に物件費全体を厳しく抑制しており、また、ごみ処理事業を一部事務組合において実施しているため、指標としては類似団体内平均値、全国平均を下回る水準で推移している。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しかし、指標は徐々に悪化しているため、今後も経費を精査する必要がある。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107950</xdr:rowOff>
    </xdr:to>
    <xdr:cxnSp macro="">
      <xdr:nvCxnSpPr>
        <xdr:cNvPr id="133" name="直線コネクタ 132"/>
        <xdr:cNvCxnSpPr/>
      </xdr:nvCxnSpPr>
      <xdr:spPr>
        <a:xfrm>
          <a:off x="15671800" y="26252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53521</xdr:rowOff>
    </xdr:to>
    <xdr:cxnSp macro="">
      <xdr:nvCxnSpPr>
        <xdr:cNvPr id="136" name="直線コネクタ 135"/>
        <xdr:cNvCxnSpPr/>
      </xdr:nvCxnSpPr>
      <xdr:spPr>
        <a:xfrm>
          <a:off x="14782800" y="2614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42636</xdr:rowOff>
    </xdr:to>
    <xdr:cxnSp macro="">
      <xdr:nvCxnSpPr>
        <xdr:cNvPr id="139" name="直線コネクタ 138"/>
        <xdr:cNvCxnSpPr/>
      </xdr:nvCxnSpPr>
      <xdr:spPr>
        <a:xfrm>
          <a:off x="13893800" y="252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137886</xdr:rowOff>
    </xdr:to>
    <xdr:cxnSp macro="">
      <xdr:nvCxnSpPr>
        <xdr:cNvPr id="142" name="直線コネクタ 141"/>
        <xdr:cNvCxnSpPr/>
      </xdr:nvCxnSpPr>
      <xdr:spPr>
        <a:xfrm flipV="1">
          <a:off x="13004800" y="2527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52" name="楕円 151"/>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53"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4" name="楕円 153"/>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5" name="テキスト ボックス 154"/>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6" name="楕円 155"/>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7" name="テキスト ボックス 156"/>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8" name="楕円 157"/>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9" name="テキスト ボックス 158"/>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60" name="楕円 159"/>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61" name="テキスト ボックス 160"/>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生活保護費は前年度と比較して減少したものの、自立支援・介護給付費、障害児通所支援費などの増加が扶助費を押し上げる要因となっている。なお、指標が改善している要因としては、特定財源の充当額が増加したこと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類似団体内平均値を大きく上回る水準で推移しているため、資格審査等の適正化を進めるとともに、各種相談・支援事業を継続することで、扶助費の上昇抑制を図っていく。</a:t>
          </a: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57150</xdr:rowOff>
    </xdr:from>
    <xdr:to>
      <xdr:col>24</xdr:col>
      <xdr:colOff>25400</xdr:colOff>
      <xdr:row>59</xdr:row>
      <xdr:rowOff>133350</xdr:rowOff>
    </xdr:to>
    <xdr:cxnSp macro="">
      <xdr:nvCxnSpPr>
        <xdr:cNvPr id="194" name="直線コネクタ 193"/>
        <xdr:cNvCxnSpPr/>
      </xdr:nvCxnSpPr>
      <xdr:spPr>
        <a:xfrm flipV="1">
          <a:off x="3987800" y="10172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19050</xdr:rowOff>
    </xdr:from>
    <xdr:to>
      <xdr:col>19</xdr:col>
      <xdr:colOff>187325</xdr:colOff>
      <xdr:row>59</xdr:row>
      <xdr:rowOff>133350</xdr:rowOff>
    </xdr:to>
    <xdr:cxnSp macro="">
      <xdr:nvCxnSpPr>
        <xdr:cNvPr id="197" name="直線コネクタ 196"/>
        <xdr:cNvCxnSpPr/>
      </xdr:nvCxnSpPr>
      <xdr:spPr>
        <a:xfrm>
          <a:off x="3098800" y="10134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59</xdr:row>
      <xdr:rowOff>19050</xdr:rowOff>
    </xdr:to>
    <xdr:cxnSp macro="">
      <xdr:nvCxnSpPr>
        <xdr:cNvPr id="200" name="直線コネクタ 199"/>
        <xdr:cNvCxnSpPr/>
      </xdr:nvCxnSpPr>
      <xdr:spPr>
        <a:xfrm>
          <a:off x="2209800" y="996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58</xdr:row>
      <xdr:rowOff>25400</xdr:rowOff>
    </xdr:to>
    <xdr:cxnSp macro="">
      <xdr:nvCxnSpPr>
        <xdr:cNvPr id="203" name="直線コネクタ 202"/>
        <xdr:cNvCxnSpPr/>
      </xdr:nvCxnSpPr>
      <xdr:spPr>
        <a:xfrm>
          <a:off x="1320800" y="985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6350</xdr:rowOff>
    </xdr:from>
    <xdr:to>
      <xdr:col>24</xdr:col>
      <xdr:colOff>76200</xdr:colOff>
      <xdr:row>59</xdr:row>
      <xdr:rowOff>107950</xdr:rowOff>
    </xdr:to>
    <xdr:sp macro="" textlink="">
      <xdr:nvSpPr>
        <xdr:cNvPr id="213" name="楕円 212"/>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149877</xdr:rowOff>
    </xdr:from>
    <xdr:ext cx="762000" cy="259045"/>
    <xdr:sp macro="" textlink="">
      <xdr:nvSpPr>
        <xdr:cNvPr id="214" name="扶助費該当値テキスト"/>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82550</xdr:rowOff>
    </xdr:from>
    <xdr:to>
      <xdr:col>20</xdr:col>
      <xdr:colOff>38100</xdr:colOff>
      <xdr:row>60</xdr:row>
      <xdr:rowOff>12700</xdr:rowOff>
    </xdr:to>
    <xdr:sp macro="" textlink="">
      <xdr:nvSpPr>
        <xdr:cNvPr id="215" name="楕円 214"/>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168927</xdr:rowOff>
    </xdr:from>
    <xdr:ext cx="736600" cy="259045"/>
    <xdr:sp macro="" textlink="">
      <xdr:nvSpPr>
        <xdr:cNvPr id="216" name="テキスト ボックス 215"/>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139700</xdr:rowOff>
    </xdr:from>
    <xdr:to>
      <xdr:col>15</xdr:col>
      <xdr:colOff>149225</xdr:colOff>
      <xdr:row>59</xdr:row>
      <xdr:rowOff>69850</xdr:rowOff>
    </xdr:to>
    <xdr:sp macro="" textlink="">
      <xdr:nvSpPr>
        <xdr:cNvPr id="217" name="楕円 216"/>
        <xdr:cNvSpPr/>
      </xdr:nvSpPr>
      <xdr:spPr>
        <a:xfrm>
          <a:off x="3048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54627</xdr:rowOff>
    </xdr:from>
    <xdr:ext cx="762000" cy="259045"/>
    <xdr:sp macro="" textlink="">
      <xdr:nvSpPr>
        <xdr:cNvPr id="218" name="テキスト ボックス 217"/>
        <xdr:cNvSpPr txBox="1"/>
      </xdr:nvSpPr>
      <xdr:spPr>
        <a:xfrm>
          <a:off x="2717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9" name="楕円 218"/>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20" name="テキスト ボックス 219"/>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21" name="楕円 220"/>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22" name="テキスト ボックス 221"/>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修繕施設の精査により維持補修費が減少したものの、病院事業会計への投資及び出資金が増加したため、指標としては前年度より悪化した。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今後も、修繕施設の選択と集中、特別会計及び企業会計の財政健全化を図る必要がある。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75293</xdr:rowOff>
    </xdr:from>
    <xdr:to>
      <xdr:col>82</xdr:col>
      <xdr:colOff>107950</xdr:colOff>
      <xdr:row>55</xdr:row>
      <xdr:rowOff>86178</xdr:rowOff>
    </xdr:to>
    <xdr:cxnSp macro="">
      <xdr:nvCxnSpPr>
        <xdr:cNvPr id="257" name="直線コネクタ 256"/>
        <xdr:cNvCxnSpPr/>
      </xdr:nvCxnSpPr>
      <xdr:spPr>
        <a:xfrm>
          <a:off x="15671800" y="9505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148772</xdr:rowOff>
    </xdr:from>
    <xdr:to>
      <xdr:col>78</xdr:col>
      <xdr:colOff>69850</xdr:colOff>
      <xdr:row>55</xdr:row>
      <xdr:rowOff>75293</xdr:rowOff>
    </xdr:to>
    <xdr:cxnSp macro="">
      <xdr:nvCxnSpPr>
        <xdr:cNvPr id="260" name="直線コネクタ 259"/>
        <xdr:cNvCxnSpPr/>
      </xdr:nvCxnSpPr>
      <xdr:spPr>
        <a:xfrm>
          <a:off x="14782800" y="9407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148772</xdr:rowOff>
    </xdr:from>
    <xdr:to>
      <xdr:col>73</xdr:col>
      <xdr:colOff>180975</xdr:colOff>
      <xdr:row>54</xdr:row>
      <xdr:rowOff>148772</xdr:rowOff>
    </xdr:to>
    <xdr:cxnSp macro="">
      <xdr:nvCxnSpPr>
        <xdr:cNvPr id="263" name="直線コネクタ 262"/>
        <xdr:cNvCxnSpPr/>
      </xdr:nvCxnSpPr>
      <xdr:spPr>
        <a:xfrm>
          <a:off x="13893800" y="940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105228</xdr:rowOff>
    </xdr:from>
    <xdr:to>
      <xdr:col>69</xdr:col>
      <xdr:colOff>92075</xdr:colOff>
      <xdr:row>54</xdr:row>
      <xdr:rowOff>148772</xdr:rowOff>
    </xdr:to>
    <xdr:cxnSp macro="">
      <xdr:nvCxnSpPr>
        <xdr:cNvPr id="266" name="直線コネクタ 265"/>
        <xdr:cNvCxnSpPr/>
      </xdr:nvCxnSpPr>
      <xdr:spPr>
        <a:xfrm>
          <a:off x="13004800" y="9363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6" name="楕円 275"/>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7455</xdr:rowOff>
    </xdr:from>
    <xdr:ext cx="762000" cy="259045"/>
    <xdr:sp macro="" textlink="">
      <xdr:nvSpPr>
        <xdr:cNvPr id="277" name="その他該当値テキスト"/>
        <xdr:cNvSpPr txBox="1"/>
      </xdr:nvSpPr>
      <xdr:spPr>
        <a:xfrm>
          <a:off x="16598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24493</xdr:rowOff>
    </xdr:from>
    <xdr:to>
      <xdr:col>78</xdr:col>
      <xdr:colOff>120650</xdr:colOff>
      <xdr:row>55</xdr:row>
      <xdr:rowOff>126093</xdr:rowOff>
    </xdr:to>
    <xdr:sp macro="" textlink="">
      <xdr:nvSpPr>
        <xdr:cNvPr id="278" name="楕円 277"/>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79" name="テキスト ボックス 278"/>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97972</xdr:rowOff>
    </xdr:from>
    <xdr:to>
      <xdr:col>74</xdr:col>
      <xdr:colOff>31750</xdr:colOff>
      <xdr:row>55</xdr:row>
      <xdr:rowOff>28122</xdr:rowOff>
    </xdr:to>
    <xdr:sp macro="" textlink="">
      <xdr:nvSpPr>
        <xdr:cNvPr id="280" name="楕円 279"/>
        <xdr:cNvSpPr/>
      </xdr:nvSpPr>
      <xdr:spPr>
        <a:xfrm>
          <a:off x="14732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38299</xdr:rowOff>
    </xdr:from>
    <xdr:ext cx="762000" cy="259045"/>
    <xdr:sp macro="" textlink="">
      <xdr:nvSpPr>
        <xdr:cNvPr id="281" name="テキスト ボックス 280"/>
        <xdr:cNvSpPr txBox="1"/>
      </xdr:nvSpPr>
      <xdr:spPr>
        <a:xfrm>
          <a:off x="14401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97972</xdr:rowOff>
    </xdr:from>
    <xdr:to>
      <xdr:col>69</xdr:col>
      <xdr:colOff>142875</xdr:colOff>
      <xdr:row>55</xdr:row>
      <xdr:rowOff>28122</xdr:rowOff>
    </xdr:to>
    <xdr:sp macro="" textlink="">
      <xdr:nvSpPr>
        <xdr:cNvPr id="282" name="楕円 281"/>
        <xdr:cNvSpPr/>
      </xdr:nvSpPr>
      <xdr:spPr>
        <a:xfrm>
          <a:off x="13843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38299</xdr:rowOff>
    </xdr:from>
    <xdr:ext cx="762000" cy="259045"/>
    <xdr:sp macro="" textlink="">
      <xdr:nvSpPr>
        <xdr:cNvPr id="283" name="テキスト ボックス 282"/>
        <xdr:cNvSpPr txBox="1"/>
      </xdr:nvSpPr>
      <xdr:spPr>
        <a:xfrm>
          <a:off x="13512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54428</xdr:rowOff>
    </xdr:from>
    <xdr:to>
      <xdr:col>65</xdr:col>
      <xdr:colOff>53975</xdr:colOff>
      <xdr:row>54</xdr:row>
      <xdr:rowOff>156028</xdr:rowOff>
    </xdr:to>
    <xdr:sp macro="" textlink="">
      <xdr:nvSpPr>
        <xdr:cNvPr id="284" name="楕円 283"/>
        <xdr:cNvSpPr/>
      </xdr:nvSpPr>
      <xdr:spPr>
        <a:xfrm>
          <a:off x="12954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166205</xdr:rowOff>
    </xdr:from>
    <xdr:ext cx="762000" cy="259045"/>
    <xdr:sp macro="" textlink="">
      <xdr:nvSpPr>
        <xdr:cNvPr id="285" name="テキスト ボックス 284"/>
        <xdr:cNvSpPr txBox="1"/>
      </xdr:nvSpPr>
      <xdr:spPr>
        <a:xfrm>
          <a:off x="12623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一部事務組合において実施しているごみ処理事業に係る構成市負担金が、減少したことを受けて、平成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年度の指標が改善した。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同組合への負担金、下水道事業会計及び病院事業会計への繰出金が大きいことが影響し、類似団体内平均値、大阪府平均を上回る水準となっている。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115570</xdr:rowOff>
    </xdr:to>
    <xdr:cxnSp macro="">
      <xdr:nvCxnSpPr>
        <xdr:cNvPr id="316" name="直線コネクタ 315"/>
        <xdr:cNvCxnSpPr/>
      </xdr:nvCxnSpPr>
      <xdr:spPr>
        <a:xfrm flipV="1">
          <a:off x="15671800" y="63952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143002</xdr:rowOff>
    </xdr:to>
    <xdr:cxnSp macro="">
      <xdr:nvCxnSpPr>
        <xdr:cNvPr id="319" name="直線コネクタ 318"/>
        <xdr:cNvCxnSpPr/>
      </xdr:nvCxnSpPr>
      <xdr:spPr>
        <a:xfrm flipV="1">
          <a:off x="14782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143002</xdr:rowOff>
    </xdr:to>
    <xdr:cxnSp macro="">
      <xdr:nvCxnSpPr>
        <xdr:cNvPr id="322" name="直線コネクタ 321"/>
        <xdr:cNvCxnSpPr/>
      </xdr:nvCxnSpPr>
      <xdr:spPr>
        <a:xfrm>
          <a:off x="13893800" y="6413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133858</xdr:rowOff>
    </xdr:to>
    <xdr:cxnSp macro="">
      <xdr:nvCxnSpPr>
        <xdr:cNvPr id="325" name="直線コネクタ 324"/>
        <xdr:cNvCxnSpPr/>
      </xdr:nvCxnSpPr>
      <xdr:spPr>
        <a:xfrm flipV="1">
          <a:off x="13004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35" name="楕円 334"/>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36"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7" name="楕円 336"/>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8" name="テキスト ボックス 337"/>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9" name="楕円 338"/>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40" name="テキスト ボックス 339"/>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41" name="楕円 340"/>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42" name="テキスト ボックス 341"/>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43" name="楕円 342"/>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44" name="テキスト ボックス 343"/>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平成初頭に集中的に実施した大規模な建設投資（主に地方単独事業）の財源として発行した地方債に係る償還負担が継続しており、類似団体内平均値を上回る水準で推移している。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近年においては事業を精査し地方債の新規発行を抑制していることや、過去の大規模な建設投資の財源として発行した地方債の償還が終了を迎えているため、公債費及び地方債の残高は減少傾向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80</xdr:row>
      <xdr:rowOff>5080</xdr:rowOff>
    </xdr:to>
    <xdr:cxnSp macro="">
      <xdr:nvCxnSpPr>
        <xdr:cNvPr id="372" name="直線コネクタ 371"/>
        <xdr:cNvCxnSpPr/>
      </xdr:nvCxnSpPr>
      <xdr:spPr>
        <a:xfrm flipV="1">
          <a:off x="4826000" y="126695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148607</xdr:rowOff>
    </xdr:from>
    <xdr:ext cx="762000" cy="259045"/>
    <xdr:sp macro="" textlink="">
      <xdr:nvSpPr>
        <xdr:cNvPr id="373" name="公債費最小値テキスト"/>
        <xdr:cNvSpPr txBox="1"/>
      </xdr:nvSpPr>
      <xdr:spPr>
        <a:xfrm>
          <a:off x="4914900" y="136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5080</xdr:rowOff>
    </xdr:from>
    <xdr:to>
      <xdr:col>24</xdr:col>
      <xdr:colOff>114300</xdr:colOff>
      <xdr:row>80</xdr:row>
      <xdr:rowOff>5080</xdr:rowOff>
    </xdr:to>
    <xdr:cxnSp macro="">
      <xdr:nvCxnSpPr>
        <xdr:cNvPr id="374" name="直線コネクタ 373"/>
        <xdr:cNvCxnSpPr/>
      </xdr:nvCxnSpPr>
      <xdr:spPr>
        <a:xfrm>
          <a:off x="4737100" y="1372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7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76" name="直線コネクタ 37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107950</xdr:rowOff>
    </xdr:to>
    <xdr:cxnSp macro="">
      <xdr:nvCxnSpPr>
        <xdr:cNvPr id="377" name="直線コネクタ 376"/>
        <xdr:cNvCxnSpPr/>
      </xdr:nvCxnSpPr>
      <xdr:spPr>
        <a:xfrm flipV="1">
          <a:off x="3987800" y="1353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8"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9" name="フローチャート: 判断 378"/>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107950</xdr:rowOff>
    </xdr:to>
    <xdr:cxnSp macro="">
      <xdr:nvCxnSpPr>
        <xdr:cNvPr id="380" name="直線コネクタ 379"/>
        <xdr:cNvCxnSpPr/>
      </xdr:nvCxnSpPr>
      <xdr:spPr>
        <a:xfrm>
          <a:off x="3098800" y="1365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81" name="フローチャート: 判断 380"/>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2" name="テキスト ボックス 381"/>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79</xdr:row>
      <xdr:rowOff>153670</xdr:rowOff>
    </xdr:to>
    <xdr:cxnSp macro="">
      <xdr:nvCxnSpPr>
        <xdr:cNvPr id="383" name="直線コネクタ 382"/>
        <xdr:cNvCxnSpPr/>
      </xdr:nvCxnSpPr>
      <xdr:spPr>
        <a:xfrm flipV="1">
          <a:off x="2209800" y="1365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34289</xdr:rowOff>
    </xdr:from>
    <xdr:to>
      <xdr:col>15</xdr:col>
      <xdr:colOff>149225</xdr:colOff>
      <xdr:row>77</xdr:row>
      <xdr:rowOff>135889</xdr:rowOff>
    </xdr:to>
    <xdr:sp macro="" textlink="">
      <xdr:nvSpPr>
        <xdr:cNvPr id="384" name="フローチャート: 判断 383"/>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85" name="テキスト ボックス 384"/>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153670</xdr:rowOff>
    </xdr:from>
    <xdr:to>
      <xdr:col>11</xdr:col>
      <xdr:colOff>9525</xdr:colOff>
      <xdr:row>80</xdr:row>
      <xdr:rowOff>96520</xdr:rowOff>
    </xdr:to>
    <xdr:cxnSp macro="">
      <xdr:nvCxnSpPr>
        <xdr:cNvPr id="386" name="直線コネクタ 385"/>
        <xdr:cNvCxnSpPr/>
      </xdr:nvCxnSpPr>
      <xdr:spPr>
        <a:xfrm flipV="1">
          <a:off x="1320800" y="1369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7" name="フローチャート: 判断 386"/>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8" name="テキスト ボックス 387"/>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9" name="フローチャート: 判断 388"/>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90" name="テキスト ボックス 389"/>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6" name="楕円 395"/>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7"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8" name="楕円 397"/>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9" name="テキスト ボックス 398"/>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400" name="楕円 399"/>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401" name="テキスト ボックス 400"/>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102870</xdr:rowOff>
    </xdr:from>
    <xdr:to>
      <xdr:col>11</xdr:col>
      <xdr:colOff>60325</xdr:colOff>
      <xdr:row>80</xdr:row>
      <xdr:rowOff>33020</xdr:rowOff>
    </xdr:to>
    <xdr:sp macro="" textlink="">
      <xdr:nvSpPr>
        <xdr:cNvPr id="402" name="楕円 401"/>
        <xdr:cNvSpPr/>
      </xdr:nvSpPr>
      <xdr:spPr>
        <a:xfrm>
          <a:off x="2159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17797</xdr:rowOff>
    </xdr:from>
    <xdr:ext cx="762000" cy="259045"/>
    <xdr:sp macro="" textlink="">
      <xdr:nvSpPr>
        <xdr:cNvPr id="403" name="テキスト ボックス 402"/>
        <xdr:cNvSpPr txBox="1"/>
      </xdr:nvSpPr>
      <xdr:spPr>
        <a:xfrm>
          <a:off x="1828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45720</xdr:rowOff>
    </xdr:from>
    <xdr:to>
      <xdr:col>6</xdr:col>
      <xdr:colOff>171450</xdr:colOff>
      <xdr:row>80</xdr:row>
      <xdr:rowOff>147320</xdr:rowOff>
    </xdr:to>
    <xdr:sp macro="" textlink="">
      <xdr:nvSpPr>
        <xdr:cNvPr id="404" name="楕円 403"/>
        <xdr:cNvSpPr/>
      </xdr:nvSpPr>
      <xdr:spPr>
        <a:xfrm>
          <a:off x="1270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132097</xdr:rowOff>
    </xdr:from>
    <xdr:ext cx="762000" cy="259045"/>
    <xdr:sp macro="" textlink="">
      <xdr:nvSpPr>
        <xdr:cNvPr id="405" name="テキスト ボックス 404"/>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人件費や補助費等の指標は改善しているものの、扶助費が高止まりしていることや、補助費等の負担が依然として大きいことが、類似団体内平均値及び大阪府平均を上回る要因となっている。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1" name="直線コネクタ 430"/>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2"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3" name="直線コネクタ 432"/>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4"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5" name="直線コネクタ 434"/>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69850</xdr:rowOff>
    </xdr:to>
    <xdr:cxnSp macro="">
      <xdr:nvCxnSpPr>
        <xdr:cNvPr id="436" name="直線コネクタ 435"/>
        <xdr:cNvCxnSpPr/>
      </xdr:nvCxnSpPr>
      <xdr:spPr>
        <a:xfrm flipV="1">
          <a:off x="15671800" y="135778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7"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38" name="フローチャート: 判断 437"/>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69850</xdr:rowOff>
    </xdr:to>
    <xdr:cxnSp macro="">
      <xdr:nvCxnSpPr>
        <xdr:cNvPr id="439" name="直線コネクタ 438"/>
        <xdr:cNvCxnSpPr/>
      </xdr:nvCxnSpPr>
      <xdr:spPr>
        <a:xfrm>
          <a:off x="14782800" y="135503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0" name="フローチャート: 判断 439"/>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1" name="テキスト ボックス 440"/>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79</xdr:row>
      <xdr:rowOff>5842</xdr:rowOff>
    </xdr:to>
    <xdr:cxnSp macro="">
      <xdr:nvCxnSpPr>
        <xdr:cNvPr id="442" name="直線コネクタ 441"/>
        <xdr:cNvCxnSpPr/>
      </xdr:nvCxnSpPr>
      <xdr:spPr>
        <a:xfrm>
          <a:off x="13893800" y="13404087"/>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3" name="フローチャート: 判断 442"/>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4" name="テキスト ボックス 443"/>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30987</xdr:rowOff>
    </xdr:to>
    <xdr:cxnSp macro="">
      <xdr:nvCxnSpPr>
        <xdr:cNvPr id="445" name="直線コネクタ 444"/>
        <xdr:cNvCxnSpPr/>
      </xdr:nvCxnSpPr>
      <xdr:spPr>
        <a:xfrm>
          <a:off x="13004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6" name="フローチャート: 判断 445"/>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7" name="テキスト ボックス 446"/>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8" name="フローチャート: 判断 447"/>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9" name="テキスト ボックス 448"/>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55" name="楕円 454"/>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56"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7" name="楕円 456"/>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8" name="テキスト ボックス 457"/>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9" name="楕円 458"/>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60" name="テキスト ボックス 459"/>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61" name="楕円 460"/>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62" name="テキスト ボックス 461"/>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63" name="楕円 462"/>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64" name="テキスト ボックス 463"/>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52705</xdr:rowOff>
    </xdr:from>
    <xdr:to>
      <xdr:col>29</xdr:col>
      <xdr:colOff>127000</xdr:colOff>
      <xdr:row>17</xdr:row>
      <xdr:rowOff>68364</xdr:rowOff>
    </xdr:to>
    <xdr:cxnSp macro="">
      <xdr:nvCxnSpPr>
        <xdr:cNvPr id="50" name="直線コネクタ 49"/>
        <xdr:cNvCxnSpPr/>
      </xdr:nvCxnSpPr>
      <xdr:spPr bwMode="auto">
        <a:xfrm flipV="1">
          <a:off x="5003800" y="3014980"/>
          <a:ext cx="6477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37482</xdr:rowOff>
    </xdr:from>
    <xdr:ext cx="762000" cy="259045"/>
    <xdr:sp macro="" textlink="">
      <xdr:nvSpPr>
        <xdr:cNvPr id="51" name="人口1人当たり決算額の推移平均値テキスト130"/>
        <xdr:cNvSpPr txBox="1"/>
      </xdr:nvSpPr>
      <xdr:spPr>
        <a:xfrm>
          <a:off x="57404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68364</xdr:rowOff>
    </xdr:from>
    <xdr:to>
      <xdr:col>26</xdr:col>
      <xdr:colOff>50800</xdr:colOff>
      <xdr:row>17</xdr:row>
      <xdr:rowOff>93243</xdr:rowOff>
    </xdr:to>
    <xdr:cxnSp macro="">
      <xdr:nvCxnSpPr>
        <xdr:cNvPr id="53" name="直線コネクタ 52"/>
        <xdr:cNvCxnSpPr/>
      </xdr:nvCxnSpPr>
      <xdr:spPr bwMode="auto">
        <a:xfrm flipV="1">
          <a:off x="4305300" y="3030639"/>
          <a:ext cx="698500" cy="2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93243</xdr:rowOff>
    </xdr:from>
    <xdr:to>
      <xdr:col>22</xdr:col>
      <xdr:colOff>114300</xdr:colOff>
      <xdr:row>17</xdr:row>
      <xdr:rowOff>136792</xdr:rowOff>
    </xdr:to>
    <xdr:cxnSp macro="">
      <xdr:nvCxnSpPr>
        <xdr:cNvPr id="56" name="直線コネクタ 55"/>
        <xdr:cNvCxnSpPr/>
      </xdr:nvCxnSpPr>
      <xdr:spPr bwMode="auto">
        <a:xfrm flipV="1">
          <a:off x="3606800" y="3055518"/>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136792</xdr:rowOff>
    </xdr:from>
    <xdr:to>
      <xdr:col>18</xdr:col>
      <xdr:colOff>177800</xdr:colOff>
      <xdr:row>18</xdr:row>
      <xdr:rowOff>7214</xdr:rowOff>
    </xdr:to>
    <xdr:cxnSp macro="">
      <xdr:nvCxnSpPr>
        <xdr:cNvPr id="59" name="直線コネクタ 58"/>
        <xdr:cNvCxnSpPr/>
      </xdr:nvCxnSpPr>
      <xdr:spPr bwMode="auto">
        <a:xfrm flipV="1">
          <a:off x="2908300" y="3099067"/>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1905</xdr:rowOff>
    </xdr:from>
    <xdr:to>
      <xdr:col>29</xdr:col>
      <xdr:colOff>177800</xdr:colOff>
      <xdr:row>17</xdr:row>
      <xdr:rowOff>103505</xdr:rowOff>
    </xdr:to>
    <xdr:sp macro="" textlink="">
      <xdr:nvSpPr>
        <xdr:cNvPr id="69" name="楕円 68"/>
        <xdr:cNvSpPr/>
      </xdr:nvSpPr>
      <xdr:spPr bwMode="auto">
        <a:xfrm>
          <a:off x="5600700" y="296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18432</xdr:rowOff>
    </xdr:from>
    <xdr:ext cx="762000" cy="259045"/>
    <xdr:sp macro="" textlink="">
      <xdr:nvSpPr>
        <xdr:cNvPr id="70" name="人口1人当たり決算額の推移該当値テキスト130"/>
        <xdr:cNvSpPr txBox="1"/>
      </xdr:nvSpPr>
      <xdr:spPr>
        <a:xfrm>
          <a:off x="57404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17564</xdr:rowOff>
    </xdr:from>
    <xdr:to>
      <xdr:col>26</xdr:col>
      <xdr:colOff>101600</xdr:colOff>
      <xdr:row>17</xdr:row>
      <xdr:rowOff>119164</xdr:rowOff>
    </xdr:to>
    <xdr:sp macro="" textlink="">
      <xdr:nvSpPr>
        <xdr:cNvPr id="71" name="楕円 70"/>
        <xdr:cNvSpPr/>
      </xdr:nvSpPr>
      <xdr:spPr bwMode="auto">
        <a:xfrm>
          <a:off x="4953000" y="297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129341</xdr:rowOff>
    </xdr:from>
    <xdr:ext cx="736600" cy="259045"/>
    <xdr:sp macro="" textlink="">
      <xdr:nvSpPr>
        <xdr:cNvPr id="72" name="テキスト ボックス 71"/>
        <xdr:cNvSpPr txBox="1"/>
      </xdr:nvSpPr>
      <xdr:spPr>
        <a:xfrm>
          <a:off x="4622800" y="274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42443</xdr:rowOff>
    </xdr:from>
    <xdr:to>
      <xdr:col>22</xdr:col>
      <xdr:colOff>165100</xdr:colOff>
      <xdr:row>17</xdr:row>
      <xdr:rowOff>144043</xdr:rowOff>
    </xdr:to>
    <xdr:sp macro="" textlink="">
      <xdr:nvSpPr>
        <xdr:cNvPr id="73" name="楕円 72"/>
        <xdr:cNvSpPr/>
      </xdr:nvSpPr>
      <xdr:spPr bwMode="auto">
        <a:xfrm>
          <a:off x="4254500" y="300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154220</xdr:rowOff>
    </xdr:from>
    <xdr:ext cx="762000" cy="259045"/>
    <xdr:sp macro="" textlink="">
      <xdr:nvSpPr>
        <xdr:cNvPr id="74" name="テキスト ボックス 73"/>
        <xdr:cNvSpPr txBox="1"/>
      </xdr:nvSpPr>
      <xdr:spPr>
        <a:xfrm>
          <a:off x="3924300" y="277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85992</xdr:rowOff>
    </xdr:from>
    <xdr:to>
      <xdr:col>19</xdr:col>
      <xdr:colOff>38100</xdr:colOff>
      <xdr:row>18</xdr:row>
      <xdr:rowOff>16142</xdr:rowOff>
    </xdr:to>
    <xdr:sp macro="" textlink="">
      <xdr:nvSpPr>
        <xdr:cNvPr id="75" name="楕円 74"/>
        <xdr:cNvSpPr/>
      </xdr:nvSpPr>
      <xdr:spPr bwMode="auto">
        <a:xfrm>
          <a:off x="3556000" y="304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919</xdr:rowOff>
    </xdr:from>
    <xdr:ext cx="762000" cy="259045"/>
    <xdr:sp macro="" textlink="">
      <xdr:nvSpPr>
        <xdr:cNvPr id="76" name="テキスト ボックス 75"/>
        <xdr:cNvSpPr txBox="1"/>
      </xdr:nvSpPr>
      <xdr:spPr>
        <a:xfrm>
          <a:off x="3225800" y="313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127864</xdr:rowOff>
    </xdr:from>
    <xdr:to>
      <xdr:col>15</xdr:col>
      <xdr:colOff>101600</xdr:colOff>
      <xdr:row>18</xdr:row>
      <xdr:rowOff>58014</xdr:rowOff>
    </xdr:to>
    <xdr:sp macro="" textlink="">
      <xdr:nvSpPr>
        <xdr:cNvPr id="77" name="楕円 76"/>
        <xdr:cNvSpPr/>
      </xdr:nvSpPr>
      <xdr:spPr bwMode="auto">
        <a:xfrm>
          <a:off x="2857500" y="309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42791</xdr:rowOff>
    </xdr:from>
    <xdr:ext cx="762000" cy="259045"/>
    <xdr:sp macro="" textlink="">
      <xdr:nvSpPr>
        <xdr:cNvPr id="78" name="テキスト ボックス 77"/>
        <xdr:cNvSpPr txBox="1"/>
      </xdr:nvSpPr>
      <xdr:spPr>
        <a:xfrm>
          <a:off x="2527300" y="31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161518</xdr:rowOff>
    </xdr:from>
    <xdr:to>
      <xdr:col>29</xdr:col>
      <xdr:colOff>127000</xdr:colOff>
      <xdr:row>34</xdr:row>
      <xdr:rowOff>341313</xdr:rowOff>
    </xdr:to>
    <xdr:cxnSp macro="">
      <xdr:nvCxnSpPr>
        <xdr:cNvPr id="111" name="直線コネクタ 110"/>
        <xdr:cNvCxnSpPr/>
      </xdr:nvCxnSpPr>
      <xdr:spPr bwMode="auto">
        <a:xfrm>
          <a:off x="5003800" y="6428968"/>
          <a:ext cx="647700" cy="179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230128</xdr:rowOff>
    </xdr:from>
    <xdr:ext cx="762000" cy="259045"/>
    <xdr:sp macro="" textlink="">
      <xdr:nvSpPr>
        <xdr:cNvPr id="112" name="人口1人当たり決算額の推移平均値テキスト445"/>
        <xdr:cNvSpPr txBox="1"/>
      </xdr:nvSpPr>
      <xdr:spPr>
        <a:xfrm>
          <a:off x="5740400" y="6840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161518</xdr:rowOff>
    </xdr:from>
    <xdr:to>
      <xdr:col>26</xdr:col>
      <xdr:colOff>50800</xdr:colOff>
      <xdr:row>34</xdr:row>
      <xdr:rowOff>196685</xdr:rowOff>
    </xdr:to>
    <xdr:cxnSp macro="">
      <xdr:nvCxnSpPr>
        <xdr:cNvPr id="114" name="直線コネクタ 113"/>
        <xdr:cNvCxnSpPr/>
      </xdr:nvCxnSpPr>
      <xdr:spPr bwMode="auto">
        <a:xfrm flipV="1">
          <a:off x="4305300" y="6428968"/>
          <a:ext cx="6985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277144</xdr:rowOff>
    </xdr:from>
    <xdr:ext cx="736600" cy="259045"/>
    <xdr:sp macro="" textlink="">
      <xdr:nvSpPr>
        <xdr:cNvPr id="116" name="テキスト ボックス 115"/>
        <xdr:cNvSpPr txBox="1"/>
      </xdr:nvSpPr>
      <xdr:spPr>
        <a:xfrm>
          <a:off x="4622800" y="688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196685</xdr:rowOff>
    </xdr:from>
    <xdr:to>
      <xdr:col>22</xdr:col>
      <xdr:colOff>114300</xdr:colOff>
      <xdr:row>34</xdr:row>
      <xdr:rowOff>207886</xdr:rowOff>
    </xdr:to>
    <xdr:cxnSp macro="">
      <xdr:nvCxnSpPr>
        <xdr:cNvPr id="117" name="直線コネクタ 116"/>
        <xdr:cNvCxnSpPr/>
      </xdr:nvCxnSpPr>
      <xdr:spPr bwMode="auto">
        <a:xfrm flipV="1">
          <a:off x="3606800" y="6464135"/>
          <a:ext cx="6985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123685</xdr:rowOff>
    </xdr:from>
    <xdr:to>
      <xdr:col>18</xdr:col>
      <xdr:colOff>177800</xdr:colOff>
      <xdr:row>34</xdr:row>
      <xdr:rowOff>207886</xdr:rowOff>
    </xdr:to>
    <xdr:cxnSp macro="">
      <xdr:nvCxnSpPr>
        <xdr:cNvPr id="120" name="直線コネクタ 119"/>
        <xdr:cNvCxnSpPr/>
      </xdr:nvCxnSpPr>
      <xdr:spPr bwMode="auto">
        <a:xfrm>
          <a:off x="2908300" y="6391135"/>
          <a:ext cx="698500" cy="84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223575</xdr:rowOff>
    </xdr:from>
    <xdr:ext cx="762000" cy="259045"/>
    <xdr:sp macro="" textlink="">
      <xdr:nvSpPr>
        <xdr:cNvPr id="122" name="テキスト ボックス 121"/>
        <xdr:cNvSpPr txBox="1"/>
      </xdr:nvSpPr>
      <xdr:spPr>
        <a:xfrm>
          <a:off x="32258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290513</xdr:rowOff>
    </xdr:from>
    <xdr:to>
      <xdr:col>29</xdr:col>
      <xdr:colOff>177800</xdr:colOff>
      <xdr:row>35</xdr:row>
      <xdr:rowOff>49213</xdr:rowOff>
    </xdr:to>
    <xdr:sp macro="" textlink="">
      <xdr:nvSpPr>
        <xdr:cNvPr id="130" name="楕円 129"/>
        <xdr:cNvSpPr/>
      </xdr:nvSpPr>
      <xdr:spPr bwMode="auto">
        <a:xfrm>
          <a:off x="56007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135590</xdr:rowOff>
    </xdr:from>
    <xdr:ext cx="762000" cy="259045"/>
    <xdr:sp macro="" textlink="">
      <xdr:nvSpPr>
        <xdr:cNvPr id="131" name="人口1人当たり決算額の推移該当値テキスト445"/>
        <xdr:cNvSpPr txBox="1"/>
      </xdr:nvSpPr>
      <xdr:spPr>
        <a:xfrm>
          <a:off x="5740400" y="64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110718</xdr:rowOff>
    </xdr:from>
    <xdr:to>
      <xdr:col>26</xdr:col>
      <xdr:colOff>101600</xdr:colOff>
      <xdr:row>34</xdr:row>
      <xdr:rowOff>212318</xdr:rowOff>
    </xdr:to>
    <xdr:sp macro="" textlink="">
      <xdr:nvSpPr>
        <xdr:cNvPr id="132" name="楕円 131"/>
        <xdr:cNvSpPr/>
      </xdr:nvSpPr>
      <xdr:spPr bwMode="auto">
        <a:xfrm>
          <a:off x="4953000" y="637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222495</xdr:rowOff>
    </xdr:from>
    <xdr:ext cx="736600" cy="259045"/>
    <xdr:sp macro="" textlink="">
      <xdr:nvSpPr>
        <xdr:cNvPr id="133" name="テキスト ボックス 132"/>
        <xdr:cNvSpPr txBox="1"/>
      </xdr:nvSpPr>
      <xdr:spPr>
        <a:xfrm>
          <a:off x="4622800" y="614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145885</xdr:rowOff>
    </xdr:from>
    <xdr:to>
      <xdr:col>22</xdr:col>
      <xdr:colOff>165100</xdr:colOff>
      <xdr:row>34</xdr:row>
      <xdr:rowOff>247485</xdr:rowOff>
    </xdr:to>
    <xdr:sp macro="" textlink="">
      <xdr:nvSpPr>
        <xdr:cNvPr id="134" name="楕円 133"/>
        <xdr:cNvSpPr/>
      </xdr:nvSpPr>
      <xdr:spPr bwMode="auto">
        <a:xfrm>
          <a:off x="4254500" y="641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257662</xdr:rowOff>
    </xdr:from>
    <xdr:ext cx="762000" cy="259045"/>
    <xdr:sp macro="" textlink="">
      <xdr:nvSpPr>
        <xdr:cNvPr id="135" name="テキスト ボックス 134"/>
        <xdr:cNvSpPr txBox="1"/>
      </xdr:nvSpPr>
      <xdr:spPr>
        <a:xfrm>
          <a:off x="3924300" y="618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157086</xdr:rowOff>
    </xdr:from>
    <xdr:to>
      <xdr:col>19</xdr:col>
      <xdr:colOff>38100</xdr:colOff>
      <xdr:row>34</xdr:row>
      <xdr:rowOff>258687</xdr:rowOff>
    </xdr:to>
    <xdr:sp macro="" textlink="">
      <xdr:nvSpPr>
        <xdr:cNvPr id="136" name="楕円 135"/>
        <xdr:cNvSpPr/>
      </xdr:nvSpPr>
      <xdr:spPr bwMode="auto">
        <a:xfrm>
          <a:off x="3556000" y="64245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268863</xdr:rowOff>
    </xdr:from>
    <xdr:ext cx="762000" cy="259045"/>
    <xdr:sp macro="" textlink="">
      <xdr:nvSpPr>
        <xdr:cNvPr id="137" name="テキスト ボックス 136"/>
        <xdr:cNvSpPr txBox="1"/>
      </xdr:nvSpPr>
      <xdr:spPr>
        <a:xfrm>
          <a:off x="3225800" y="619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72885</xdr:rowOff>
    </xdr:from>
    <xdr:to>
      <xdr:col>15</xdr:col>
      <xdr:colOff>101600</xdr:colOff>
      <xdr:row>34</xdr:row>
      <xdr:rowOff>174485</xdr:rowOff>
    </xdr:to>
    <xdr:sp macro="" textlink="">
      <xdr:nvSpPr>
        <xdr:cNvPr id="138" name="楕円 137"/>
        <xdr:cNvSpPr/>
      </xdr:nvSpPr>
      <xdr:spPr bwMode="auto">
        <a:xfrm>
          <a:off x="2857500" y="634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184662</xdr:rowOff>
    </xdr:from>
    <xdr:ext cx="762000" cy="259045"/>
    <xdr:sp macro="" textlink="">
      <xdr:nvSpPr>
        <xdr:cNvPr id="139" name="テキスト ボックス 138"/>
        <xdr:cNvSpPr txBox="1"/>
      </xdr:nvSpPr>
      <xdr:spPr>
        <a:xfrm>
          <a:off x="2527300" y="61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195,350
193,062
72.72
76,188,382
75,792,062
112,716
41,642,634
69,742,223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34590</xdr:rowOff>
    </xdr:from>
    <xdr:to>
      <xdr:col>24</xdr:col>
      <xdr:colOff>63500</xdr:colOff>
      <xdr:row>36</xdr:row>
      <xdr:rowOff>64056</xdr:rowOff>
    </xdr:to>
    <xdr:cxnSp macro="">
      <xdr:nvCxnSpPr>
        <xdr:cNvPr id="59" name="直線コネクタ 58"/>
        <xdr:cNvCxnSpPr/>
      </xdr:nvCxnSpPr>
      <xdr:spPr>
        <a:xfrm flipV="1">
          <a:off x="3797300" y="6206790"/>
          <a:ext cx="8382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48123</xdr:rowOff>
    </xdr:from>
    <xdr:to>
      <xdr:col>19</xdr:col>
      <xdr:colOff>177800</xdr:colOff>
      <xdr:row>36</xdr:row>
      <xdr:rowOff>64056</xdr:rowOff>
    </xdr:to>
    <xdr:cxnSp macro="">
      <xdr:nvCxnSpPr>
        <xdr:cNvPr id="62" name="直線コネクタ 61"/>
        <xdr:cNvCxnSpPr/>
      </xdr:nvCxnSpPr>
      <xdr:spPr>
        <a:xfrm>
          <a:off x="2908300" y="6220323"/>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3043</xdr:rowOff>
    </xdr:from>
    <xdr:to>
      <xdr:col>15</xdr:col>
      <xdr:colOff>50800</xdr:colOff>
      <xdr:row>36</xdr:row>
      <xdr:rowOff>48123</xdr:rowOff>
    </xdr:to>
    <xdr:cxnSp macro="">
      <xdr:nvCxnSpPr>
        <xdr:cNvPr id="65" name="直線コネクタ 64"/>
        <xdr:cNvCxnSpPr/>
      </xdr:nvCxnSpPr>
      <xdr:spPr>
        <a:xfrm>
          <a:off x="2019300" y="6175243"/>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3043</xdr:rowOff>
    </xdr:from>
    <xdr:to>
      <xdr:col>10</xdr:col>
      <xdr:colOff>114300</xdr:colOff>
      <xdr:row>36</xdr:row>
      <xdr:rowOff>45997</xdr:rowOff>
    </xdr:to>
    <xdr:cxnSp macro="">
      <xdr:nvCxnSpPr>
        <xdr:cNvPr id="68" name="直線コネクタ 67"/>
        <xdr:cNvCxnSpPr/>
      </xdr:nvCxnSpPr>
      <xdr:spPr>
        <a:xfrm flipV="1">
          <a:off x="1130300" y="6175243"/>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155240</xdr:rowOff>
    </xdr:from>
    <xdr:to>
      <xdr:col>24</xdr:col>
      <xdr:colOff>114300</xdr:colOff>
      <xdr:row>36</xdr:row>
      <xdr:rowOff>85390</xdr:rowOff>
    </xdr:to>
    <xdr:sp macro="" textlink="">
      <xdr:nvSpPr>
        <xdr:cNvPr id="78" name="楕円 77"/>
        <xdr:cNvSpPr/>
      </xdr:nvSpPr>
      <xdr:spPr>
        <a:xfrm>
          <a:off x="4584700" y="615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6667</xdr:rowOff>
    </xdr:from>
    <xdr:ext cx="534377" cy="259045"/>
    <xdr:sp macro="" textlink="">
      <xdr:nvSpPr>
        <xdr:cNvPr id="79" name="人件費該当値テキスト"/>
        <xdr:cNvSpPr txBox="1"/>
      </xdr:nvSpPr>
      <xdr:spPr>
        <a:xfrm>
          <a:off x="4686300" y="600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13256</xdr:rowOff>
    </xdr:from>
    <xdr:to>
      <xdr:col>20</xdr:col>
      <xdr:colOff>38100</xdr:colOff>
      <xdr:row>36</xdr:row>
      <xdr:rowOff>114856</xdr:rowOff>
    </xdr:to>
    <xdr:sp macro="" textlink="">
      <xdr:nvSpPr>
        <xdr:cNvPr id="80" name="楕円 79"/>
        <xdr:cNvSpPr/>
      </xdr:nvSpPr>
      <xdr:spPr>
        <a:xfrm>
          <a:off x="3746500" y="618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131383</xdr:rowOff>
    </xdr:from>
    <xdr:ext cx="534377" cy="259045"/>
    <xdr:sp macro="" textlink="">
      <xdr:nvSpPr>
        <xdr:cNvPr id="81" name="テキスト ボックス 80"/>
        <xdr:cNvSpPr txBox="1"/>
      </xdr:nvSpPr>
      <xdr:spPr>
        <a:xfrm>
          <a:off x="3530111" y="59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168773</xdr:rowOff>
    </xdr:from>
    <xdr:to>
      <xdr:col>15</xdr:col>
      <xdr:colOff>101600</xdr:colOff>
      <xdr:row>36</xdr:row>
      <xdr:rowOff>98923</xdr:rowOff>
    </xdr:to>
    <xdr:sp macro="" textlink="">
      <xdr:nvSpPr>
        <xdr:cNvPr id="82" name="楕円 81"/>
        <xdr:cNvSpPr/>
      </xdr:nvSpPr>
      <xdr:spPr>
        <a:xfrm>
          <a:off x="2857500" y="616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115450</xdr:rowOff>
    </xdr:from>
    <xdr:ext cx="534377" cy="259045"/>
    <xdr:sp macro="" textlink="">
      <xdr:nvSpPr>
        <xdr:cNvPr id="83" name="テキスト ボックス 82"/>
        <xdr:cNvSpPr txBox="1"/>
      </xdr:nvSpPr>
      <xdr:spPr>
        <a:xfrm>
          <a:off x="2641111" y="594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123693</xdr:rowOff>
    </xdr:from>
    <xdr:to>
      <xdr:col>10</xdr:col>
      <xdr:colOff>165100</xdr:colOff>
      <xdr:row>36</xdr:row>
      <xdr:rowOff>53843</xdr:rowOff>
    </xdr:to>
    <xdr:sp macro="" textlink="">
      <xdr:nvSpPr>
        <xdr:cNvPr id="84" name="楕円 83"/>
        <xdr:cNvSpPr/>
      </xdr:nvSpPr>
      <xdr:spPr>
        <a:xfrm>
          <a:off x="1968500" y="612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70370</xdr:rowOff>
    </xdr:from>
    <xdr:ext cx="534377" cy="259045"/>
    <xdr:sp macro="" textlink="">
      <xdr:nvSpPr>
        <xdr:cNvPr id="85" name="テキスト ボックス 84"/>
        <xdr:cNvSpPr txBox="1"/>
      </xdr:nvSpPr>
      <xdr:spPr>
        <a:xfrm>
          <a:off x="1752111" y="58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166647</xdr:rowOff>
    </xdr:from>
    <xdr:to>
      <xdr:col>6</xdr:col>
      <xdr:colOff>38100</xdr:colOff>
      <xdr:row>36</xdr:row>
      <xdr:rowOff>96797</xdr:rowOff>
    </xdr:to>
    <xdr:sp macro="" textlink="">
      <xdr:nvSpPr>
        <xdr:cNvPr id="86" name="楕円 85"/>
        <xdr:cNvSpPr/>
      </xdr:nvSpPr>
      <xdr:spPr>
        <a:xfrm>
          <a:off x="1079500" y="61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113324</xdr:rowOff>
    </xdr:from>
    <xdr:ext cx="534377" cy="259045"/>
    <xdr:sp macro="" textlink="">
      <xdr:nvSpPr>
        <xdr:cNvPr id="87" name="テキスト ボックス 86"/>
        <xdr:cNvSpPr txBox="1"/>
      </xdr:nvSpPr>
      <xdr:spPr>
        <a:xfrm>
          <a:off x="863111" y="594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1778</xdr:rowOff>
    </xdr:from>
    <xdr:to>
      <xdr:col>24</xdr:col>
      <xdr:colOff>63500</xdr:colOff>
      <xdr:row>57</xdr:row>
      <xdr:rowOff>85065</xdr:rowOff>
    </xdr:to>
    <xdr:cxnSp macro="">
      <xdr:nvCxnSpPr>
        <xdr:cNvPr id="117" name="直線コネクタ 116"/>
        <xdr:cNvCxnSpPr/>
      </xdr:nvCxnSpPr>
      <xdr:spPr>
        <a:xfrm flipV="1">
          <a:off x="3797300" y="9774428"/>
          <a:ext cx="8382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50736</xdr:rowOff>
    </xdr:from>
    <xdr:to>
      <xdr:col>19</xdr:col>
      <xdr:colOff>177800</xdr:colOff>
      <xdr:row>57</xdr:row>
      <xdr:rowOff>85065</xdr:rowOff>
    </xdr:to>
    <xdr:cxnSp macro="">
      <xdr:nvCxnSpPr>
        <xdr:cNvPr id="120" name="直線コネクタ 119"/>
        <xdr:cNvCxnSpPr/>
      </xdr:nvCxnSpPr>
      <xdr:spPr>
        <a:xfrm>
          <a:off x="2908300" y="9823386"/>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50736</xdr:rowOff>
    </xdr:from>
    <xdr:to>
      <xdr:col>15</xdr:col>
      <xdr:colOff>50800</xdr:colOff>
      <xdr:row>57</xdr:row>
      <xdr:rowOff>107848</xdr:rowOff>
    </xdr:to>
    <xdr:cxnSp macro="">
      <xdr:nvCxnSpPr>
        <xdr:cNvPr id="123" name="直線コネクタ 122"/>
        <xdr:cNvCxnSpPr/>
      </xdr:nvCxnSpPr>
      <xdr:spPr>
        <a:xfrm flipV="1">
          <a:off x="2019300" y="9823386"/>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107848</xdr:rowOff>
    </xdr:from>
    <xdr:to>
      <xdr:col>10</xdr:col>
      <xdr:colOff>114300</xdr:colOff>
      <xdr:row>58</xdr:row>
      <xdr:rowOff>597</xdr:rowOff>
    </xdr:to>
    <xdr:cxnSp macro="">
      <xdr:nvCxnSpPr>
        <xdr:cNvPr id="126" name="直線コネクタ 125"/>
        <xdr:cNvCxnSpPr/>
      </xdr:nvCxnSpPr>
      <xdr:spPr>
        <a:xfrm flipV="1">
          <a:off x="1130300" y="9880498"/>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122428</xdr:rowOff>
    </xdr:from>
    <xdr:to>
      <xdr:col>24</xdr:col>
      <xdr:colOff>114300</xdr:colOff>
      <xdr:row>57</xdr:row>
      <xdr:rowOff>52578</xdr:rowOff>
    </xdr:to>
    <xdr:sp macro="" textlink="">
      <xdr:nvSpPr>
        <xdr:cNvPr id="136" name="楕円 135"/>
        <xdr:cNvSpPr/>
      </xdr:nvSpPr>
      <xdr:spPr>
        <a:xfrm>
          <a:off x="4584700" y="97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100855</xdr:rowOff>
    </xdr:from>
    <xdr:ext cx="534377" cy="259045"/>
    <xdr:sp macro="" textlink="">
      <xdr:nvSpPr>
        <xdr:cNvPr id="137" name="物件費該当値テキスト"/>
        <xdr:cNvSpPr txBox="1"/>
      </xdr:nvSpPr>
      <xdr:spPr>
        <a:xfrm>
          <a:off x="4686300" y="970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34265</xdr:rowOff>
    </xdr:from>
    <xdr:to>
      <xdr:col>20</xdr:col>
      <xdr:colOff>38100</xdr:colOff>
      <xdr:row>57</xdr:row>
      <xdr:rowOff>135865</xdr:rowOff>
    </xdr:to>
    <xdr:sp macro="" textlink="">
      <xdr:nvSpPr>
        <xdr:cNvPr id="138" name="楕円 137"/>
        <xdr:cNvSpPr/>
      </xdr:nvSpPr>
      <xdr:spPr>
        <a:xfrm>
          <a:off x="37465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126992</xdr:rowOff>
    </xdr:from>
    <xdr:ext cx="534377" cy="259045"/>
    <xdr:sp macro="" textlink="">
      <xdr:nvSpPr>
        <xdr:cNvPr id="139" name="テキスト ボックス 138"/>
        <xdr:cNvSpPr txBox="1"/>
      </xdr:nvSpPr>
      <xdr:spPr>
        <a:xfrm>
          <a:off x="3530111" y="98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171386</xdr:rowOff>
    </xdr:from>
    <xdr:to>
      <xdr:col>15</xdr:col>
      <xdr:colOff>101600</xdr:colOff>
      <xdr:row>57</xdr:row>
      <xdr:rowOff>101536</xdr:rowOff>
    </xdr:to>
    <xdr:sp macro="" textlink="">
      <xdr:nvSpPr>
        <xdr:cNvPr id="140" name="楕円 139"/>
        <xdr:cNvSpPr/>
      </xdr:nvSpPr>
      <xdr:spPr>
        <a:xfrm>
          <a:off x="2857500" y="9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92663</xdr:rowOff>
    </xdr:from>
    <xdr:ext cx="534377" cy="259045"/>
    <xdr:sp macro="" textlink="">
      <xdr:nvSpPr>
        <xdr:cNvPr id="141" name="テキスト ボックス 140"/>
        <xdr:cNvSpPr txBox="1"/>
      </xdr:nvSpPr>
      <xdr:spPr>
        <a:xfrm>
          <a:off x="2641111" y="98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57048</xdr:rowOff>
    </xdr:from>
    <xdr:to>
      <xdr:col>10</xdr:col>
      <xdr:colOff>165100</xdr:colOff>
      <xdr:row>57</xdr:row>
      <xdr:rowOff>158648</xdr:rowOff>
    </xdr:to>
    <xdr:sp macro="" textlink="">
      <xdr:nvSpPr>
        <xdr:cNvPr id="142" name="楕円 141"/>
        <xdr:cNvSpPr/>
      </xdr:nvSpPr>
      <xdr:spPr>
        <a:xfrm>
          <a:off x="1968500" y="98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149775</xdr:rowOff>
    </xdr:from>
    <xdr:ext cx="534377" cy="259045"/>
    <xdr:sp macro="" textlink="">
      <xdr:nvSpPr>
        <xdr:cNvPr id="143" name="テキスト ボックス 142"/>
        <xdr:cNvSpPr txBox="1"/>
      </xdr:nvSpPr>
      <xdr:spPr>
        <a:xfrm>
          <a:off x="1752111" y="99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121247</xdr:rowOff>
    </xdr:from>
    <xdr:to>
      <xdr:col>6</xdr:col>
      <xdr:colOff>38100</xdr:colOff>
      <xdr:row>58</xdr:row>
      <xdr:rowOff>51397</xdr:rowOff>
    </xdr:to>
    <xdr:sp macro="" textlink="">
      <xdr:nvSpPr>
        <xdr:cNvPr id="144" name="楕円 143"/>
        <xdr:cNvSpPr/>
      </xdr:nvSpPr>
      <xdr:spPr>
        <a:xfrm>
          <a:off x="1079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42524</xdr:rowOff>
    </xdr:from>
    <xdr:ext cx="534377" cy="259045"/>
    <xdr:sp macro="" textlink="">
      <xdr:nvSpPr>
        <xdr:cNvPr id="145" name="テキスト ボックス 144"/>
        <xdr:cNvSpPr txBox="1"/>
      </xdr:nvSpPr>
      <xdr:spPr>
        <a:xfrm>
          <a:off x="863111" y="99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51860</xdr:rowOff>
    </xdr:from>
    <xdr:to>
      <xdr:col>24</xdr:col>
      <xdr:colOff>63500</xdr:colOff>
      <xdr:row>77</xdr:row>
      <xdr:rowOff>79578</xdr:rowOff>
    </xdr:to>
    <xdr:cxnSp macro="">
      <xdr:nvCxnSpPr>
        <xdr:cNvPr id="170" name="直線コネクタ 169"/>
        <xdr:cNvCxnSpPr/>
      </xdr:nvCxnSpPr>
      <xdr:spPr>
        <a:xfrm>
          <a:off x="3797300" y="13253510"/>
          <a:ext cx="8382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36316</xdr:rowOff>
    </xdr:from>
    <xdr:to>
      <xdr:col>19</xdr:col>
      <xdr:colOff>177800</xdr:colOff>
      <xdr:row>77</xdr:row>
      <xdr:rowOff>51860</xdr:rowOff>
    </xdr:to>
    <xdr:cxnSp macro="">
      <xdr:nvCxnSpPr>
        <xdr:cNvPr id="173" name="直線コネクタ 172"/>
        <xdr:cNvCxnSpPr/>
      </xdr:nvCxnSpPr>
      <xdr:spPr>
        <a:xfrm>
          <a:off x="2908300" y="13237966"/>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32486</xdr:rowOff>
    </xdr:from>
    <xdr:to>
      <xdr:col>15</xdr:col>
      <xdr:colOff>50800</xdr:colOff>
      <xdr:row>77</xdr:row>
      <xdr:rowOff>36316</xdr:rowOff>
    </xdr:to>
    <xdr:cxnSp macro="">
      <xdr:nvCxnSpPr>
        <xdr:cNvPr id="176" name="直線コネクタ 175"/>
        <xdr:cNvCxnSpPr/>
      </xdr:nvCxnSpPr>
      <xdr:spPr>
        <a:xfrm>
          <a:off x="2019300" y="13234136"/>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31514</xdr:rowOff>
    </xdr:from>
    <xdr:to>
      <xdr:col>10</xdr:col>
      <xdr:colOff>114300</xdr:colOff>
      <xdr:row>77</xdr:row>
      <xdr:rowOff>32486</xdr:rowOff>
    </xdr:to>
    <xdr:cxnSp macro="">
      <xdr:nvCxnSpPr>
        <xdr:cNvPr id="179" name="直線コネクタ 178"/>
        <xdr:cNvCxnSpPr/>
      </xdr:nvCxnSpPr>
      <xdr:spPr>
        <a:xfrm>
          <a:off x="1130300" y="13233164"/>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28778</xdr:rowOff>
    </xdr:from>
    <xdr:to>
      <xdr:col>24</xdr:col>
      <xdr:colOff>114300</xdr:colOff>
      <xdr:row>77</xdr:row>
      <xdr:rowOff>130378</xdr:rowOff>
    </xdr:to>
    <xdr:sp macro="" textlink="">
      <xdr:nvSpPr>
        <xdr:cNvPr id="189" name="楕円 188"/>
        <xdr:cNvSpPr/>
      </xdr:nvSpPr>
      <xdr:spPr>
        <a:xfrm>
          <a:off x="45847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115155</xdr:rowOff>
    </xdr:from>
    <xdr:ext cx="469744" cy="259045"/>
    <xdr:sp macro="" textlink="">
      <xdr:nvSpPr>
        <xdr:cNvPr id="190" name="維持補修費該当値テキスト"/>
        <xdr:cNvSpPr txBox="1"/>
      </xdr:nvSpPr>
      <xdr:spPr>
        <a:xfrm>
          <a:off x="4686300" y="13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xdr:rowOff>
    </xdr:from>
    <xdr:to>
      <xdr:col>20</xdr:col>
      <xdr:colOff>38100</xdr:colOff>
      <xdr:row>77</xdr:row>
      <xdr:rowOff>102660</xdr:rowOff>
    </xdr:to>
    <xdr:sp macro="" textlink="">
      <xdr:nvSpPr>
        <xdr:cNvPr id="191" name="楕円 190"/>
        <xdr:cNvSpPr/>
      </xdr:nvSpPr>
      <xdr:spPr>
        <a:xfrm>
          <a:off x="3746500" y="132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93787</xdr:rowOff>
    </xdr:from>
    <xdr:ext cx="469744" cy="259045"/>
    <xdr:sp macro="" textlink="">
      <xdr:nvSpPr>
        <xdr:cNvPr id="192" name="テキスト ボックス 191"/>
        <xdr:cNvSpPr txBox="1"/>
      </xdr:nvSpPr>
      <xdr:spPr>
        <a:xfrm>
          <a:off x="3562428" y="132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156966</xdr:rowOff>
    </xdr:from>
    <xdr:to>
      <xdr:col>15</xdr:col>
      <xdr:colOff>101600</xdr:colOff>
      <xdr:row>77</xdr:row>
      <xdr:rowOff>87116</xdr:rowOff>
    </xdr:to>
    <xdr:sp macro="" textlink="">
      <xdr:nvSpPr>
        <xdr:cNvPr id="193" name="楕円 192"/>
        <xdr:cNvSpPr/>
      </xdr:nvSpPr>
      <xdr:spPr>
        <a:xfrm>
          <a:off x="2857500" y="131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78243</xdr:rowOff>
    </xdr:from>
    <xdr:ext cx="469744" cy="259045"/>
    <xdr:sp macro="" textlink="">
      <xdr:nvSpPr>
        <xdr:cNvPr id="194" name="テキスト ボックス 193"/>
        <xdr:cNvSpPr txBox="1"/>
      </xdr:nvSpPr>
      <xdr:spPr>
        <a:xfrm>
          <a:off x="2673428" y="132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153136</xdr:rowOff>
    </xdr:from>
    <xdr:to>
      <xdr:col>10</xdr:col>
      <xdr:colOff>165100</xdr:colOff>
      <xdr:row>77</xdr:row>
      <xdr:rowOff>83286</xdr:rowOff>
    </xdr:to>
    <xdr:sp macro="" textlink="">
      <xdr:nvSpPr>
        <xdr:cNvPr id="195" name="楕円 194"/>
        <xdr:cNvSpPr/>
      </xdr:nvSpPr>
      <xdr:spPr>
        <a:xfrm>
          <a:off x="1968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74413</xdr:rowOff>
    </xdr:from>
    <xdr:ext cx="469744" cy="259045"/>
    <xdr:sp macro="" textlink="">
      <xdr:nvSpPr>
        <xdr:cNvPr id="196" name="テキスト ボックス 195"/>
        <xdr:cNvSpPr txBox="1"/>
      </xdr:nvSpPr>
      <xdr:spPr>
        <a:xfrm>
          <a:off x="1784428" y="132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152164</xdr:rowOff>
    </xdr:from>
    <xdr:to>
      <xdr:col>6</xdr:col>
      <xdr:colOff>38100</xdr:colOff>
      <xdr:row>77</xdr:row>
      <xdr:rowOff>82314</xdr:rowOff>
    </xdr:to>
    <xdr:sp macro="" textlink="">
      <xdr:nvSpPr>
        <xdr:cNvPr id="197" name="楕円 196"/>
        <xdr:cNvSpPr/>
      </xdr:nvSpPr>
      <xdr:spPr>
        <a:xfrm>
          <a:off x="1079500" y="131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73441</xdr:rowOff>
    </xdr:from>
    <xdr:ext cx="469744" cy="259045"/>
    <xdr:sp macro="" textlink="">
      <xdr:nvSpPr>
        <xdr:cNvPr id="198" name="テキスト ボックス 197"/>
        <xdr:cNvSpPr txBox="1"/>
      </xdr:nvSpPr>
      <xdr:spPr>
        <a:xfrm>
          <a:off x="895428" y="1327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131890</xdr:rowOff>
    </xdr:from>
    <xdr:to>
      <xdr:col>24</xdr:col>
      <xdr:colOff>63500</xdr:colOff>
      <xdr:row>90</xdr:row>
      <xdr:rowOff>163970</xdr:rowOff>
    </xdr:to>
    <xdr:cxnSp macro="">
      <xdr:nvCxnSpPr>
        <xdr:cNvPr id="228" name="直線コネクタ 227"/>
        <xdr:cNvCxnSpPr/>
      </xdr:nvCxnSpPr>
      <xdr:spPr>
        <a:xfrm>
          <a:off x="3797300" y="15562390"/>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131890</xdr:rowOff>
    </xdr:from>
    <xdr:to>
      <xdr:col>19</xdr:col>
      <xdr:colOff>177800</xdr:colOff>
      <xdr:row>91</xdr:row>
      <xdr:rowOff>75997</xdr:rowOff>
    </xdr:to>
    <xdr:cxnSp macro="">
      <xdr:nvCxnSpPr>
        <xdr:cNvPr id="231" name="直線コネクタ 230"/>
        <xdr:cNvCxnSpPr/>
      </xdr:nvCxnSpPr>
      <xdr:spPr>
        <a:xfrm flipV="1">
          <a:off x="2908300" y="15562390"/>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75997</xdr:rowOff>
    </xdr:from>
    <xdr:to>
      <xdr:col>15</xdr:col>
      <xdr:colOff>50800</xdr:colOff>
      <xdr:row>92</xdr:row>
      <xdr:rowOff>29229</xdr:rowOff>
    </xdr:to>
    <xdr:cxnSp macro="">
      <xdr:nvCxnSpPr>
        <xdr:cNvPr id="234" name="直線コネクタ 233"/>
        <xdr:cNvCxnSpPr/>
      </xdr:nvCxnSpPr>
      <xdr:spPr>
        <a:xfrm flipV="1">
          <a:off x="2019300" y="15677947"/>
          <a:ext cx="889000" cy="1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29229</xdr:rowOff>
    </xdr:from>
    <xdr:to>
      <xdr:col>10</xdr:col>
      <xdr:colOff>114300</xdr:colOff>
      <xdr:row>92</xdr:row>
      <xdr:rowOff>103105</xdr:rowOff>
    </xdr:to>
    <xdr:cxnSp macro="">
      <xdr:nvCxnSpPr>
        <xdr:cNvPr id="237" name="直線コネクタ 236"/>
        <xdr:cNvCxnSpPr/>
      </xdr:nvCxnSpPr>
      <xdr:spPr>
        <a:xfrm flipV="1">
          <a:off x="1130300" y="15802629"/>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113170</xdr:rowOff>
    </xdr:from>
    <xdr:to>
      <xdr:col>24</xdr:col>
      <xdr:colOff>114300</xdr:colOff>
      <xdr:row>91</xdr:row>
      <xdr:rowOff>43320</xdr:rowOff>
    </xdr:to>
    <xdr:sp macro="" textlink="">
      <xdr:nvSpPr>
        <xdr:cNvPr id="247" name="楕円 246"/>
        <xdr:cNvSpPr/>
      </xdr:nvSpPr>
      <xdr:spPr>
        <a:xfrm>
          <a:off x="4584700" y="155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66197</xdr:rowOff>
    </xdr:from>
    <xdr:ext cx="599010" cy="259045"/>
    <xdr:sp macro="" textlink="">
      <xdr:nvSpPr>
        <xdr:cNvPr id="248" name="扶助費該当値テキスト"/>
        <xdr:cNvSpPr txBox="1"/>
      </xdr:nvSpPr>
      <xdr:spPr>
        <a:xfrm>
          <a:off x="4686300" y="1549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81090</xdr:rowOff>
    </xdr:from>
    <xdr:to>
      <xdr:col>20</xdr:col>
      <xdr:colOff>38100</xdr:colOff>
      <xdr:row>91</xdr:row>
      <xdr:rowOff>11240</xdr:rowOff>
    </xdr:to>
    <xdr:sp macro="" textlink="">
      <xdr:nvSpPr>
        <xdr:cNvPr id="249" name="楕円 248"/>
        <xdr:cNvSpPr/>
      </xdr:nvSpPr>
      <xdr:spPr>
        <a:xfrm>
          <a:off x="3746500" y="1551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27767</xdr:rowOff>
    </xdr:from>
    <xdr:ext cx="599010" cy="259045"/>
    <xdr:sp macro="" textlink="">
      <xdr:nvSpPr>
        <xdr:cNvPr id="250" name="テキスト ボックス 249"/>
        <xdr:cNvSpPr txBox="1"/>
      </xdr:nvSpPr>
      <xdr:spPr>
        <a:xfrm>
          <a:off x="3497795" y="1528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25197</xdr:rowOff>
    </xdr:from>
    <xdr:to>
      <xdr:col>15</xdr:col>
      <xdr:colOff>101600</xdr:colOff>
      <xdr:row>91</xdr:row>
      <xdr:rowOff>126797</xdr:rowOff>
    </xdr:to>
    <xdr:sp macro="" textlink="">
      <xdr:nvSpPr>
        <xdr:cNvPr id="251" name="楕円 250"/>
        <xdr:cNvSpPr/>
      </xdr:nvSpPr>
      <xdr:spPr>
        <a:xfrm>
          <a:off x="2857500" y="156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143324</xdr:rowOff>
    </xdr:from>
    <xdr:ext cx="599010" cy="259045"/>
    <xdr:sp macro="" textlink="">
      <xdr:nvSpPr>
        <xdr:cNvPr id="252" name="テキスト ボックス 251"/>
        <xdr:cNvSpPr txBox="1"/>
      </xdr:nvSpPr>
      <xdr:spPr>
        <a:xfrm>
          <a:off x="2608795" y="1540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149879</xdr:rowOff>
    </xdr:from>
    <xdr:to>
      <xdr:col>10</xdr:col>
      <xdr:colOff>165100</xdr:colOff>
      <xdr:row>92</xdr:row>
      <xdr:rowOff>80029</xdr:rowOff>
    </xdr:to>
    <xdr:sp macro="" textlink="">
      <xdr:nvSpPr>
        <xdr:cNvPr id="253" name="楕円 252"/>
        <xdr:cNvSpPr/>
      </xdr:nvSpPr>
      <xdr:spPr>
        <a:xfrm>
          <a:off x="1968500" y="157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96556</xdr:rowOff>
    </xdr:from>
    <xdr:ext cx="599010" cy="259045"/>
    <xdr:sp macro="" textlink="">
      <xdr:nvSpPr>
        <xdr:cNvPr id="254" name="テキスト ボックス 253"/>
        <xdr:cNvSpPr txBox="1"/>
      </xdr:nvSpPr>
      <xdr:spPr>
        <a:xfrm>
          <a:off x="1719795" y="155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52305</xdr:rowOff>
    </xdr:from>
    <xdr:to>
      <xdr:col>6</xdr:col>
      <xdr:colOff>38100</xdr:colOff>
      <xdr:row>92</xdr:row>
      <xdr:rowOff>153905</xdr:rowOff>
    </xdr:to>
    <xdr:sp macro="" textlink="">
      <xdr:nvSpPr>
        <xdr:cNvPr id="255" name="楕円 254"/>
        <xdr:cNvSpPr/>
      </xdr:nvSpPr>
      <xdr:spPr>
        <a:xfrm>
          <a:off x="1079500" y="158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170432</xdr:rowOff>
    </xdr:from>
    <xdr:ext cx="599010" cy="259045"/>
    <xdr:sp macro="" textlink="">
      <xdr:nvSpPr>
        <xdr:cNvPr id="256" name="テキスト ボックス 255"/>
        <xdr:cNvSpPr txBox="1"/>
      </xdr:nvSpPr>
      <xdr:spPr>
        <a:xfrm>
          <a:off x="830795" y="156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133116</xdr:rowOff>
    </xdr:from>
    <xdr:to>
      <xdr:col>55</xdr:col>
      <xdr:colOff>0</xdr:colOff>
      <xdr:row>33</xdr:row>
      <xdr:rowOff>133871</xdr:rowOff>
    </xdr:to>
    <xdr:cxnSp macro="">
      <xdr:nvCxnSpPr>
        <xdr:cNvPr id="283" name="直線コネクタ 282"/>
        <xdr:cNvCxnSpPr/>
      </xdr:nvCxnSpPr>
      <xdr:spPr>
        <a:xfrm>
          <a:off x="9639300" y="5790966"/>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19001</xdr:rowOff>
    </xdr:from>
    <xdr:ext cx="534377" cy="259045"/>
    <xdr:sp macro="" textlink="">
      <xdr:nvSpPr>
        <xdr:cNvPr id="284" name="補助費等平均値テキスト"/>
        <xdr:cNvSpPr txBox="1"/>
      </xdr:nvSpPr>
      <xdr:spPr>
        <a:xfrm>
          <a:off x="10528300" y="5848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105410</xdr:rowOff>
    </xdr:from>
    <xdr:to>
      <xdr:col>50</xdr:col>
      <xdr:colOff>114300</xdr:colOff>
      <xdr:row>33</xdr:row>
      <xdr:rowOff>133116</xdr:rowOff>
    </xdr:to>
    <xdr:cxnSp macro="">
      <xdr:nvCxnSpPr>
        <xdr:cNvPr id="286" name="直線コネクタ 285"/>
        <xdr:cNvCxnSpPr/>
      </xdr:nvCxnSpPr>
      <xdr:spPr>
        <a:xfrm>
          <a:off x="8750300" y="5763260"/>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146880</xdr:rowOff>
    </xdr:from>
    <xdr:ext cx="534377" cy="259045"/>
    <xdr:sp macro="" textlink="">
      <xdr:nvSpPr>
        <xdr:cNvPr id="288" name="テキスト ボックス 287"/>
        <xdr:cNvSpPr txBox="1"/>
      </xdr:nvSpPr>
      <xdr:spPr>
        <a:xfrm>
          <a:off x="9372111" y="5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90917</xdr:rowOff>
    </xdr:from>
    <xdr:to>
      <xdr:col>45</xdr:col>
      <xdr:colOff>177800</xdr:colOff>
      <xdr:row>33</xdr:row>
      <xdr:rowOff>105410</xdr:rowOff>
    </xdr:to>
    <xdr:cxnSp macro="">
      <xdr:nvCxnSpPr>
        <xdr:cNvPr id="289" name="直線コネクタ 288"/>
        <xdr:cNvCxnSpPr/>
      </xdr:nvCxnSpPr>
      <xdr:spPr>
        <a:xfrm>
          <a:off x="7861300" y="5748767"/>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144457</xdr:rowOff>
    </xdr:from>
    <xdr:ext cx="534377" cy="259045"/>
    <xdr:sp macro="" textlink="">
      <xdr:nvSpPr>
        <xdr:cNvPr id="291" name="テキスト ボックス 290"/>
        <xdr:cNvSpPr txBox="1"/>
      </xdr:nvSpPr>
      <xdr:spPr>
        <a:xfrm>
          <a:off x="8483111" y="59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76469</xdr:rowOff>
    </xdr:from>
    <xdr:to>
      <xdr:col>41</xdr:col>
      <xdr:colOff>50800</xdr:colOff>
      <xdr:row>33</xdr:row>
      <xdr:rowOff>90917</xdr:rowOff>
    </xdr:to>
    <xdr:cxnSp macro="">
      <xdr:nvCxnSpPr>
        <xdr:cNvPr id="292" name="直線コネクタ 291"/>
        <xdr:cNvCxnSpPr/>
      </xdr:nvCxnSpPr>
      <xdr:spPr>
        <a:xfrm>
          <a:off x="6972300" y="5734319"/>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161922</xdr:rowOff>
    </xdr:from>
    <xdr:ext cx="534377" cy="259045"/>
    <xdr:sp macro="" textlink="">
      <xdr:nvSpPr>
        <xdr:cNvPr id="294" name="テキスト ボックス 293"/>
        <xdr:cNvSpPr txBox="1"/>
      </xdr:nvSpPr>
      <xdr:spPr>
        <a:xfrm>
          <a:off x="7594111" y="59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83071</xdr:rowOff>
    </xdr:from>
    <xdr:to>
      <xdr:col>55</xdr:col>
      <xdr:colOff>50800</xdr:colOff>
      <xdr:row>34</xdr:row>
      <xdr:rowOff>13221</xdr:rowOff>
    </xdr:to>
    <xdr:sp macro="" textlink="">
      <xdr:nvSpPr>
        <xdr:cNvPr id="302" name="楕円 301"/>
        <xdr:cNvSpPr/>
      </xdr:nvSpPr>
      <xdr:spPr>
        <a:xfrm>
          <a:off x="10426700" y="57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105948</xdr:rowOff>
    </xdr:from>
    <xdr:ext cx="534377" cy="259045"/>
    <xdr:sp macro="" textlink="">
      <xdr:nvSpPr>
        <xdr:cNvPr id="303" name="補助費等該当値テキスト"/>
        <xdr:cNvSpPr txBox="1"/>
      </xdr:nvSpPr>
      <xdr:spPr>
        <a:xfrm>
          <a:off x="10528300" y="55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82316</xdr:rowOff>
    </xdr:from>
    <xdr:to>
      <xdr:col>50</xdr:col>
      <xdr:colOff>165100</xdr:colOff>
      <xdr:row>34</xdr:row>
      <xdr:rowOff>12466</xdr:rowOff>
    </xdr:to>
    <xdr:sp macro="" textlink="">
      <xdr:nvSpPr>
        <xdr:cNvPr id="304" name="楕円 303"/>
        <xdr:cNvSpPr/>
      </xdr:nvSpPr>
      <xdr:spPr>
        <a:xfrm>
          <a:off x="9588500" y="57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28993</xdr:rowOff>
    </xdr:from>
    <xdr:ext cx="534377" cy="259045"/>
    <xdr:sp macro="" textlink="">
      <xdr:nvSpPr>
        <xdr:cNvPr id="305" name="テキスト ボックス 304"/>
        <xdr:cNvSpPr txBox="1"/>
      </xdr:nvSpPr>
      <xdr:spPr>
        <a:xfrm>
          <a:off x="9372111" y="551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54610</xdr:rowOff>
    </xdr:from>
    <xdr:to>
      <xdr:col>46</xdr:col>
      <xdr:colOff>38100</xdr:colOff>
      <xdr:row>33</xdr:row>
      <xdr:rowOff>156210</xdr:rowOff>
    </xdr:to>
    <xdr:sp macro="" textlink="">
      <xdr:nvSpPr>
        <xdr:cNvPr id="306" name="楕円 305"/>
        <xdr:cNvSpPr/>
      </xdr:nvSpPr>
      <xdr:spPr>
        <a:xfrm>
          <a:off x="8699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1287</xdr:rowOff>
    </xdr:from>
    <xdr:ext cx="534377" cy="259045"/>
    <xdr:sp macro="" textlink="">
      <xdr:nvSpPr>
        <xdr:cNvPr id="307" name="テキスト ボックス 306"/>
        <xdr:cNvSpPr txBox="1"/>
      </xdr:nvSpPr>
      <xdr:spPr>
        <a:xfrm>
          <a:off x="8483111" y="548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40117</xdr:rowOff>
    </xdr:from>
    <xdr:to>
      <xdr:col>41</xdr:col>
      <xdr:colOff>101600</xdr:colOff>
      <xdr:row>33</xdr:row>
      <xdr:rowOff>141717</xdr:rowOff>
    </xdr:to>
    <xdr:sp macro="" textlink="">
      <xdr:nvSpPr>
        <xdr:cNvPr id="308" name="楕円 307"/>
        <xdr:cNvSpPr/>
      </xdr:nvSpPr>
      <xdr:spPr>
        <a:xfrm>
          <a:off x="7810500" y="56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158244</xdr:rowOff>
    </xdr:from>
    <xdr:ext cx="534377" cy="259045"/>
    <xdr:sp macro="" textlink="">
      <xdr:nvSpPr>
        <xdr:cNvPr id="309" name="テキスト ボックス 308"/>
        <xdr:cNvSpPr txBox="1"/>
      </xdr:nvSpPr>
      <xdr:spPr>
        <a:xfrm>
          <a:off x="7594111" y="54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25669</xdr:rowOff>
    </xdr:from>
    <xdr:to>
      <xdr:col>36</xdr:col>
      <xdr:colOff>165100</xdr:colOff>
      <xdr:row>33</xdr:row>
      <xdr:rowOff>127269</xdr:rowOff>
    </xdr:to>
    <xdr:sp macro="" textlink="">
      <xdr:nvSpPr>
        <xdr:cNvPr id="310" name="楕円 309"/>
        <xdr:cNvSpPr/>
      </xdr:nvSpPr>
      <xdr:spPr>
        <a:xfrm>
          <a:off x="6921500" y="56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143796</xdr:rowOff>
    </xdr:from>
    <xdr:ext cx="534377" cy="259045"/>
    <xdr:sp macro="" textlink="">
      <xdr:nvSpPr>
        <xdr:cNvPr id="311" name="テキスト ボックス 310"/>
        <xdr:cNvSpPr txBox="1"/>
      </xdr:nvSpPr>
      <xdr:spPr>
        <a:xfrm>
          <a:off x="6705111" y="54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139134</xdr:rowOff>
    </xdr:from>
    <xdr:to>
      <xdr:col>55</xdr:col>
      <xdr:colOff>0</xdr:colOff>
      <xdr:row>57</xdr:row>
      <xdr:rowOff>159283</xdr:rowOff>
    </xdr:to>
    <xdr:cxnSp macro="">
      <xdr:nvCxnSpPr>
        <xdr:cNvPr id="342" name="直線コネクタ 341"/>
        <xdr:cNvCxnSpPr/>
      </xdr:nvCxnSpPr>
      <xdr:spPr>
        <a:xfrm flipV="1">
          <a:off x="9639300" y="9911784"/>
          <a:ext cx="8382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159283</xdr:rowOff>
    </xdr:from>
    <xdr:to>
      <xdr:col>50</xdr:col>
      <xdr:colOff>114300</xdr:colOff>
      <xdr:row>58</xdr:row>
      <xdr:rowOff>80232</xdr:rowOff>
    </xdr:to>
    <xdr:cxnSp macro="">
      <xdr:nvCxnSpPr>
        <xdr:cNvPr id="345" name="直線コネクタ 344"/>
        <xdr:cNvCxnSpPr/>
      </xdr:nvCxnSpPr>
      <xdr:spPr>
        <a:xfrm flipV="1">
          <a:off x="8750300" y="9931933"/>
          <a:ext cx="889000" cy="9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142944</xdr:rowOff>
    </xdr:from>
    <xdr:to>
      <xdr:col>45</xdr:col>
      <xdr:colOff>177800</xdr:colOff>
      <xdr:row>58</xdr:row>
      <xdr:rowOff>80232</xdr:rowOff>
    </xdr:to>
    <xdr:cxnSp macro="">
      <xdr:nvCxnSpPr>
        <xdr:cNvPr id="348" name="直線コネクタ 347"/>
        <xdr:cNvCxnSpPr/>
      </xdr:nvCxnSpPr>
      <xdr:spPr>
        <a:xfrm>
          <a:off x="7861300" y="9915594"/>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142944</xdr:rowOff>
    </xdr:from>
    <xdr:to>
      <xdr:col>41</xdr:col>
      <xdr:colOff>50800</xdr:colOff>
      <xdr:row>58</xdr:row>
      <xdr:rowOff>61138</xdr:rowOff>
    </xdr:to>
    <xdr:cxnSp macro="">
      <xdr:nvCxnSpPr>
        <xdr:cNvPr id="351" name="直線コネクタ 350"/>
        <xdr:cNvCxnSpPr/>
      </xdr:nvCxnSpPr>
      <xdr:spPr>
        <a:xfrm flipV="1">
          <a:off x="6972300" y="9915594"/>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88334</xdr:rowOff>
    </xdr:from>
    <xdr:to>
      <xdr:col>55</xdr:col>
      <xdr:colOff>50800</xdr:colOff>
      <xdr:row>58</xdr:row>
      <xdr:rowOff>18484</xdr:rowOff>
    </xdr:to>
    <xdr:sp macro="" textlink="">
      <xdr:nvSpPr>
        <xdr:cNvPr id="361" name="楕円 360"/>
        <xdr:cNvSpPr/>
      </xdr:nvSpPr>
      <xdr:spPr>
        <a:xfrm>
          <a:off x="10426700" y="98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3261</xdr:rowOff>
    </xdr:from>
    <xdr:ext cx="534377" cy="259045"/>
    <xdr:sp macro="" textlink="">
      <xdr:nvSpPr>
        <xdr:cNvPr id="362" name="普通建設事業費該当値テキスト"/>
        <xdr:cNvSpPr txBox="1"/>
      </xdr:nvSpPr>
      <xdr:spPr>
        <a:xfrm>
          <a:off x="10528300" y="97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108483</xdr:rowOff>
    </xdr:from>
    <xdr:to>
      <xdr:col>50</xdr:col>
      <xdr:colOff>165100</xdr:colOff>
      <xdr:row>58</xdr:row>
      <xdr:rowOff>38633</xdr:rowOff>
    </xdr:to>
    <xdr:sp macro="" textlink="">
      <xdr:nvSpPr>
        <xdr:cNvPr id="363" name="楕円 362"/>
        <xdr:cNvSpPr/>
      </xdr:nvSpPr>
      <xdr:spPr>
        <a:xfrm>
          <a:off x="9588500" y="988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29760</xdr:rowOff>
    </xdr:from>
    <xdr:ext cx="534377" cy="259045"/>
    <xdr:sp macro="" textlink="">
      <xdr:nvSpPr>
        <xdr:cNvPr id="364" name="テキスト ボックス 363"/>
        <xdr:cNvSpPr txBox="1"/>
      </xdr:nvSpPr>
      <xdr:spPr>
        <a:xfrm>
          <a:off x="9372111" y="99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29432</xdr:rowOff>
    </xdr:from>
    <xdr:to>
      <xdr:col>46</xdr:col>
      <xdr:colOff>38100</xdr:colOff>
      <xdr:row>58</xdr:row>
      <xdr:rowOff>131032</xdr:rowOff>
    </xdr:to>
    <xdr:sp macro="" textlink="">
      <xdr:nvSpPr>
        <xdr:cNvPr id="365" name="楕円 364"/>
        <xdr:cNvSpPr/>
      </xdr:nvSpPr>
      <xdr:spPr>
        <a:xfrm>
          <a:off x="8699500" y="99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122159</xdr:rowOff>
    </xdr:from>
    <xdr:ext cx="534377" cy="259045"/>
    <xdr:sp macro="" textlink="">
      <xdr:nvSpPr>
        <xdr:cNvPr id="366" name="テキスト ボックス 365"/>
        <xdr:cNvSpPr txBox="1"/>
      </xdr:nvSpPr>
      <xdr:spPr>
        <a:xfrm>
          <a:off x="8483111" y="100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92144</xdr:rowOff>
    </xdr:from>
    <xdr:to>
      <xdr:col>41</xdr:col>
      <xdr:colOff>101600</xdr:colOff>
      <xdr:row>58</xdr:row>
      <xdr:rowOff>22294</xdr:rowOff>
    </xdr:to>
    <xdr:sp macro="" textlink="">
      <xdr:nvSpPr>
        <xdr:cNvPr id="367" name="楕円 366"/>
        <xdr:cNvSpPr/>
      </xdr:nvSpPr>
      <xdr:spPr>
        <a:xfrm>
          <a:off x="7810500" y="986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13421</xdr:rowOff>
    </xdr:from>
    <xdr:ext cx="534377" cy="259045"/>
    <xdr:sp macro="" textlink="">
      <xdr:nvSpPr>
        <xdr:cNvPr id="368" name="テキスト ボックス 367"/>
        <xdr:cNvSpPr txBox="1"/>
      </xdr:nvSpPr>
      <xdr:spPr>
        <a:xfrm>
          <a:off x="7594111" y="99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10338</xdr:rowOff>
    </xdr:from>
    <xdr:to>
      <xdr:col>36</xdr:col>
      <xdr:colOff>165100</xdr:colOff>
      <xdr:row>58</xdr:row>
      <xdr:rowOff>111938</xdr:rowOff>
    </xdr:to>
    <xdr:sp macro="" textlink="">
      <xdr:nvSpPr>
        <xdr:cNvPr id="369" name="楕円 368"/>
        <xdr:cNvSpPr/>
      </xdr:nvSpPr>
      <xdr:spPr>
        <a:xfrm>
          <a:off x="6921500" y="99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103065</xdr:rowOff>
    </xdr:from>
    <xdr:ext cx="534377" cy="259045"/>
    <xdr:sp macro="" textlink="">
      <xdr:nvSpPr>
        <xdr:cNvPr id="370" name="テキスト ボックス 369"/>
        <xdr:cNvSpPr txBox="1"/>
      </xdr:nvSpPr>
      <xdr:spPr>
        <a:xfrm>
          <a:off x="6705111" y="100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6655</xdr:rowOff>
    </xdr:from>
    <xdr:to>
      <xdr:col>55</xdr:col>
      <xdr:colOff>0</xdr:colOff>
      <xdr:row>78</xdr:row>
      <xdr:rowOff>61495</xdr:rowOff>
    </xdr:to>
    <xdr:cxnSp macro="">
      <xdr:nvCxnSpPr>
        <xdr:cNvPr id="397" name="直線コネクタ 396"/>
        <xdr:cNvCxnSpPr/>
      </xdr:nvCxnSpPr>
      <xdr:spPr>
        <a:xfrm>
          <a:off x="9639300" y="13379755"/>
          <a:ext cx="838200" cy="5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152113</xdr:rowOff>
    </xdr:from>
    <xdr:to>
      <xdr:col>50</xdr:col>
      <xdr:colOff>114300</xdr:colOff>
      <xdr:row>78</xdr:row>
      <xdr:rowOff>6655</xdr:rowOff>
    </xdr:to>
    <xdr:cxnSp macro="">
      <xdr:nvCxnSpPr>
        <xdr:cNvPr id="400" name="直線コネクタ 399"/>
        <xdr:cNvCxnSpPr/>
      </xdr:nvCxnSpPr>
      <xdr:spPr>
        <a:xfrm>
          <a:off x="8750300" y="13353763"/>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76240</xdr:rowOff>
    </xdr:from>
    <xdr:to>
      <xdr:col>45</xdr:col>
      <xdr:colOff>177800</xdr:colOff>
      <xdr:row>77</xdr:row>
      <xdr:rowOff>152113</xdr:rowOff>
    </xdr:to>
    <xdr:cxnSp macro="">
      <xdr:nvCxnSpPr>
        <xdr:cNvPr id="403" name="直線コネクタ 402"/>
        <xdr:cNvCxnSpPr/>
      </xdr:nvCxnSpPr>
      <xdr:spPr>
        <a:xfrm>
          <a:off x="7861300" y="13106440"/>
          <a:ext cx="889000" cy="24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76240</xdr:rowOff>
    </xdr:from>
    <xdr:to>
      <xdr:col>41</xdr:col>
      <xdr:colOff>50800</xdr:colOff>
      <xdr:row>77</xdr:row>
      <xdr:rowOff>115812</xdr:rowOff>
    </xdr:to>
    <xdr:cxnSp macro="">
      <xdr:nvCxnSpPr>
        <xdr:cNvPr id="406" name="直線コネクタ 405"/>
        <xdr:cNvCxnSpPr/>
      </xdr:nvCxnSpPr>
      <xdr:spPr>
        <a:xfrm flipV="1">
          <a:off x="6972300" y="13106440"/>
          <a:ext cx="889000" cy="2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10695</xdr:rowOff>
    </xdr:from>
    <xdr:to>
      <xdr:col>55</xdr:col>
      <xdr:colOff>50800</xdr:colOff>
      <xdr:row>78</xdr:row>
      <xdr:rowOff>112295</xdr:rowOff>
    </xdr:to>
    <xdr:sp macro="" textlink="">
      <xdr:nvSpPr>
        <xdr:cNvPr id="416" name="楕円 415"/>
        <xdr:cNvSpPr/>
      </xdr:nvSpPr>
      <xdr:spPr>
        <a:xfrm>
          <a:off x="10426700" y="133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97072</xdr:rowOff>
    </xdr:from>
    <xdr:ext cx="469744" cy="259045"/>
    <xdr:sp macro="" textlink="">
      <xdr:nvSpPr>
        <xdr:cNvPr id="417" name="普通建設事業費 （ うち新規整備　）該当値テキスト"/>
        <xdr:cNvSpPr txBox="1"/>
      </xdr:nvSpPr>
      <xdr:spPr>
        <a:xfrm>
          <a:off x="10528300" y="1329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127305</xdr:rowOff>
    </xdr:from>
    <xdr:to>
      <xdr:col>50</xdr:col>
      <xdr:colOff>165100</xdr:colOff>
      <xdr:row>78</xdr:row>
      <xdr:rowOff>57455</xdr:rowOff>
    </xdr:to>
    <xdr:sp macro="" textlink="">
      <xdr:nvSpPr>
        <xdr:cNvPr id="418" name="楕円 417"/>
        <xdr:cNvSpPr/>
      </xdr:nvSpPr>
      <xdr:spPr>
        <a:xfrm>
          <a:off x="9588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48582</xdr:rowOff>
    </xdr:from>
    <xdr:ext cx="469744" cy="259045"/>
    <xdr:sp macro="" textlink="">
      <xdr:nvSpPr>
        <xdr:cNvPr id="419" name="テキスト ボックス 418"/>
        <xdr:cNvSpPr txBox="1"/>
      </xdr:nvSpPr>
      <xdr:spPr>
        <a:xfrm>
          <a:off x="9404428"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101313</xdr:rowOff>
    </xdr:from>
    <xdr:to>
      <xdr:col>46</xdr:col>
      <xdr:colOff>38100</xdr:colOff>
      <xdr:row>78</xdr:row>
      <xdr:rowOff>31463</xdr:rowOff>
    </xdr:to>
    <xdr:sp macro="" textlink="">
      <xdr:nvSpPr>
        <xdr:cNvPr id="420" name="楕円 419"/>
        <xdr:cNvSpPr/>
      </xdr:nvSpPr>
      <xdr:spPr>
        <a:xfrm>
          <a:off x="8699500" y="133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22590</xdr:rowOff>
    </xdr:from>
    <xdr:ext cx="469744" cy="259045"/>
    <xdr:sp macro="" textlink="">
      <xdr:nvSpPr>
        <xdr:cNvPr id="421" name="テキスト ボックス 420"/>
        <xdr:cNvSpPr txBox="1"/>
      </xdr:nvSpPr>
      <xdr:spPr>
        <a:xfrm>
          <a:off x="8515428" y="1339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25440</xdr:rowOff>
    </xdr:from>
    <xdr:to>
      <xdr:col>41</xdr:col>
      <xdr:colOff>101600</xdr:colOff>
      <xdr:row>76</xdr:row>
      <xdr:rowOff>127040</xdr:rowOff>
    </xdr:to>
    <xdr:sp macro="" textlink="">
      <xdr:nvSpPr>
        <xdr:cNvPr id="422" name="楕円 421"/>
        <xdr:cNvSpPr/>
      </xdr:nvSpPr>
      <xdr:spPr>
        <a:xfrm>
          <a:off x="7810500" y="130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143567</xdr:rowOff>
    </xdr:from>
    <xdr:ext cx="534377" cy="259045"/>
    <xdr:sp macro="" textlink="">
      <xdr:nvSpPr>
        <xdr:cNvPr id="423" name="テキスト ボックス 422"/>
        <xdr:cNvSpPr txBox="1"/>
      </xdr:nvSpPr>
      <xdr:spPr>
        <a:xfrm>
          <a:off x="7594111" y="128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65012</xdr:rowOff>
    </xdr:from>
    <xdr:to>
      <xdr:col>36</xdr:col>
      <xdr:colOff>165100</xdr:colOff>
      <xdr:row>77</xdr:row>
      <xdr:rowOff>166612</xdr:rowOff>
    </xdr:to>
    <xdr:sp macro="" textlink="">
      <xdr:nvSpPr>
        <xdr:cNvPr id="424" name="楕円 423"/>
        <xdr:cNvSpPr/>
      </xdr:nvSpPr>
      <xdr:spPr>
        <a:xfrm>
          <a:off x="6921500" y="132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157739</xdr:rowOff>
    </xdr:from>
    <xdr:ext cx="469744" cy="259045"/>
    <xdr:sp macro="" textlink="">
      <xdr:nvSpPr>
        <xdr:cNvPr id="425" name="テキスト ボックス 424"/>
        <xdr:cNvSpPr txBox="1"/>
      </xdr:nvSpPr>
      <xdr:spPr>
        <a:xfrm>
          <a:off x="6737428" y="1335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126842</xdr:rowOff>
    </xdr:from>
    <xdr:to>
      <xdr:col>55</xdr:col>
      <xdr:colOff>0</xdr:colOff>
      <xdr:row>98</xdr:row>
      <xdr:rowOff>53270</xdr:rowOff>
    </xdr:to>
    <xdr:cxnSp macro="">
      <xdr:nvCxnSpPr>
        <xdr:cNvPr id="454" name="直線コネクタ 453"/>
        <xdr:cNvCxnSpPr/>
      </xdr:nvCxnSpPr>
      <xdr:spPr>
        <a:xfrm flipV="1">
          <a:off x="9639300" y="16757492"/>
          <a:ext cx="8382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53270</xdr:rowOff>
    </xdr:from>
    <xdr:to>
      <xdr:col>50</xdr:col>
      <xdr:colOff>114300</xdr:colOff>
      <xdr:row>98</xdr:row>
      <xdr:rowOff>127642</xdr:rowOff>
    </xdr:to>
    <xdr:cxnSp macro="">
      <xdr:nvCxnSpPr>
        <xdr:cNvPr id="457" name="直線コネクタ 456"/>
        <xdr:cNvCxnSpPr/>
      </xdr:nvCxnSpPr>
      <xdr:spPr>
        <a:xfrm flipV="1">
          <a:off x="8750300" y="16855370"/>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126118</xdr:rowOff>
    </xdr:from>
    <xdr:to>
      <xdr:col>45</xdr:col>
      <xdr:colOff>177800</xdr:colOff>
      <xdr:row>98</xdr:row>
      <xdr:rowOff>127642</xdr:rowOff>
    </xdr:to>
    <xdr:cxnSp macro="">
      <xdr:nvCxnSpPr>
        <xdr:cNvPr id="460" name="直線コネクタ 459"/>
        <xdr:cNvCxnSpPr/>
      </xdr:nvCxnSpPr>
      <xdr:spPr>
        <a:xfrm>
          <a:off x="7861300" y="169282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106172</xdr:rowOff>
    </xdr:from>
    <xdr:to>
      <xdr:col>41</xdr:col>
      <xdr:colOff>50800</xdr:colOff>
      <xdr:row>98</xdr:row>
      <xdr:rowOff>126118</xdr:rowOff>
    </xdr:to>
    <xdr:cxnSp macro="">
      <xdr:nvCxnSpPr>
        <xdr:cNvPr id="463" name="直線コネクタ 462"/>
        <xdr:cNvCxnSpPr/>
      </xdr:nvCxnSpPr>
      <xdr:spPr>
        <a:xfrm>
          <a:off x="6972300" y="16908272"/>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76042</xdr:rowOff>
    </xdr:from>
    <xdr:to>
      <xdr:col>55</xdr:col>
      <xdr:colOff>50800</xdr:colOff>
      <xdr:row>98</xdr:row>
      <xdr:rowOff>6192</xdr:rowOff>
    </xdr:to>
    <xdr:sp macro="" textlink="">
      <xdr:nvSpPr>
        <xdr:cNvPr id="473" name="楕円 472"/>
        <xdr:cNvSpPr/>
      </xdr:nvSpPr>
      <xdr:spPr>
        <a:xfrm>
          <a:off x="10426700" y="167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54469</xdr:rowOff>
    </xdr:from>
    <xdr:ext cx="534377" cy="259045"/>
    <xdr:sp macro="" textlink="">
      <xdr:nvSpPr>
        <xdr:cNvPr id="474" name="普通建設事業費 （ うち更新整備　）該当値テキスト"/>
        <xdr:cNvSpPr txBox="1"/>
      </xdr:nvSpPr>
      <xdr:spPr>
        <a:xfrm>
          <a:off x="10528300" y="166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2470</xdr:rowOff>
    </xdr:from>
    <xdr:to>
      <xdr:col>50</xdr:col>
      <xdr:colOff>165100</xdr:colOff>
      <xdr:row>98</xdr:row>
      <xdr:rowOff>104070</xdr:rowOff>
    </xdr:to>
    <xdr:sp macro="" textlink="">
      <xdr:nvSpPr>
        <xdr:cNvPr id="475" name="楕円 474"/>
        <xdr:cNvSpPr/>
      </xdr:nvSpPr>
      <xdr:spPr>
        <a:xfrm>
          <a:off x="9588500" y="168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95197</xdr:rowOff>
    </xdr:from>
    <xdr:ext cx="469744" cy="259045"/>
    <xdr:sp macro="" textlink="">
      <xdr:nvSpPr>
        <xdr:cNvPr id="476" name="テキスト ボックス 475"/>
        <xdr:cNvSpPr txBox="1"/>
      </xdr:nvSpPr>
      <xdr:spPr>
        <a:xfrm>
          <a:off x="9404428" y="1689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76842</xdr:rowOff>
    </xdr:from>
    <xdr:to>
      <xdr:col>46</xdr:col>
      <xdr:colOff>38100</xdr:colOff>
      <xdr:row>99</xdr:row>
      <xdr:rowOff>6992</xdr:rowOff>
    </xdr:to>
    <xdr:sp macro="" textlink="">
      <xdr:nvSpPr>
        <xdr:cNvPr id="477" name="楕円 476"/>
        <xdr:cNvSpPr/>
      </xdr:nvSpPr>
      <xdr:spPr>
        <a:xfrm>
          <a:off x="8699500" y="168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169569</xdr:rowOff>
    </xdr:from>
    <xdr:ext cx="469744" cy="259045"/>
    <xdr:sp macro="" textlink="">
      <xdr:nvSpPr>
        <xdr:cNvPr id="478" name="テキスト ボックス 477"/>
        <xdr:cNvSpPr txBox="1"/>
      </xdr:nvSpPr>
      <xdr:spPr>
        <a:xfrm>
          <a:off x="8515428" y="169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75318</xdr:rowOff>
    </xdr:from>
    <xdr:to>
      <xdr:col>41</xdr:col>
      <xdr:colOff>101600</xdr:colOff>
      <xdr:row>99</xdr:row>
      <xdr:rowOff>5468</xdr:rowOff>
    </xdr:to>
    <xdr:sp macro="" textlink="">
      <xdr:nvSpPr>
        <xdr:cNvPr id="479" name="楕円 478"/>
        <xdr:cNvSpPr/>
      </xdr:nvSpPr>
      <xdr:spPr>
        <a:xfrm>
          <a:off x="7810500" y="168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168045</xdr:rowOff>
    </xdr:from>
    <xdr:ext cx="469744" cy="259045"/>
    <xdr:sp macro="" textlink="">
      <xdr:nvSpPr>
        <xdr:cNvPr id="480" name="テキスト ボックス 479"/>
        <xdr:cNvSpPr txBox="1"/>
      </xdr:nvSpPr>
      <xdr:spPr>
        <a:xfrm>
          <a:off x="7626428" y="169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55372</xdr:rowOff>
    </xdr:from>
    <xdr:to>
      <xdr:col>36</xdr:col>
      <xdr:colOff>165100</xdr:colOff>
      <xdr:row>98</xdr:row>
      <xdr:rowOff>156972</xdr:rowOff>
    </xdr:to>
    <xdr:sp macro="" textlink="">
      <xdr:nvSpPr>
        <xdr:cNvPr id="481" name="楕円 480"/>
        <xdr:cNvSpPr/>
      </xdr:nvSpPr>
      <xdr:spPr>
        <a:xfrm>
          <a:off x="6921500" y="168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148099</xdr:rowOff>
    </xdr:from>
    <xdr:ext cx="469744" cy="259045"/>
    <xdr:sp macro="" textlink="">
      <xdr:nvSpPr>
        <xdr:cNvPr id="482" name="テキスト ボックス 481"/>
        <xdr:cNvSpPr txBox="1"/>
      </xdr:nvSpPr>
      <xdr:spPr>
        <a:xfrm>
          <a:off x="6737428" y="1695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142748</xdr:rowOff>
    </xdr:from>
    <xdr:to>
      <xdr:col>85</xdr:col>
      <xdr:colOff>127000</xdr:colOff>
      <xdr:row>37</xdr:row>
      <xdr:rowOff>154559</xdr:rowOff>
    </xdr:to>
    <xdr:cxnSp macro="">
      <xdr:nvCxnSpPr>
        <xdr:cNvPr id="511" name="直線コネクタ 510"/>
        <xdr:cNvCxnSpPr/>
      </xdr:nvCxnSpPr>
      <xdr:spPr>
        <a:xfrm flipV="1">
          <a:off x="15481300" y="5286248"/>
          <a:ext cx="838200" cy="12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49420</xdr:rowOff>
    </xdr:from>
    <xdr:ext cx="378565" cy="259045"/>
    <xdr:sp macro="" textlink="">
      <xdr:nvSpPr>
        <xdr:cNvPr id="512" name="災害復旧事業費平均値テキスト"/>
        <xdr:cNvSpPr txBox="1"/>
      </xdr:nvSpPr>
      <xdr:spPr>
        <a:xfrm>
          <a:off x="16370300" y="6393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154559</xdr:rowOff>
    </xdr:from>
    <xdr:to>
      <xdr:col>81</xdr:col>
      <xdr:colOff>50800</xdr:colOff>
      <xdr:row>39</xdr:row>
      <xdr:rowOff>33020</xdr:rowOff>
    </xdr:to>
    <xdr:cxnSp macro="">
      <xdr:nvCxnSpPr>
        <xdr:cNvPr id="514" name="直線コネクタ 513"/>
        <xdr:cNvCxnSpPr/>
      </xdr:nvCxnSpPr>
      <xdr:spPr>
        <a:xfrm flipV="1">
          <a:off x="14592300" y="6498209"/>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157243</xdr:rowOff>
    </xdr:from>
    <xdr:ext cx="378565" cy="259045"/>
    <xdr:sp macro="" textlink="">
      <xdr:nvSpPr>
        <xdr:cNvPr id="516" name="テキスト ボックス 515"/>
        <xdr:cNvSpPr txBox="1"/>
      </xdr:nvSpPr>
      <xdr:spPr>
        <a:xfrm>
          <a:off x="15292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168275</xdr:rowOff>
    </xdr:from>
    <xdr:to>
      <xdr:col>76</xdr:col>
      <xdr:colOff>114300</xdr:colOff>
      <xdr:row>39</xdr:row>
      <xdr:rowOff>33020</xdr:rowOff>
    </xdr:to>
    <xdr:cxnSp macro="">
      <xdr:nvCxnSpPr>
        <xdr:cNvPr id="517" name="直線コネクタ 516"/>
        <xdr:cNvCxnSpPr/>
      </xdr:nvCxnSpPr>
      <xdr:spPr>
        <a:xfrm>
          <a:off x="13703300" y="6683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137795</xdr:rowOff>
    </xdr:from>
    <xdr:to>
      <xdr:col>71</xdr:col>
      <xdr:colOff>177800</xdr:colOff>
      <xdr:row>38</xdr:row>
      <xdr:rowOff>168275</xdr:rowOff>
    </xdr:to>
    <xdr:cxnSp macro="">
      <xdr:nvCxnSpPr>
        <xdr:cNvPr id="520" name="直線コネクタ 519"/>
        <xdr:cNvCxnSpPr/>
      </xdr:nvCxnSpPr>
      <xdr:spPr>
        <a:xfrm>
          <a:off x="12814300" y="6652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91948</xdr:rowOff>
    </xdr:from>
    <xdr:to>
      <xdr:col>85</xdr:col>
      <xdr:colOff>177800</xdr:colOff>
      <xdr:row>31</xdr:row>
      <xdr:rowOff>22098</xdr:rowOff>
    </xdr:to>
    <xdr:sp macro="" textlink="">
      <xdr:nvSpPr>
        <xdr:cNvPr id="530" name="楕円 529"/>
        <xdr:cNvSpPr/>
      </xdr:nvSpPr>
      <xdr:spPr>
        <a:xfrm>
          <a:off x="16268700" y="52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114825</xdr:rowOff>
    </xdr:from>
    <xdr:ext cx="469744" cy="259045"/>
    <xdr:sp macro="" textlink="">
      <xdr:nvSpPr>
        <xdr:cNvPr id="531" name="災害復旧事業費該当値テキスト"/>
        <xdr:cNvSpPr txBox="1"/>
      </xdr:nvSpPr>
      <xdr:spPr>
        <a:xfrm>
          <a:off x="16370300" y="50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103759</xdr:rowOff>
    </xdr:from>
    <xdr:to>
      <xdr:col>81</xdr:col>
      <xdr:colOff>101600</xdr:colOff>
      <xdr:row>38</xdr:row>
      <xdr:rowOff>33910</xdr:rowOff>
    </xdr:to>
    <xdr:sp macro="" textlink="">
      <xdr:nvSpPr>
        <xdr:cNvPr id="532" name="楕円 531"/>
        <xdr:cNvSpPr/>
      </xdr:nvSpPr>
      <xdr:spPr>
        <a:xfrm>
          <a:off x="15430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50436</xdr:rowOff>
    </xdr:from>
    <xdr:ext cx="378565" cy="259045"/>
    <xdr:sp macro="" textlink="">
      <xdr:nvSpPr>
        <xdr:cNvPr id="533" name="テキスト ボックス 532"/>
        <xdr:cNvSpPr txBox="1"/>
      </xdr:nvSpPr>
      <xdr:spPr>
        <a:xfrm>
          <a:off x="15292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153670</xdr:rowOff>
    </xdr:from>
    <xdr:to>
      <xdr:col>76</xdr:col>
      <xdr:colOff>165100</xdr:colOff>
      <xdr:row>39</xdr:row>
      <xdr:rowOff>83820</xdr:rowOff>
    </xdr:to>
    <xdr:sp macro="" textlink="">
      <xdr:nvSpPr>
        <xdr:cNvPr id="534" name="楕円 533"/>
        <xdr:cNvSpPr/>
      </xdr:nvSpPr>
      <xdr:spPr>
        <a:xfrm>
          <a:off x="14541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74947</xdr:rowOff>
    </xdr:from>
    <xdr:ext cx="313932" cy="259045"/>
    <xdr:sp macro="" textlink="">
      <xdr:nvSpPr>
        <xdr:cNvPr id="535" name="テキスト ボックス 534"/>
        <xdr:cNvSpPr txBox="1"/>
      </xdr:nvSpPr>
      <xdr:spPr>
        <a:xfrm>
          <a:off x="14435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117475</xdr:rowOff>
    </xdr:from>
    <xdr:to>
      <xdr:col>72</xdr:col>
      <xdr:colOff>38100</xdr:colOff>
      <xdr:row>39</xdr:row>
      <xdr:rowOff>47625</xdr:rowOff>
    </xdr:to>
    <xdr:sp macro="" textlink="">
      <xdr:nvSpPr>
        <xdr:cNvPr id="536" name="楕円 535"/>
        <xdr:cNvSpPr/>
      </xdr:nvSpPr>
      <xdr:spPr>
        <a:xfrm>
          <a:off x="13652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38752</xdr:rowOff>
    </xdr:from>
    <xdr:ext cx="378565" cy="259045"/>
    <xdr:sp macro="" textlink="">
      <xdr:nvSpPr>
        <xdr:cNvPr id="537" name="テキスト ボックス 536"/>
        <xdr:cNvSpPr txBox="1"/>
      </xdr:nvSpPr>
      <xdr:spPr>
        <a:xfrm>
          <a:off x="13514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86995</xdr:rowOff>
    </xdr:from>
    <xdr:to>
      <xdr:col>67</xdr:col>
      <xdr:colOff>101600</xdr:colOff>
      <xdr:row>39</xdr:row>
      <xdr:rowOff>17145</xdr:rowOff>
    </xdr:to>
    <xdr:sp macro="" textlink="">
      <xdr:nvSpPr>
        <xdr:cNvPr id="538" name="楕円 537"/>
        <xdr:cNvSpPr/>
      </xdr:nvSpPr>
      <xdr:spPr>
        <a:xfrm>
          <a:off x="12763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8272</xdr:rowOff>
    </xdr:from>
    <xdr:ext cx="378565" cy="259045"/>
    <xdr:sp macro="" textlink="">
      <xdr:nvSpPr>
        <xdr:cNvPr id="539" name="テキスト ボックス 538"/>
        <xdr:cNvSpPr txBox="1"/>
      </xdr:nvSpPr>
      <xdr:spPr>
        <a:xfrm>
          <a:off x="12625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46006</xdr:rowOff>
    </xdr:from>
    <xdr:to>
      <xdr:col>85</xdr:col>
      <xdr:colOff>127000</xdr:colOff>
      <xdr:row>73</xdr:row>
      <xdr:rowOff>136337</xdr:rowOff>
    </xdr:to>
    <xdr:cxnSp macro="">
      <xdr:nvCxnSpPr>
        <xdr:cNvPr id="620" name="直線コネクタ 619"/>
        <xdr:cNvCxnSpPr/>
      </xdr:nvCxnSpPr>
      <xdr:spPr>
        <a:xfrm>
          <a:off x="15481300" y="12561856"/>
          <a:ext cx="838200" cy="9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30103</xdr:rowOff>
    </xdr:from>
    <xdr:to>
      <xdr:col>81</xdr:col>
      <xdr:colOff>50800</xdr:colOff>
      <xdr:row>73</xdr:row>
      <xdr:rowOff>46006</xdr:rowOff>
    </xdr:to>
    <xdr:cxnSp macro="">
      <xdr:nvCxnSpPr>
        <xdr:cNvPr id="623" name="直線コネクタ 622"/>
        <xdr:cNvCxnSpPr/>
      </xdr:nvCxnSpPr>
      <xdr:spPr>
        <a:xfrm>
          <a:off x="14592300" y="12545953"/>
          <a:ext cx="8890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5" name="テキスト ボックス 624"/>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108937</xdr:rowOff>
    </xdr:from>
    <xdr:to>
      <xdr:col>76</xdr:col>
      <xdr:colOff>114300</xdr:colOff>
      <xdr:row>73</xdr:row>
      <xdr:rowOff>30103</xdr:rowOff>
    </xdr:to>
    <xdr:cxnSp macro="">
      <xdr:nvCxnSpPr>
        <xdr:cNvPr id="626" name="直線コネクタ 625"/>
        <xdr:cNvCxnSpPr/>
      </xdr:nvCxnSpPr>
      <xdr:spPr>
        <a:xfrm>
          <a:off x="13703300" y="12453337"/>
          <a:ext cx="889000" cy="9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37875</xdr:rowOff>
    </xdr:from>
    <xdr:to>
      <xdr:col>71</xdr:col>
      <xdr:colOff>177800</xdr:colOff>
      <xdr:row>72</xdr:row>
      <xdr:rowOff>108937</xdr:rowOff>
    </xdr:to>
    <xdr:cxnSp macro="">
      <xdr:nvCxnSpPr>
        <xdr:cNvPr id="629" name="直線コネクタ 628"/>
        <xdr:cNvCxnSpPr/>
      </xdr:nvCxnSpPr>
      <xdr:spPr>
        <a:xfrm>
          <a:off x="12814300" y="12382275"/>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57955</xdr:rowOff>
    </xdr:from>
    <xdr:ext cx="534377" cy="259045"/>
    <xdr:sp macro="" textlink="">
      <xdr:nvSpPr>
        <xdr:cNvPr id="631" name="テキスト ボックス 630"/>
        <xdr:cNvSpPr txBox="1"/>
      </xdr:nvSpPr>
      <xdr:spPr>
        <a:xfrm>
          <a:off x="13436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170654</xdr:rowOff>
    </xdr:from>
    <xdr:ext cx="534377" cy="259045"/>
    <xdr:sp macro="" textlink="">
      <xdr:nvSpPr>
        <xdr:cNvPr id="633" name="テキスト ボックス 632"/>
        <xdr:cNvSpPr txBox="1"/>
      </xdr:nvSpPr>
      <xdr:spPr>
        <a:xfrm>
          <a:off x="12547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85537</xdr:rowOff>
    </xdr:from>
    <xdr:to>
      <xdr:col>85</xdr:col>
      <xdr:colOff>177800</xdr:colOff>
      <xdr:row>74</xdr:row>
      <xdr:rowOff>15687</xdr:rowOff>
    </xdr:to>
    <xdr:sp macro="" textlink="">
      <xdr:nvSpPr>
        <xdr:cNvPr id="639" name="楕円 638"/>
        <xdr:cNvSpPr/>
      </xdr:nvSpPr>
      <xdr:spPr>
        <a:xfrm>
          <a:off x="16268700" y="126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108414</xdr:rowOff>
    </xdr:from>
    <xdr:ext cx="534377" cy="259045"/>
    <xdr:sp macro="" textlink="">
      <xdr:nvSpPr>
        <xdr:cNvPr id="640" name="公債費該当値テキスト"/>
        <xdr:cNvSpPr txBox="1"/>
      </xdr:nvSpPr>
      <xdr:spPr>
        <a:xfrm>
          <a:off x="16370300" y="124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166656</xdr:rowOff>
    </xdr:from>
    <xdr:to>
      <xdr:col>81</xdr:col>
      <xdr:colOff>101600</xdr:colOff>
      <xdr:row>73</xdr:row>
      <xdr:rowOff>96806</xdr:rowOff>
    </xdr:to>
    <xdr:sp macro="" textlink="">
      <xdr:nvSpPr>
        <xdr:cNvPr id="641" name="楕円 640"/>
        <xdr:cNvSpPr/>
      </xdr:nvSpPr>
      <xdr:spPr>
        <a:xfrm>
          <a:off x="15430500" y="1251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113333</xdr:rowOff>
    </xdr:from>
    <xdr:ext cx="534377" cy="259045"/>
    <xdr:sp macro="" textlink="">
      <xdr:nvSpPr>
        <xdr:cNvPr id="642" name="テキスト ボックス 641"/>
        <xdr:cNvSpPr txBox="1"/>
      </xdr:nvSpPr>
      <xdr:spPr>
        <a:xfrm>
          <a:off x="15214111" y="1228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150753</xdr:rowOff>
    </xdr:from>
    <xdr:to>
      <xdr:col>76</xdr:col>
      <xdr:colOff>165100</xdr:colOff>
      <xdr:row>73</xdr:row>
      <xdr:rowOff>80903</xdr:rowOff>
    </xdr:to>
    <xdr:sp macro="" textlink="">
      <xdr:nvSpPr>
        <xdr:cNvPr id="643" name="楕円 642"/>
        <xdr:cNvSpPr/>
      </xdr:nvSpPr>
      <xdr:spPr>
        <a:xfrm>
          <a:off x="14541500" y="124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97430</xdr:rowOff>
    </xdr:from>
    <xdr:ext cx="534377" cy="259045"/>
    <xdr:sp macro="" textlink="">
      <xdr:nvSpPr>
        <xdr:cNvPr id="644" name="テキスト ボックス 643"/>
        <xdr:cNvSpPr txBox="1"/>
      </xdr:nvSpPr>
      <xdr:spPr>
        <a:xfrm>
          <a:off x="14325111" y="122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58137</xdr:rowOff>
    </xdr:from>
    <xdr:to>
      <xdr:col>72</xdr:col>
      <xdr:colOff>38100</xdr:colOff>
      <xdr:row>72</xdr:row>
      <xdr:rowOff>159737</xdr:rowOff>
    </xdr:to>
    <xdr:sp macro="" textlink="">
      <xdr:nvSpPr>
        <xdr:cNvPr id="645" name="楕円 644"/>
        <xdr:cNvSpPr/>
      </xdr:nvSpPr>
      <xdr:spPr>
        <a:xfrm>
          <a:off x="13652500" y="124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4814</xdr:rowOff>
    </xdr:from>
    <xdr:ext cx="534377" cy="259045"/>
    <xdr:sp macro="" textlink="">
      <xdr:nvSpPr>
        <xdr:cNvPr id="646" name="テキスト ボックス 645"/>
        <xdr:cNvSpPr txBox="1"/>
      </xdr:nvSpPr>
      <xdr:spPr>
        <a:xfrm>
          <a:off x="13436111" y="121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158525</xdr:rowOff>
    </xdr:from>
    <xdr:to>
      <xdr:col>67</xdr:col>
      <xdr:colOff>101600</xdr:colOff>
      <xdr:row>72</xdr:row>
      <xdr:rowOff>88675</xdr:rowOff>
    </xdr:to>
    <xdr:sp macro="" textlink="">
      <xdr:nvSpPr>
        <xdr:cNvPr id="647" name="楕円 646"/>
        <xdr:cNvSpPr/>
      </xdr:nvSpPr>
      <xdr:spPr>
        <a:xfrm>
          <a:off x="12763500" y="123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105202</xdr:rowOff>
    </xdr:from>
    <xdr:ext cx="534377" cy="259045"/>
    <xdr:sp macro="" textlink="">
      <xdr:nvSpPr>
        <xdr:cNvPr id="648" name="テキスト ボックス 647"/>
        <xdr:cNvSpPr txBox="1"/>
      </xdr:nvSpPr>
      <xdr:spPr>
        <a:xfrm>
          <a:off x="12547111" y="121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99047</xdr:rowOff>
    </xdr:from>
    <xdr:to>
      <xdr:col>85</xdr:col>
      <xdr:colOff>127000</xdr:colOff>
      <xdr:row>99</xdr:row>
      <xdr:rowOff>3797</xdr:rowOff>
    </xdr:to>
    <xdr:cxnSp macro="">
      <xdr:nvCxnSpPr>
        <xdr:cNvPr id="677" name="直線コネクタ 676"/>
        <xdr:cNvCxnSpPr/>
      </xdr:nvCxnSpPr>
      <xdr:spPr>
        <a:xfrm flipV="1">
          <a:off x="15481300" y="1690114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129794</xdr:rowOff>
    </xdr:from>
    <xdr:to>
      <xdr:col>81</xdr:col>
      <xdr:colOff>50800</xdr:colOff>
      <xdr:row>99</xdr:row>
      <xdr:rowOff>3797</xdr:rowOff>
    </xdr:to>
    <xdr:cxnSp macro="">
      <xdr:nvCxnSpPr>
        <xdr:cNvPr id="680" name="直線コネクタ 679"/>
        <xdr:cNvCxnSpPr/>
      </xdr:nvCxnSpPr>
      <xdr:spPr>
        <a:xfrm>
          <a:off x="14592300" y="16931894"/>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111392</xdr:rowOff>
    </xdr:from>
    <xdr:to>
      <xdr:col>76</xdr:col>
      <xdr:colOff>114300</xdr:colOff>
      <xdr:row>98</xdr:row>
      <xdr:rowOff>129794</xdr:rowOff>
    </xdr:to>
    <xdr:cxnSp macro="">
      <xdr:nvCxnSpPr>
        <xdr:cNvPr id="683" name="直線コネクタ 682"/>
        <xdr:cNvCxnSpPr/>
      </xdr:nvCxnSpPr>
      <xdr:spPr>
        <a:xfrm>
          <a:off x="13703300" y="1691349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111392</xdr:rowOff>
    </xdr:from>
    <xdr:to>
      <xdr:col>71</xdr:col>
      <xdr:colOff>177800</xdr:colOff>
      <xdr:row>99</xdr:row>
      <xdr:rowOff>27457</xdr:rowOff>
    </xdr:to>
    <xdr:cxnSp macro="">
      <xdr:nvCxnSpPr>
        <xdr:cNvPr id="686" name="直線コネクタ 685"/>
        <xdr:cNvCxnSpPr/>
      </xdr:nvCxnSpPr>
      <xdr:spPr>
        <a:xfrm flipV="1">
          <a:off x="12814300" y="16913492"/>
          <a:ext cx="889000" cy="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48247</xdr:rowOff>
    </xdr:from>
    <xdr:to>
      <xdr:col>85</xdr:col>
      <xdr:colOff>177800</xdr:colOff>
      <xdr:row>98</xdr:row>
      <xdr:rowOff>149847</xdr:rowOff>
    </xdr:to>
    <xdr:sp macro="" textlink="">
      <xdr:nvSpPr>
        <xdr:cNvPr id="696" name="楕円 695"/>
        <xdr:cNvSpPr/>
      </xdr:nvSpPr>
      <xdr:spPr>
        <a:xfrm>
          <a:off x="16268700" y="168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134624</xdr:rowOff>
    </xdr:from>
    <xdr:ext cx="469744" cy="259045"/>
    <xdr:sp macro="" textlink="">
      <xdr:nvSpPr>
        <xdr:cNvPr id="697" name="積立金該当値テキスト"/>
        <xdr:cNvSpPr txBox="1"/>
      </xdr:nvSpPr>
      <xdr:spPr>
        <a:xfrm>
          <a:off x="16370300" y="1676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124447</xdr:rowOff>
    </xdr:from>
    <xdr:to>
      <xdr:col>81</xdr:col>
      <xdr:colOff>101600</xdr:colOff>
      <xdr:row>99</xdr:row>
      <xdr:rowOff>54597</xdr:rowOff>
    </xdr:to>
    <xdr:sp macro="" textlink="">
      <xdr:nvSpPr>
        <xdr:cNvPr id="698" name="楕円 697"/>
        <xdr:cNvSpPr/>
      </xdr:nvSpPr>
      <xdr:spPr>
        <a:xfrm>
          <a:off x="15430500" y="169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45724</xdr:rowOff>
    </xdr:from>
    <xdr:ext cx="469744" cy="259045"/>
    <xdr:sp macro="" textlink="">
      <xdr:nvSpPr>
        <xdr:cNvPr id="699" name="テキスト ボックス 698"/>
        <xdr:cNvSpPr txBox="1"/>
      </xdr:nvSpPr>
      <xdr:spPr>
        <a:xfrm>
          <a:off x="15246428" y="1701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78994</xdr:rowOff>
    </xdr:from>
    <xdr:to>
      <xdr:col>76</xdr:col>
      <xdr:colOff>165100</xdr:colOff>
      <xdr:row>99</xdr:row>
      <xdr:rowOff>9144</xdr:rowOff>
    </xdr:to>
    <xdr:sp macro="" textlink="">
      <xdr:nvSpPr>
        <xdr:cNvPr id="700" name="楕円 699"/>
        <xdr:cNvSpPr/>
      </xdr:nvSpPr>
      <xdr:spPr>
        <a:xfrm>
          <a:off x="14541500" y="168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271</xdr:rowOff>
    </xdr:from>
    <xdr:ext cx="469744" cy="259045"/>
    <xdr:sp macro="" textlink="">
      <xdr:nvSpPr>
        <xdr:cNvPr id="701" name="テキスト ボックス 700"/>
        <xdr:cNvSpPr txBox="1"/>
      </xdr:nvSpPr>
      <xdr:spPr>
        <a:xfrm>
          <a:off x="14357428" y="1697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60592</xdr:rowOff>
    </xdr:from>
    <xdr:to>
      <xdr:col>72</xdr:col>
      <xdr:colOff>38100</xdr:colOff>
      <xdr:row>98</xdr:row>
      <xdr:rowOff>162192</xdr:rowOff>
    </xdr:to>
    <xdr:sp macro="" textlink="">
      <xdr:nvSpPr>
        <xdr:cNvPr id="702" name="楕円 701"/>
        <xdr:cNvSpPr/>
      </xdr:nvSpPr>
      <xdr:spPr>
        <a:xfrm>
          <a:off x="13652500" y="168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153319</xdr:rowOff>
    </xdr:from>
    <xdr:ext cx="469744" cy="259045"/>
    <xdr:sp macro="" textlink="">
      <xdr:nvSpPr>
        <xdr:cNvPr id="703" name="テキスト ボックス 702"/>
        <xdr:cNvSpPr txBox="1"/>
      </xdr:nvSpPr>
      <xdr:spPr>
        <a:xfrm>
          <a:off x="13468428" y="1695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148107</xdr:rowOff>
    </xdr:from>
    <xdr:to>
      <xdr:col>67</xdr:col>
      <xdr:colOff>101600</xdr:colOff>
      <xdr:row>99</xdr:row>
      <xdr:rowOff>78257</xdr:rowOff>
    </xdr:to>
    <xdr:sp macro="" textlink="">
      <xdr:nvSpPr>
        <xdr:cNvPr id="704" name="楕円 703"/>
        <xdr:cNvSpPr/>
      </xdr:nvSpPr>
      <xdr:spPr>
        <a:xfrm>
          <a:off x="12763500" y="169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69384</xdr:rowOff>
    </xdr:from>
    <xdr:ext cx="378565" cy="259045"/>
    <xdr:sp macro="" textlink="">
      <xdr:nvSpPr>
        <xdr:cNvPr id="705" name="テキスト ボックス 704"/>
        <xdr:cNvSpPr txBox="1"/>
      </xdr:nvSpPr>
      <xdr:spPr>
        <a:xfrm>
          <a:off x="12625017" y="17042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51852</xdr:rowOff>
    </xdr:from>
    <xdr:to>
      <xdr:col>116</xdr:col>
      <xdr:colOff>63500</xdr:colOff>
      <xdr:row>37</xdr:row>
      <xdr:rowOff>134638</xdr:rowOff>
    </xdr:to>
    <xdr:cxnSp macro="">
      <xdr:nvCxnSpPr>
        <xdr:cNvPr id="736" name="直線コネクタ 735"/>
        <xdr:cNvCxnSpPr/>
      </xdr:nvCxnSpPr>
      <xdr:spPr>
        <a:xfrm>
          <a:off x="21323300" y="6395502"/>
          <a:ext cx="8382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17198</xdr:rowOff>
    </xdr:from>
    <xdr:ext cx="469744" cy="259045"/>
    <xdr:sp macro="" textlink="">
      <xdr:nvSpPr>
        <xdr:cNvPr id="737" name="投資及び出資金平均値テキスト"/>
        <xdr:cNvSpPr txBox="1"/>
      </xdr:nvSpPr>
      <xdr:spPr>
        <a:xfrm>
          <a:off x="22212300" y="653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119779</xdr:rowOff>
    </xdr:from>
    <xdr:to>
      <xdr:col>111</xdr:col>
      <xdr:colOff>177800</xdr:colOff>
      <xdr:row>37</xdr:row>
      <xdr:rowOff>51852</xdr:rowOff>
    </xdr:to>
    <xdr:cxnSp macro="">
      <xdr:nvCxnSpPr>
        <xdr:cNvPr id="739" name="直線コネクタ 738"/>
        <xdr:cNvCxnSpPr/>
      </xdr:nvCxnSpPr>
      <xdr:spPr>
        <a:xfrm>
          <a:off x="20434300" y="6291979"/>
          <a:ext cx="8890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1" name="テキスト ボックス 740"/>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54792</xdr:rowOff>
    </xdr:from>
    <xdr:to>
      <xdr:col>107</xdr:col>
      <xdr:colOff>50800</xdr:colOff>
      <xdr:row>36</xdr:row>
      <xdr:rowOff>119779</xdr:rowOff>
    </xdr:to>
    <xdr:cxnSp macro="">
      <xdr:nvCxnSpPr>
        <xdr:cNvPr id="742" name="直線コネクタ 741"/>
        <xdr:cNvCxnSpPr/>
      </xdr:nvCxnSpPr>
      <xdr:spPr>
        <a:xfrm>
          <a:off x="19545300" y="6226992"/>
          <a:ext cx="8890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4" name="テキスト ボックス 743"/>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54792</xdr:rowOff>
    </xdr:from>
    <xdr:to>
      <xdr:col>102</xdr:col>
      <xdr:colOff>114300</xdr:colOff>
      <xdr:row>37</xdr:row>
      <xdr:rowOff>21155</xdr:rowOff>
    </xdr:to>
    <xdr:cxnSp macro="">
      <xdr:nvCxnSpPr>
        <xdr:cNvPr id="745" name="直線コネクタ 744"/>
        <xdr:cNvCxnSpPr/>
      </xdr:nvCxnSpPr>
      <xdr:spPr>
        <a:xfrm flipV="1">
          <a:off x="18656300" y="6226992"/>
          <a:ext cx="8890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47" name="テキスト ボックス 746"/>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49" name="テキスト ボックス 748"/>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83838</xdr:rowOff>
    </xdr:from>
    <xdr:to>
      <xdr:col>116</xdr:col>
      <xdr:colOff>114300</xdr:colOff>
      <xdr:row>38</xdr:row>
      <xdr:rowOff>13988</xdr:rowOff>
    </xdr:to>
    <xdr:sp macro="" textlink="">
      <xdr:nvSpPr>
        <xdr:cNvPr id="755" name="楕円 754"/>
        <xdr:cNvSpPr/>
      </xdr:nvSpPr>
      <xdr:spPr>
        <a:xfrm>
          <a:off x="22110700" y="642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106715</xdr:rowOff>
    </xdr:from>
    <xdr:ext cx="469744" cy="259045"/>
    <xdr:sp macro="" textlink="">
      <xdr:nvSpPr>
        <xdr:cNvPr id="756" name="投資及び出資金該当値テキスト"/>
        <xdr:cNvSpPr txBox="1"/>
      </xdr:nvSpPr>
      <xdr:spPr>
        <a:xfrm>
          <a:off x="22212300" y="627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1052</xdr:rowOff>
    </xdr:from>
    <xdr:to>
      <xdr:col>112</xdr:col>
      <xdr:colOff>38100</xdr:colOff>
      <xdr:row>37</xdr:row>
      <xdr:rowOff>102652</xdr:rowOff>
    </xdr:to>
    <xdr:sp macro="" textlink="">
      <xdr:nvSpPr>
        <xdr:cNvPr id="757" name="楕円 756"/>
        <xdr:cNvSpPr/>
      </xdr:nvSpPr>
      <xdr:spPr>
        <a:xfrm>
          <a:off x="21272500" y="6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119179</xdr:rowOff>
    </xdr:from>
    <xdr:ext cx="469744" cy="259045"/>
    <xdr:sp macro="" textlink="">
      <xdr:nvSpPr>
        <xdr:cNvPr id="758" name="テキスト ボックス 757"/>
        <xdr:cNvSpPr txBox="1"/>
      </xdr:nvSpPr>
      <xdr:spPr>
        <a:xfrm>
          <a:off x="21088428" y="611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68979</xdr:rowOff>
    </xdr:from>
    <xdr:to>
      <xdr:col>107</xdr:col>
      <xdr:colOff>101600</xdr:colOff>
      <xdr:row>36</xdr:row>
      <xdr:rowOff>170579</xdr:rowOff>
    </xdr:to>
    <xdr:sp macro="" textlink="">
      <xdr:nvSpPr>
        <xdr:cNvPr id="759" name="楕円 758"/>
        <xdr:cNvSpPr/>
      </xdr:nvSpPr>
      <xdr:spPr>
        <a:xfrm>
          <a:off x="20383500" y="6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15656</xdr:rowOff>
    </xdr:from>
    <xdr:ext cx="469744" cy="259045"/>
    <xdr:sp macro="" textlink="">
      <xdr:nvSpPr>
        <xdr:cNvPr id="760" name="テキスト ボックス 759"/>
        <xdr:cNvSpPr txBox="1"/>
      </xdr:nvSpPr>
      <xdr:spPr>
        <a:xfrm>
          <a:off x="20199428" y="601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3992</xdr:rowOff>
    </xdr:from>
    <xdr:to>
      <xdr:col>102</xdr:col>
      <xdr:colOff>165100</xdr:colOff>
      <xdr:row>36</xdr:row>
      <xdr:rowOff>105592</xdr:rowOff>
    </xdr:to>
    <xdr:sp macro="" textlink="">
      <xdr:nvSpPr>
        <xdr:cNvPr id="761" name="楕円 760"/>
        <xdr:cNvSpPr/>
      </xdr:nvSpPr>
      <xdr:spPr>
        <a:xfrm>
          <a:off x="19494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122119</xdr:rowOff>
    </xdr:from>
    <xdr:ext cx="469744" cy="259045"/>
    <xdr:sp macro="" textlink="">
      <xdr:nvSpPr>
        <xdr:cNvPr id="762" name="テキスト ボックス 761"/>
        <xdr:cNvSpPr txBox="1"/>
      </xdr:nvSpPr>
      <xdr:spPr>
        <a:xfrm>
          <a:off x="19310428" y="595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141805</xdr:rowOff>
    </xdr:from>
    <xdr:to>
      <xdr:col>98</xdr:col>
      <xdr:colOff>38100</xdr:colOff>
      <xdr:row>37</xdr:row>
      <xdr:rowOff>71955</xdr:rowOff>
    </xdr:to>
    <xdr:sp macro="" textlink="">
      <xdr:nvSpPr>
        <xdr:cNvPr id="763" name="楕円 762"/>
        <xdr:cNvSpPr/>
      </xdr:nvSpPr>
      <xdr:spPr>
        <a:xfrm>
          <a:off x="18605500" y="63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88482</xdr:rowOff>
    </xdr:from>
    <xdr:ext cx="469744" cy="259045"/>
    <xdr:sp macro="" textlink="">
      <xdr:nvSpPr>
        <xdr:cNvPr id="764" name="テキスト ボックス 763"/>
        <xdr:cNvSpPr txBox="1"/>
      </xdr:nvSpPr>
      <xdr:spPr>
        <a:xfrm>
          <a:off x="18421428" y="608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56185</xdr:rowOff>
    </xdr:from>
    <xdr:to>
      <xdr:col>116</xdr:col>
      <xdr:colOff>63500</xdr:colOff>
      <xdr:row>75</xdr:row>
      <xdr:rowOff>88836</xdr:rowOff>
    </xdr:to>
    <xdr:cxnSp macro="">
      <xdr:nvCxnSpPr>
        <xdr:cNvPr id="851" name="直線コネクタ 850"/>
        <xdr:cNvCxnSpPr/>
      </xdr:nvCxnSpPr>
      <xdr:spPr>
        <a:xfrm>
          <a:off x="21323300" y="12914935"/>
          <a:ext cx="8382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141224</xdr:rowOff>
    </xdr:from>
    <xdr:to>
      <xdr:col>111</xdr:col>
      <xdr:colOff>177800</xdr:colOff>
      <xdr:row>75</xdr:row>
      <xdr:rowOff>56185</xdr:rowOff>
    </xdr:to>
    <xdr:cxnSp macro="">
      <xdr:nvCxnSpPr>
        <xdr:cNvPr id="854" name="直線コネクタ 853"/>
        <xdr:cNvCxnSpPr/>
      </xdr:nvCxnSpPr>
      <xdr:spPr>
        <a:xfrm>
          <a:off x="20434300" y="12828524"/>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141224</xdr:rowOff>
    </xdr:from>
    <xdr:to>
      <xdr:col>107</xdr:col>
      <xdr:colOff>50800</xdr:colOff>
      <xdr:row>75</xdr:row>
      <xdr:rowOff>134595</xdr:rowOff>
    </xdr:to>
    <xdr:cxnSp macro="">
      <xdr:nvCxnSpPr>
        <xdr:cNvPr id="857" name="直線コネクタ 856"/>
        <xdr:cNvCxnSpPr/>
      </xdr:nvCxnSpPr>
      <xdr:spPr>
        <a:xfrm flipV="1">
          <a:off x="19545300" y="12828524"/>
          <a:ext cx="8890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134595</xdr:rowOff>
    </xdr:from>
    <xdr:to>
      <xdr:col>102</xdr:col>
      <xdr:colOff>114300</xdr:colOff>
      <xdr:row>76</xdr:row>
      <xdr:rowOff>88379</xdr:rowOff>
    </xdr:to>
    <xdr:cxnSp macro="">
      <xdr:nvCxnSpPr>
        <xdr:cNvPr id="860" name="直線コネクタ 859"/>
        <xdr:cNvCxnSpPr/>
      </xdr:nvCxnSpPr>
      <xdr:spPr>
        <a:xfrm flipV="1">
          <a:off x="18656300" y="12993345"/>
          <a:ext cx="889000" cy="1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2" name="テキスト ボックス 861"/>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38036</xdr:rowOff>
    </xdr:from>
    <xdr:to>
      <xdr:col>116</xdr:col>
      <xdr:colOff>114300</xdr:colOff>
      <xdr:row>75</xdr:row>
      <xdr:rowOff>139636</xdr:rowOff>
    </xdr:to>
    <xdr:sp macro="" textlink="">
      <xdr:nvSpPr>
        <xdr:cNvPr id="870" name="楕円 869"/>
        <xdr:cNvSpPr/>
      </xdr:nvSpPr>
      <xdr:spPr>
        <a:xfrm>
          <a:off x="22110700" y="128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60913</xdr:rowOff>
    </xdr:from>
    <xdr:ext cx="534377" cy="259045"/>
    <xdr:sp macro="" textlink="">
      <xdr:nvSpPr>
        <xdr:cNvPr id="871" name="繰出金該当値テキスト"/>
        <xdr:cNvSpPr txBox="1"/>
      </xdr:nvSpPr>
      <xdr:spPr>
        <a:xfrm>
          <a:off x="22212300" y="127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5385</xdr:rowOff>
    </xdr:from>
    <xdr:to>
      <xdr:col>112</xdr:col>
      <xdr:colOff>38100</xdr:colOff>
      <xdr:row>75</xdr:row>
      <xdr:rowOff>106985</xdr:rowOff>
    </xdr:to>
    <xdr:sp macro="" textlink="">
      <xdr:nvSpPr>
        <xdr:cNvPr id="872" name="楕円 871"/>
        <xdr:cNvSpPr/>
      </xdr:nvSpPr>
      <xdr:spPr>
        <a:xfrm>
          <a:off x="21272500" y="128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123512</xdr:rowOff>
    </xdr:from>
    <xdr:ext cx="534377" cy="259045"/>
    <xdr:sp macro="" textlink="">
      <xdr:nvSpPr>
        <xdr:cNvPr id="873" name="テキスト ボックス 872"/>
        <xdr:cNvSpPr txBox="1"/>
      </xdr:nvSpPr>
      <xdr:spPr>
        <a:xfrm>
          <a:off x="21056111" y="126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90424</xdr:rowOff>
    </xdr:from>
    <xdr:to>
      <xdr:col>107</xdr:col>
      <xdr:colOff>101600</xdr:colOff>
      <xdr:row>75</xdr:row>
      <xdr:rowOff>20574</xdr:rowOff>
    </xdr:to>
    <xdr:sp macro="" textlink="">
      <xdr:nvSpPr>
        <xdr:cNvPr id="874" name="楕円 873"/>
        <xdr:cNvSpPr/>
      </xdr:nvSpPr>
      <xdr:spPr>
        <a:xfrm>
          <a:off x="20383500" y="127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37101</xdr:rowOff>
    </xdr:from>
    <xdr:ext cx="534377" cy="259045"/>
    <xdr:sp macro="" textlink="">
      <xdr:nvSpPr>
        <xdr:cNvPr id="875" name="テキスト ボックス 874"/>
        <xdr:cNvSpPr txBox="1"/>
      </xdr:nvSpPr>
      <xdr:spPr>
        <a:xfrm>
          <a:off x="20167111" y="125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83795</xdr:rowOff>
    </xdr:from>
    <xdr:to>
      <xdr:col>102</xdr:col>
      <xdr:colOff>165100</xdr:colOff>
      <xdr:row>76</xdr:row>
      <xdr:rowOff>13945</xdr:rowOff>
    </xdr:to>
    <xdr:sp macro="" textlink="">
      <xdr:nvSpPr>
        <xdr:cNvPr id="876" name="楕円 875"/>
        <xdr:cNvSpPr/>
      </xdr:nvSpPr>
      <xdr:spPr>
        <a:xfrm>
          <a:off x="19494500" y="129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30472</xdr:rowOff>
    </xdr:from>
    <xdr:ext cx="534377" cy="259045"/>
    <xdr:sp macro="" textlink="">
      <xdr:nvSpPr>
        <xdr:cNvPr id="877" name="テキスト ボックス 876"/>
        <xdr:cNvSpPr txBox="1"/>
      </xdr:nvSpPr>
      <xdr:spPr>
        <a:xfrm>
          <a:off x="19278111" y="127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37579</xdr:rowOff>
    </xdr:from>
    <xdr:to>
      <xdr:col>98</xdr:col>
      <xdr:colOff>38100</xdr:colOff>
      <xdr:row>76</xdr:row>
      <xdr:rowOff>139179</xdr:rowOff>
    </xdr:to>
    <xdr:sp macro="" textlink="">
      <xdr:nvSpPr>
        <xdr:cNvPr id="878" name="楕円 877"/>
        <xdr:cNvSpPr/>
      </xdr:nvSpPr>
      <xdr:spPr>
        <a:xfrm>
          <a:off x="18605500" y="130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130306</xdr:rowOff>
    </xdr:from>
    <xdr:ext cx="534377" cy="259045"/>
    <xdr:sp macro="" textlink="">
      <xdr:nvSpPr>
        <xdr:cNvPr id="879" name="テキスト ボックス 878"/>
        <xdr:cNvSpPr txBox="1"/>
      </xdr:nvSpPr>
      <xdr:spPr>
        <a:xfrm>
          <a:off x="18389111" y="131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134,726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34.7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％と最も高い割合を占めている。臨時福祉給付金支給事業が皆減したことから前年度の扶助費総額と比較して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％の減少となったものの、全国平均と比較しても高く、類似団体内で最も高い水準となっている。扶助費の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39.7</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％を占める生活保護費は前年度と比較して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たものの、自立支援・介護給付費、障害児通所支援費などの増加が住民一人当たりコストを押し上げる要因となっている。今後も、社会保障制度全般にわたり資格審査の適正化等を進めることで扶助費の上昇抑制を図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59,598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15.4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扶助費に次いで高い割合を占めている。類似団体内平均値と比較するとやや高いものの、大阪府平均、全国平均と比較すると低い状況である。今後も業務見直しに積極的に取り組み、人件費の削減、適正化を図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40,353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主な構成項目の１項目であり、類似団体内平均値と比較して高い水準となっている。これは、平成初頭に集中的に実施した大規模な建設投資（主に地方単独事業）の財源として発行した地方債に係る償還負担が継続していることが要因となっている。　しかし、近年においては事業を精査し地方債の新規発行を抑制していることや、過去の大規模な建設投資の財源として発行した地方債の償還が終了を迎えているため、地方債の残高及び住民一人当たりの公債費は減少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3,792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円で前年度の災害復旧事業費総額と比較して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515.4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％の増加となった。これは主に、平成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年９月に発生した台風</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号の影響により公立小学校等が被災し、復旧に要する経費が生じたことが要因である。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大阪府岸和田市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195,350
193,062
72.72
76,188,382
75,792,062
112,716
41,642,634
69,742,223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2,815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90170</xdr:rowOff>
    </xdr:from>
    <xdr:to>
      <xdr:col>24</xdr:col>
      <xdr:colOff>63500</xdr:colOff>
      <xdr:row>36</xdr:row>
      <xdr:rowOff>46083</xdr:rowOff>
    </xdr:to>
    <xdr:cxnSp macro="">
      <xdr:nvCxnSpPr>
        <xdr:cNvPr id="63" name="直線コネクタ 62"/>
        <xdr:cNvCxnSpPr/>
      </xdr:nvCxnSpPr>
      <xdr:spPr>
        <a:xfrm>
          <a:off x="3797300" y="6090920"/>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149497</xdr:rowOff>
    </xdr:from>
    <xdr:to>
      <xdr:col>19</xdr:col>
      <xdr:colOff>177800</xdr:colOff>
      <xdr:row>35</xdr:row>
      <xdr:rowOff>90170</xdr:rowOff>
    </xdr:to>
    <xdr:cxnSp macro="">
      <xdr:nvCxnSpPr>
        <xdr:cNvPr id="66" name="直線コネクタ 65"/>
        <xdr:cNvCxnSpPr/>
      </xdr:nvCxnSpPr>
      <xdr:spPr>
        <a:xfrm>
          <a:off x="2908300" y="5978797"/>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11249</xdr:rowOff>
    </xdr:from>
    <xdr:to>
      <xdr:col>15</xdr:col>
      <xdr:colOff>50800</xdr:colOff>
      <xdr:row>34</xdr:row>
      <xdr:rowOff>149497</xdr:rowOff>
    </xdr:to>
    <xdr:cxnSp macro="">
      <xdr:nvCxnSpPr>
        <xdr:cNvPr id="69" name="直線コネクタ 68"/>
        <xdr:cNvCxnSpPr/>
      </xdr:nvCxnSpPr>
      <xdr:spPr>
        <a:xfrm>
          <a:off x="2019300" y="5840549"/>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11249</xdr:rowOff>
    </xdr:from>
    <xdr:to>
      <xdr:col>10</xdr:col>
      <xdr:colOff>114300</xdr:colOff>
      <xdr:row>34</xdr:row>
      <xdr:rowOff>154940</xdr:rowOff>
    </xdr:to>
    <xdr:cxnSp macro="">
      <xdr:nvCxnSpPr>
        <xdr:cNvPr id="72" name="直線コネクタ 71"/>
        <xdr:cNvCxnSpPr/>
      </xdr:nvCxnSpPr>
      <xdr:spPr>
        <a:xfrm flipV="1">
          <a:off x="1130300" y="584054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166733</xdr:rowOff>
    </xdr:from>
    <xdr:to>
      <xdr:col>24</xdr:col>
      <xdr:colOff>114300</xdr:colOff>
      <xdr:row>36</xdr:row>
      <xdr:rowOff>96883</xdr:rowOff>
    </xdr:to>
    <xdr:sp macro="" textlink="">
      <xdr:nvSpPr>
        <xdr:cNvPr id="82" name="楕円 81"/>
        <xdr:cNvSpPr/>
      </xdr:nvSpPr>
      <xdr:spPr>
        <a:xfrm>
          <a:off x="4584700"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18160</xdr:rowOff>
    </xdr:from>
    <xdr:ext cx="469744" cy="259045"/>
    <xdr:sp macro="" textlink="">
      <xdr:nvSpPr>
        <xdr:cNvPr id="83" name="議会費該当値テキスト"/>
        <xdr:cNvSpPr txBox="1"/>
      </xdr:nvSpPr>
      <xdr:spPr>
        <a:xfrm>
          <a:off x="4686300" y="601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39370</xdr:rowOff>
    </xdr:from>
    <xdr:to>
      <xdr:col>20</xdr:col>
      <xdr:colOff>38100</xdr:colOff>
      <xdr:row>35</xdr:row>
      <xdr:rowOff>140970</xdr:rowOff>
    </xdr:to>
    <xdr:sp macro="" textlink="">
      <xdr:nvSpPr>
        <xdr:cNvPr id="84" name="楕円 83"/>
        <xdr:cNvSpPr/>
      </xdr:nvSpPr>
      <xdr:spPr>
        <a:xfrm>
          <a:off x="3746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157497</xdr:rowOff>
    </xdr:from>
    <xdr:ext cx="469744" cy="259045"/>
    <xdr:sp macro="" textlink="">
      <xdr:nvSpPr>
        <xdr:cNvPr id="85" name="テキスト ボックス 84"/>
        <xdr:cNvSpPr txBox="1"/>
      </xdr:nvSpPr>
      <xdr:spPr>
        <a:xfrm>
          <a:off x="3562428" y="58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98697</xdr:rowOff>
    </xdr:from>
    <xdr:to>
      <xdr:col>15</xdr:col>
      <xdr:colOff>101600</xdr:colOff>
      <xdr:row>35</xdr:row>
      <xdr:rowOff>28847</xdr:rowOff>
    </xdr:to>
    <xdr:sp macro="" textlink="">
      <xdr:nvSpPr>
        <xdr:cNvPr id="86" name="楕円 85"/>
        <xdr:cNvSpPr/>
      </xdr:nvSpPr>
      <xdr:spPr>
        <a:xfrm>
          <a:off x="2857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45374</xdr:rowOff>
    </xdr:from>
    <xdr:ext cx="469744" cy="259045"/>
    <xdr:sp macro="" textlink="">
      <xdr:nvSpPr>
        <xdr:cNvPr id="87" name="テキスト ボックス 86"/>
        <xdr:cNvSpPr txBox="1"/>
      </xdr:nvSpPr>
      <xdr:spPr>
        <a:xfrm>
          <a:off x="2673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131899</xdr:rowOff>
    </xdr:from>
    <xdr:to>
      <xdr:col>10</xdr:col>
      <xdr:colOff>165100</xdr:colOff>
      <xdr:row>34</xdr:row>
      <xdr:rowOff>62049</xdr:rowOff>
    </xdr:to>
    <xdr:sp macro="" textlink="">
      <xdr:nvSpPr>
        <xdr:cNvPr id="88" name="楕円 87"/>
        <xdr:cNvSpPr/>
      </xdr:nvSpPr>
      <xdr:spPr>
        <a:xfrm>
          <a:off x="1968500" y="57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78576</xdr:rowOff>
    </xdr:from>
    <xdr:ext cx="469744" cy="259045"/>
    <xdr:sp macro="" textlink="">
      <xdr:nvSpPr>
        <xdr:cNvPr id="89" name="テキスト ボックス 88"/>
        <xdr:cNvSpPr txBox="1"/>
      </xdr:nvSpPr>
      <xdr:spPr>
        <a:xfrm>
          <a:off x="1784428" y="55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104140</xdr:rowOff>
    </xdr:from>
    <xdr:to>
      <xdr:col>6</xdr:col>
      <xdr:colOff>38100</xdr:colOff>
      <xdr:row>35</xdr:row>
      <xdr:rowOff>34290</xdr:rowOff>
    </xdr:to>
    <xdr:sp macro="" textlink="">
      <xdr:nvSpPr>
        <xdr:cNvPr id="90" name="楕円 89"/>
        <xdr:cNvSpPr/>
      </xdr:nvSpPr>
      <xdr:spPr>
        <a:xfrm>
          <a:off x="1079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50817</xdr:rowOff>
    </xdr:from>
    <xdr:ext cx="469744" cy="259045"/>
    <xdr:sp macro="" textlink="">
      <xdr:nvSpPr>
        <xdr:cNvPr id="91" name="テキスト ボックス 90"/>
        <xdr:cNvSpPr txBox="1"/>
      </xdr:nvSpPr>
      <xdr:spPr>
        <a:xfrm>
          <a:off x="895428" y="57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69,623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90519</xdr:rowOff>
    </xdr:from>
    <xdr:to>
      <xdr:col>24</xdr:col>
      <xdr:colOff>63500</xdr:colOff>
      <xdr:row>59</xdr:row>
      <xdr:rowOff>7602</xdr:rowOff>
    </xdr:to>
    <xdr:cxnSp macro="">
      <xdr:nvCxnSpPr>
        <xdr:cNvPr id="123" name="直線コネクタ 122"/>
        <xdr:cNvCxnSpPr/>
      </xdr:nvCxnSpPr>
      <xdr:spPr>
        <a:xfrm flipV="1">
          <a:off x="3797300" y="10034619"/>
          <a:ext cx="838200" cy="8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97344</xdr:rowOff>
    </xdr:from>
    <xdr:to>
      <xdr:col>19</xdr:col>
      <xdr:colOff>177800</xdr:colOff>
      <xdr:row>59</xdr:row>
      <xdr:rowOff>7602</xdr:rowOff>
    </xdr:to>
    <xdr:cxnSp macro="">
      <xdr:nvCxnSpPr>
        <xdr:cNvPr id="126" name="直線コネクタ 125"/>
        <xdr:cNvCxnSpPr/>
      </xdr:nvCxnSpPr>
      <xdr:spPr>
        <a:xfrm>
          <a:off x="2908300" y="10041444"/>
          <a:ext cx="889000" cy="8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163115</xdr:rowOff>
    </xdr:from>
    <xdr:to>
      <xdr:col>15</xdr:col>
      <xdr:colOff>50800</xdr:colOff>
      <xdr:row>58</xdr:row>
      <xdr:rowOff>97344</xdr:rowOff>
    </xdr:to>
    <xdr:cxnSp macro="">
      <xdr:nvCxnSpPr>
        <xdr:cNvPr id="129" name="直線コネクタ 128"/>
        <xdr:cNvCxnSpPr/>
      </xdr:nvCxnSpPr>
      <xdr:spPr>
        <a:xfrm>
          <a:off x="2019300" y="9935765"/>
          <a:ext cx="889000" cy="1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163115</xdr:rowOff>
    </xdr:from>
    <xdr:to>
      <xdr:col>10</xdr:col>
      <xdr:colOff>114300</xdr:colOff>
      <xdr:row>58</xdr:row>
      <xdr:rowOff>167263</xdr:rowOff>
    </xdr:to>
    <xdr:cxnSp macro="">
      <xdr:nvCxnSpPr>
        <xdr:cNvPr id="132" name="直線コネクタ 131"/>
        <xdr:cNvCxnSpPr/>
      </xdr:nvCxnSpPr>
      <xdr:spPr>
        <a:xfrm flipV="1">
          <a:off x="1130300" y="9935765"/>
          <a:ext cx="889000" cy="17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39719</xdr:rowOff>
    </xdr:from>
    <xdr:to>
      <xdr:col>24</xdr:col>
      <xdr:colOff>114300</xdr:colOff>
      <xdr:row>58</xdr:row>
      <xdr:rowOff>141319</xdr:rowOff>
    </xdr:to>
    <xdr:sp macro="" textlink="">
      <xdr:nvSpPr>
        <xdr:cNvPr id="142" name="楕円 141"/>
        <xdr:cNvSpPr/>
      </xdr:nvSpPr>
      <xdr:spPr>
        <a:xfrm>
          <a:off x="4584700" y="99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126096</xdr:rowOff>
    </xdr:from>
    <xdr:ext cx="534377" cy="259045"/>
    <xdr:sp macro="" textlink="">
      <xdr:nvSpPr>
        <xdr:cNvPr id="143" name="総務費該当値テキスト"/>
        <xdr:cNvSpPr txBox="1"/>
      </xdr:nvSpPr>
      <xdr:spPr>
        <a:xfrm>
          <a:off x="4686300" y="98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128252</xdr:rowOff>
    </xdr:from>
    <xdr:to>
      <xdr:col>20</xdr:col>
      <xdr:colOff>38100</xdr:colOff>
      <xdr:row>59</xdr:row>
      <xdr:rowOff>58402</xdr:rowOff>
    </xdr:to>
    <xdr:sp macro="" textlink="">
      <xdr:nvSpPr>
        <xdr:cNvPr id="144" name="楕円 143"/>
        <xdr:cNvSpPr/>
      </xdr:nvSpPr>
      <xdr:spPr>
        <a:xfrm>
          <a:off x="3746500" y="100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49529</xdr:rowOff>
    </xdr:from>
    <xdr:ext cx="534377" cy="259045"/>
    <xdr:sp macro="" textlink="">
      <xdr:nvSpPr>
        <xdr:cNvPr id="145" name="テキスト ボックス 144"/>
        <xdr:cNvSpPr txBox="1"/>
      </xdr:nvSpPr>
      <xdr:spPr>
        <a:xfrm>
          <a:off x="3530111" y="101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46544</xdr:rowOff>
    </xdr:from>
    <xdr:to>
      <xdr:col>15</xdr:col>
      <xdr:colOff>101600</xdr:colOff>
      <xdr:row>58</xdr:row>
      <xdr:rowOff>148144</xdr:rowOff>
    </xdr:to>
    <xdr:sp macro="" textlink="">
      <xdr:nvSpPr>
        <xdr:cNvPr id="146" name="楕円 145"/>
        <xdr:cNvSpPr/>
      </xdr:nvSpPr>
      <xdr:spPr>
        <a:xfrm>
          <a:off x="2857500" y="99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139271</xdr:rowOff>
    </xdr:from>
    <xdr:ext cx="534377" cy="259045"/>
    <xdr:sp macro="" textlink="">
      <xdr:nvSpPr>
        <xdr:cNvPr id="147" name="テキスト ボックス 146"/>
        <xdr:cNvSpPr txBox="1"/>
      </xdr:nvSpPr>
      <xdr:spPr>
        <a:xfrm>
          <a:off x="2641111" y="1008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112315</xdr:rowOff>
    </xdr:from>
    <xdr:to>
      <xdr:col>10</xdr:col>
      <xdr:colOff>165100</xdr:colOff>
      <xdr:row>58</xdr:row>
      <xdr:rowOff>42465</xdr:rowOff>
    </xdr:to>
    <xdr:sp macro="" textlink="">
      <xdr:nvSpPr>
        <xdr:cNvPr id="148" name="楕円 147"/>
        <xdr:cNvSpPr/>
      </xdr:nvSpPr>
      <xdr:spPr>
        <a:xfrm>
          <a:off x="1968500" y="9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33592</xdr:rowOff>
    </xdr:from>
    <xdr:ext cx="534377" cy="259045"/>
    <xdr:sp macro="" textlink="">
      <xdr:nvSpPr>
        <xdr:cNvPr id="149" name="テキスト ボックス 148"/>
        <xdr:cNvSpPr txBox="1"/>
      </xdr:nvSpPr>
      <xdr:spPr>
        <a:xfrm>
          <a:off x="1752111" y="99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116463</xdr:rowOff>
    </xdr:from>
    <xdr:to>
      <xdr:col>6</xdr:col>
      <xdr:colOff>38100</xdr:colOff>
      <xdr:row>59</xdr:row>
      <xdr:rowOff>46613</xdr:rowOff>
    </xdr:to>
    <xdr:sp macro="" textlink="">
      <xdr:nvSpPr>
        <xdr:cNvPr id="150" name="楕円 149"/>
        <xdr:cNvSpPr/>
      </xdr:nvSpPr>
      <xdr:spPr>
        <a:xfrm>
          <a:off x="1079500" y="100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37740</xdr:rowOff>
    </xdr:from>
    <xdr:ext cx="534377" cy="259045"/>
    <xdr:sp macro="" textlink="">
      <xdr:nvSpPr>
        <xdr:cNvPr id="151" name="テキスト ボックス 150"/>
        <xdr:cNvSpPr txBox="1"/>
      </xdr:nvSpPr>
      <xdr:spPr>
        <a:xfrm>
          <a:off x="863111" y="101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190,692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143186</xdr:rowOff>
    </xdr:from>
    <xdr:to>
      <xdr:col>24</xdr:col>
      <xdr:colOff>63500</xdr:colOff>
      <xdr:row>71</xdr:row>
      <xdr:rowOff>81617</xdr:rowOff>
    </xdr:to>
    <xdr:cxnSp macro="">
      <xdr:nvCxnSpPr>
        <xdr:cNvPr id="181" name="直線コネクタ 180"/>
        <xdr:cNvCxnSpPr/>
      </xdr:nvCxnSpPr>
      <xdr:spPr>
        <a:xfrm>
          <a:off x="3797300" y="12144686"/>
          <a:ext cx="8382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143186</xdr:rowOff>
    </xdr:from>
    <xdr:to>
      <xdr:col>19</xdr:col>
      <xdr:colOff>177800</xdr:colOff>
      <xdr:row>71</xdr:row>
      <xdr:rowOff>93732</xdr:rowOff>
    </xdr:to>
    <xdr:cxnSp macro="">
      <xdr:nvCxnSpPr>
        <xdr:cNvPr id="184" name="直線コネクタ 183"/>
        <xdr:cNvCxnSpPr/>
      </xdr:nvCxnSpPr>
      <xdr:spPr>
        <a:xfrm flipV="1">
          <a:off x="2908300" y="12144686"/>
          <a:ext cx="8890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93732</xdr:rowOff>
    </xdr:from>
    <xdr:to>
      <xdr:col>15</xdr:col>
      <xdr:colOff>50800</xdr:colOff>
      <xdr:row>72</xdr:row>
      <xdr:rowOff>46622</xdr:rowOff>
    </xdr:to>
    <xdr:cxnSp macro="">
      <xdr:nvCxnSpPr>
        <xdr:cNvPr id="187" name="直線コネクタ 186"/>
        <xdr:cNvCxnSpPr/>
      </xdr:nvCxnSpPr>
      <xdr:spPr>
        <a:xfrm flipV="1">
          <a:off x="2019300" y="12266682"/>
          <a:ext cx="889000" cy="1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46622</xdr:rowOff>
    </xdr:from>
    <xdr:to>
      <xdr:col>10</xdr:col>
      <xdr:colOff>114300</xdr:colOff>
      <xdr:row>73</xdr:row>
      <xdr:rowOff>90608</xdr:rowOff>
    </xdr:to>
    <xdr:cxnSp macro="">
      <xdr:nvCxnSpPr>
        <xdr:cNvPr id="190" name="直線コネクタ 189"/>
        <xdr:cNvCxnSpPr/>
      </xdr:nvCxnSpPr>
      <xdr:spPr>
        <a:xfrm flipV="1">
          <a:off x="1130300" y="12391022"/>
          <a:ext cx="889000" cy="2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30817</xdr:rowOff>
    </xdr:from>
    <xdr:to>
      <xdr:col>24</xdr:col>
      <xdr:colOff>114300</xdr:colOff>
      <xdr:row>71</xdr:row>
      <xdr:rowOff>132417</xdr:rowOff>
    </xdr:to>
    <xdr:sp macro="" textlink="">
      <xdr:nvSpPr>
        <xdr:cNvPr id="200" name="楕円 199"/>
        <xdr:cNvSpPr/>
      </xdr:nvSpPr>
      <xdr:spPr>
        <a:xfrm>
          <a:off x="4584700" y="12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143045</xdr:rowOff>
    </xdr:from>
    <xdr:ext cx="599010" cy="259045"/>
    <xdr:sp macro="" textlink="">
      <xdr:nvSpPr>
        <xdr:cNvPr id="201" name="民生費該当値テキスト"/>
        <xdr:cNvSpPr txBox="1"/>
      </xdr:nvSpPr>
      <xdr:spPr>
        <a:xfrm>
          <a:off x="4686300" y="1214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92386</xdr:rowOff>
    </xdr:from>
    <xdr:to>
      <xdr:col>20</xdr:col>
      <xdr:colOff>38100</xdr:colOff>
      <xdr:row>71</xdr:row>
      <xdr:rowOff>22536</xdr:rowOff>
    </xdr:to>
    <xdr:sp macro="" textlink="">
      <xdr:nvSpPr>
        <xdr:cNvPr id="202" name="楕円 201"/>
        <xdr:cNvSpPr/>
      </xdr:nvSpPr>
      <xdr:spPr>
        <a:xfrm>
          <a:off x="3746500" y="120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39063</xdr:rowOff>
    </xdr:from>
    <xdr:ext cx="599010" cy="259045"/>
    <xdr:sp macro="" textlink="">
      <xdr:nvSpPr>
        <xdr:cNvPr id="203" name="テキスト ボックス 202"/>
        <xdr:cNvSpPr txBox="1"/>
      </xdr:nvSpPr>
      <xdr:spPr>
        <a:xfrm>
          <a:off x="3497795" y="1186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42932</xdr:rowOff>
    </xdr:from>
    <xdr:to>
      <xdr:col>15</xdr:col>
      <xdr:colOff>101600</xdr:colOff>
      <xdr:row>71</xdr:row>
      <xdr:rowOff>144532</xdr:rowOff>
    </xdr:to>
    <xdr:sp macro="" textlink="">
      <xdr:nvSpPr>
        <xdr:cNvPr id="204" name="楕円 203"/>
        <xdr:cNvSpPr/>
      </xdr:nvSpPr>
      <xdr:spPr>
        <a:xfrm>
          <a:off x="2857500" y="1221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161059</xdr:rowOff>
    </xdr:from>
    <xdr:ext cx="599010" cy="259045"/>
    <xdr:sp macro="" textlink="">
      <xdr:nvSpPr>
        <xdr:cNvPr id="205" name="テキスト ボックス 204"/>
        <xdr:cNvSpPr txBox="1"/>
      </xdr:nvSpPr>
      <xdr:spPr>
        <a:xfrm>
          <a:off x="2608795" y="1199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167272</xdr:rowOff>
    </xdr:from>
    <xdr:to>
      <xdr:col>10</xdr:col>
      <xdr:colOff>165100</xdr:colOff>
      <xdr:row>72</xdr:row>
      <xdr:rowOff>97422</xdr:rowOff>
    </xdr:to>
    <xdr:sp macro="" textlink="">
      <xdr:nvSpPr>
        <xdr:cNvPr id="206" name="楕円 205"/>
        <xdr:cNvSpPr/>
      </xdr:nvSpPr>
      <xdr:spPr>
        <a:xfrm>
          <a:off x="1968500" y="123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113949</xdr:rowOff>
    </xdr:from>
    <xdr:ext cx="599010" cy="259045"/>
    <xdr:sp macro="" textlink="">
      <xdr:nvSpPr>
        <xdr:cNvPr id="207" name="テキスト ボックス 206"/>
        <xdr:cNvSpPr txBox="1"/>
      </xdr:nvSpPr>
      <xdr:spPr>
        <a:xfrm>
          <a:off x="1719795" y="1211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39808</xdr:rowOff>
    </xdr:from>
    <xdr:to>
      <xdr:col>6</xdr:col>
      <xdr:colOff>38100</xdr:colOff>
      <xdr:row>73</xdr:row>
      <xdr:rowOff>141408</xdr:rowOff>
    </xdr:to>
    <xdr:sp macro="" textlink="">
      <xdr:nvSpPr>
        <xdr:cNvPr id="208" name="楕円 207"/>
        <xdr:cNvSpPr/>
      </xdr:nvSpPr>
      <xdr:spPr>
        <a:xfrm>
          <a:off x="1079500" y="125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157935</xdr:rowOff>
    </xdr:from>
    <xdr:ext cx="599010" cy="259045"/>
    <xdr:sp macro="" textlink="">
      <xdr:nvSpPr>
        <xdr:cNvPr id="209" name="テキスト ボックス 208"/>
        <xdr:cNvSpPr txBox="1"/>
      </xdr:nvSpPr>
      <xdr:spPr>
        <a:xfrm>
          <a:off x="830795" y="1233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64,638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111840</xdr:rowOff>
    </xdr:from>
    <xdr:to>
      <xdr:col>24</xdr:col>
      <xdr:colOff>63500</xdr:colOff>
      <xdr:row>95</xdr:row>
      <xdr:rowOff>112868</xdr:rowOff>
    </xdr:to>
    <xdr:cxnSp macro="">
      <xdr:nvCxnSpPr>
        <xdr:cNvPr id="243" name="直線コネクタ 242"/>
        <xdr:cNvCxnSpPr/>
      </xdr:nvCxnSpPr>
      <xdr:spPr>
        <a:xfrm flipV="1">
          <a:off x="3797300" y="16399590"/>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4" name="衛生費平均値テキスト"/>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85379</xdr:rowOff>
    </xdr:from>
    <xdr:to>
      <xdr:col>19</xdr:col>
      <xdr:colOff>177800</xdr:colOff>
      <xdr:row>95</xdr:row>
      <xdr:rowOff>112868</xdr:rowOff>
    </xdr:to>
    <xdr:cxnSp macro="">
      <xdr:nvCxnSpPr>
        <xdr:cNvPr id="246" name="直線コネクタ 245"/>
        <xdr:cNvCxnSpPr/>
      </xdr:nvCxnSpPr>
      <xdr:spPr>
        <a:xfrm>
          <a:off x="2908300" y="16373129"/>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48" name="テキスト ボックス 247"/>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85379</xdr:rowOff>
    </xdr:from>
    <xdr:to>
      <xdr:col>15</xdr:col>
      <xdr:colOff>50800</xdr:colOff>
      <xdr:row>95</xdr:row>
      <xdr:rowOff>113297</xdr:rowOff>
    </xdr:to>
    <xdr:cxnSp macro="">
      <xdr:nvCxnSpPr>
        <xdr:cNvPr id="249" name="直線コネクタ 248"/>
        <xdr:cNvCxnSpPr/>
      </xdr:nvCxnSpPr>
      <xdr:spPr>
        <a:xfrm flipV="1">
          <a:off x="2019300" y="16373129"/>
          <a:ext cx="889000" cy="2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1" name="テキスト ボックス 250"/>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61091</xdr:rowOff>
    </xdr:from>
    <xdr:to>
      <xdr:col>10</xdr:col>
      <xdr:colOff>114300</xdr:colOff>
      <xdr:row>95</xdr:row>
      <xdr:rowOff>113297</xdr:rowOff>
    </xdr:to>
    <xdr:cxnSp macro="">
      <xdr:nvCxnSpPr>
        <xdr:cNvPr id="252" name="直線コネクタ 251"/>
        <xdr:cNvCxnSpPr/>
      </xdr:nvCxnSpPr>
      <xdr:spPr>
        <a:xfrm>
          <a:off x="1130300" y="16348841"/>
          <a:ext cx="889000" cy="5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4" name="テキスト ボックス 253"/>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141794</xdr:rowOff>
    </xdr:from>
    <xdr:ext cx="534377" cy="259045"/>
    <xdr:sp macro="" textlink="">
      <xdr:nvSpPr>
        <xdr:cNvPr id="256" name="テキスト ボックス 255"/>
        <xdr:cNvSpPr txBox="1"/>
      </xdr:nvSpPr>
      <xdr:spPr>
        <a:xfrm>
          <a:off x="863111" y="166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61040</xdr:rowOff>
    </xdr:from>
    <xdr:to>
      <xdr:col>24</xdr:col>
      <xdr:colOff>114300</xdr:colOff>
      <xdr:row>95</xdr:row>
      <xdr:rowOff>162640</xdr:rowOff>
    </xdr:to>
    <xdr:sp macro="" textlink="">
      <xdr:nvSpPr>
        <xdr:cNvPr id="262" name="楕円 261"/>
        <xdr:cNvSpPr/>
      </xdr:nvSpPr>
      <xdr:spPr>
        <a:xfrm>
          <a:off x="4584700" y="163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83917</xdr:rowOff>
    </xdr:from>
    <xdr:ext cx="534377" cy="259045"/>
    <xdr:sp macro="" textlink="">
      <xdr:nvSpPr>
        <xdr:cNvPr id="263" name="衛生費該当値テキスト"/>
        <xdr:cNvSpPr txBox="1"/>
      </xdr:nvSpPr>
      <xdr:spPr>
        <a:xfrm>
          <a:off x="4686300" y="1620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62068</xdr:rowOff>
    </xdr:from>
    <xdr:to>
      <xdr:col>20</xdr:col>
      <xdr:colOff>38100</xdr:colOff>
      <xdr:row>95</xdr:row>
      <xdr:rowOff>163668</xdr:rowOff>
    </xdr:to>
    <xdr:sp macro="" textlink="">
      <xdr:nvSpPr>
        <xdr:cNvPr id="264" name="楕円 263"/>
        <xdr:cNvSpPr/>
      </xdr:nvSpPr>
      <xdr:spPr>
        <a:xfrm>
          <a:off x="3746500" y="163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8745</xdr:rowOff>
    </xdr:from>
    <xdr:ext cx="534377" cy="259045"/>
    <xdr:sp macro="" textlink="">
      <xdr:nvSpPr>
        <xdr:cNvPr id="265" name="テキスト ボックス 264"/>
        <xdr:cNvSpPr txBox="1"/>
      </xdr:nvSpPr>
      <xdr:spPr>
        <a:xfrm>
          <a:off x="3530111" y="1612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34579</xdr:rowOff>
    </xdr:from>
    <xdr:to>
      <xdr:col>15</xdr:col>
      <xdr:colOff>101600</xdr:colOff>
      <xdr:row>95</xdr:row>
      <xdr:rowOff>136179</xdr:rowOff>
    </xdr:to>
    <xdr:sp macro="" textlink="">
      <xdr:nvSpPr>
        <xdr:cNvPr id="266" name="楕円 265"/>
        <xdr:cNvSpPr/>
      </xdr:nvSpPr>
      <xdr:spPr>
        <a:xfrm>
          <a:off x="2857500" y="163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152706</xdr:rowOff>
    </xdr:from>
    <xdr:ext cx="534377" cy="259045"/>
    <xdr:sp macro="" textlink="">
      <xdr:nvSpPr>
        <xdr:cNvPr id="267" name="テキスト ボックス 266"/>
        <xdr:cNvSpPr txBox="1"/>
      </xdr:nvSpPr>
      <xdr:spPr>
        <a:xfrm>
          <a:off x="2641111" y="1609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62497</xdr:rowOff>
    </xdr:from>
    <xdr:to>
      <xdr:col>10</xdr:col>
      <xdr:colOff>165100</xdr:colOff>
      <xdr:row>95</xdr:row>
      <xdr:rowOff>164097</xdr:rowOff>
    </xdr:to>
    <xdr:sp macro="" textlink="">
      <xdr:nvSpPr>
        <xdr:cNvPr id="268" name="楕円 267"/>
        <xdr:cNvSpPr/>
      </xdr:nvSpPr>
      <xdr:spPr>
        <a:xfrm>
          <a:off x="1968500" y="163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9174</xdr:rowOff>
    </xdr:from>
    <xdr:ext cx="534377" cy="259045"/>
    <xdr:sp macro="" textlink="">
      <xdr:nvSpPr>
        <xdr:cNvPr id="269" name="テキスト ボックス 268"/>
        <xdr:cNvSpPr txBox="1"/>
      </xdr:nvSpPr>
      <xdr:spPr>
        <a:xfrm>
          <a:off x="1752111" y="161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10291</xdr:rowOff>
    </xdr:from>
    <xdr:to>
      <xdr:col>6</xdr:col>
      <xdr:colOff>38100</xdr:colOff>
      <xdr:row>95</xdr:row>
      <xdr:rowOff>111891</xdr:rowOff>
    </xdr:to>
    <xdr:sp macro="" textlink="">
      <xdr:nvSpPr>
        <xdr:cNvPr id="270" name="楕円 269"/>
        <xdr:cNvSpPr/>
      </xdr:nvSpPr>
      <xdr:spPr>
        <a:xfrm>
          <a:off x="1079500" y="162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128418</xdr:rowOff>
    </xdr:from>
    <xdr:ext cx="534377" cy="259045"/>
    <xdr:sp macro="" textlink="">
      <xdr:nvSpPr>
        <xdr:cNvPr id="271" name="テキスト ボックス 270"/>
        <xdr:cNvSpPr txBox="1"/>
      </xdr:nvSpPr>
      <xdr:spPr>
        <a:xfrm>
          <a:off x="863111" y="1607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27360</xdr:rowOff>
    </xdr:from>
    <xdr:to>
      <xdr:col>55</xdr:col>
      <xdr:colOff>0</xdr:colOff>
      <xdr:row>39</xdr:row>
      <xdr:rowOff>29319</xdr:rowOff>
    </xdr:to>
    <xdr:cxnSp macro="">
      <xdr:nvCxnSpPr>
        <xdr:cNvPr id="302" name="直線コネクタ 301"/>
        <xdr:cNvCxnSpPr/>
      </xdr:nvCxnSpPr>
      <xdr:spPr>
        <a:xfrm>
          <a:off x="9639300" y="6713910"/>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22461</xdr:rowOff>
    </xdr:from>
    <xdr:to>
      <xdr:col>50</xdr:col>
      <xdr:colOff>114300</xdr:colOff>
      <xdr:row>39</xdr:row>
      <xdr:rowOff>27360</xdr:rowOff>
    </xdr:to>
    <xdr:cxnSp macro="">
      <xdr:nvCxnSpPr>
        <xdr:cNvPr id="305" name="直線コネクタ 304"/>
        <xdr:cNvCxnSpPr/>
      </xdr:nvCxnSpPr>
      <xdr:spPr>
        <a:xfrm>
          <a:off x="8750300" y="670901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16256</xdr:rowOff>
    </xdr:from>
    <xdr:to>
      <xdr:col>45</xdr:col>
      <xdr:colOff>177800</xdr:colOff>
      <xdr:row>39</xdr:row>
      <xdr:rowOff>22461</xdr:rowOff>
    </xdr:to>
    <xdr:cxnSp macro="">
      <xdr:nvCxnSpPr>
        <xdr:cNvPr id="308" name="直線コネクタ 307"/>
        <xdr:cNvCxnSpPr/>
      </xdr:nvCxnSpPr>
      <xdr:spPr>
        <a:xfrm>
          <a:off x="7861300" y="670280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2866</xdr:rowOff>
    </xdr:from>
    <xdr:to>
      <xdr:col>41</xdr:col>
      <xdr:colOff>50800</xdr:colOff>
      <xdr:row>39</xdr:row>
      <xdr:rowOff>16256</xdr:rowOff>
    </xdr:to>
    <xdr:cxnSp macro="">
      <xdr:nvCxnSpPr>
        <xdr:cNvPr id="311" name="直線コネクタ 310"/>
        <xdr:cNvCxnSpPr/>
      </xdr:nvCxnSpPr>
      <xdr:spPr>
        <a:xfrm>
          <a:off x="6972300" y="6689416"/>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149969</xdr:rowOff>
    </xdr:from>
    <xdr:to>
      <xdr:col>55</xdr:col>
      <xdr:colOff>50800</xdr:colOff>
      <xdr:row>39</xdr:row>
      <xdr:rowOff>80119</xdr:rowOff>
    </xdr:to>
    <xdr:sp macro="" textlink="">
      <xdr:nvSpPr>
        <xdr:cNvPr id="321" name="楕円 320"/>
        <xdr:cNvSpPr/>
      </xdr:nvSpPr>
      <xdr:spPr>
        <a:xfrm>
          <a:off x="10426700" y="66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64896</xdr:rowOff>
    </xdr:from>
    <xdr:ext cx="378565" cy="259045"/>
    <xdr:sp macro="" textlink="">
      <xdr:nvSpPr>
        <xdr:cNvPr id="322" name="労働費該当値テキスト"/>
        <xdr:cNvSpPr txBox="1"/>
      </xdr:nvSpPr>
      <xdr:spPr>
        <a:xfrm>
          <a:off x="10528300" y="657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148010</xdr:rowOff>
    </xdr:from>
    <xdr:to>
      <xdr:col>50</xdr:col>
      <xdr:colOff>165100</xdr:colOff>
      <xdr:row>39</xdr:row>
      <xdr:rowOff>78160</xdr:rowOff>
    </xdr:to>
    <xdr:sp macro="" textlink="">
      <xdr:nvSpPr>
        <xdr:cNvPr id="323" name="楕円 322"/>
        <xdr:cNvSpPr/>
      </xdr:nvSpPr>
      <xdr:spPr>
        <a:xfrm>
          <a:off x="9588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69287</xdr:rowOff>
    </xdr:from>
    <xdr:ext cx="378565" cy="259045"/>
    <xdr:sp macro="" textlink="">
      <xdr:nvSpPr>
        <xdr:cNvPr id="324" name="テキスト ボックス 323"/>
        <xdr:cNvSpPr txBox="1"/>
      </xdr:nvSpPr>
      <xdr:spPr>
        <a:xfrm>
          <a:off x="9450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143111</xdr:rowOff>
    </xdr:from>
    <xdr:to>
      <xdr:col>46</xdr:col>
      <xdr:colOff>38100</xdr:colOff>
      <xdr:row>39</xdr:row>
      <xdr:rowOff>73261</xdr:rowOff>
    </xdr:to>
    <xdr:sp macro="" textlink="">
      <xdr:nvSpPr>
        <xdr:cNvPr id="325" name="楕円 324"/>
        <xdr:cNvSpPr/>
      </xdr:nvSpPr>
      <xdr:spPr>
        <a:xfrm>
          <a:off x="86995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64388</xdr:rowOff>
    </xdr:from>
    <xdr:ext cx="378565" cy="259045"/>
    <xdr:sp macro="" textlink="">
      <xdr:nvSpPr>
        <xdr:cNvPr id="326" name="テキスト ボックス 325"/>
        <xdr:cNvSpPr txBox="1"/>
      </xdr:nvSpPr>
      <xdr:spPr>
        <a:xfrm>
          <a:off x="8561017" y="675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136906</xdr:rowOff>
    </xdr:from>
    <xdr:to>
      <xdr:col>41</xdr:col>
      <xdr:colOff>101600</xdr:colOff>
      <xdr:row>39</xdr:row>
      <xdr:rowOff>67056</xdr:rowOff>
    </xdr:to>
    <xdr:sp macro="" textlink="">
      <xdr:nvSpPr>
        <xdr:cNvPr id="327" name="楕円 326"/>
        <xdr:cNvSpPr/>
      </xdr:nvSpPr>
      <xdr:spPr>
        <a:xfrm>
          <a:off x="7810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58183</xdr:rowOff>
    </xdr:from>
    <xdr:ext cx="378565" cy="259045"/>
    <xdr:sp macro="" textlink="">
      <xdr:nvSpPr>
        <xdr:cNvPr id="328" name="テキスト ボックス 327"/>
        <xdr:cNvSpPr txBox="1"/>
      </xdr:nvSpPr>
      <xdr:spPr>
        <a:xfrm>
          <a:off x="7672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123516</xdr:rowOff>
    </xdr:from>
    <xdr:to>
      <xdr:col>36</xdr:col>
      <xdr:colOff>165100</xdr:colOff>
      <xdr:row>39</xdr:row>
      <xdr:rowOff>53666</xdr:rowOff>
    </xdr:to>
    <xdr:sp macro="" textlink="">
      <xdr:nvSpPr>
        <xdr:cNvPr id="329" name="楕円 328"/>
        <xdr:cNvSpPr/>
      </xdr:nvSpPr>
      <xdr:spPr>
        <a:xfrm>
          <a:off x="6921500" y="66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44793</xdr:rowOff>
    </xdr:from>
    <xdr:ext cx="378565" cy="259045"/>
    <xdr:sp macro="" textlink="">
      <xdr:nvSpPr>
        <xdr:cNvPr id="330" name="テキスト ボックス 329"/>
        <xdr:cNvSpPr txBox="1"/>
      </xdr:nvSpPr>
      <xdr:spPr>
        <a:xfrm>
          <a:off x="6783017" y="673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17307</xdr:rowOff>
    </xdr:from>
    <xdr:to>
      <xdr:col>55</xdr:col>
      <xdr:colOff>0</xdr:colOff>
      <xdr:row>58</xdr:row>
      <xdr:rowOff>37104</xdr:rowOff>
    </xdr:to>
    <xdr:cxnSp macro="">
      <xdr:nvCxnSpPr>
        <xdr:cNvPr id="357" name="直線コネクタ 356"/>
        <xdr:cNvCxnSpPr/>
      </xdr:nvCxnSpPr>
      <xdr:spPr>
        <a:xfrm flipV="1">
          <a:off x="9639300" y="9961407"/>
          <a:ext cx="8382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xdr:rowOff>
    </xdr:from>
    <xdr:to>
      <xdr:col>50</xdr:col>
      <xdr:colOff>114300</xdr:colOff>
      <xdr:row>58</xdr:row>
      <xdr:rowOff>37104</xdr:rowOff>
    </xdr:to>
    <xdr:cxnSp macro="">
      <xdr:nvCxnSpPr>
        <xdr:cNvPr id="360" name="直線コネクタ 359"/>
        <xdr:cNvCxnSpPr/>
      </xdr:nvCxnSpPr>
      <xdr:spPr>
        <a:xfrm>
          <a:off x="8750300" y="9958070"/>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xdr:rowOff>
    </xdr:from>
    <xdr:to>
      <xdr:col>45</xdr:col>
      <xdr:colOff>177800</xdr:colOff>
      <xdr:row>58</xdr:row>
      <xdr:rowOff>48077</xdr:rowOff>
    </xdr:to>
    <xdr:cxnSp macro="">
      <xdr:nvCxnSpPr>
        <xdr:cNvPr id="363" name="直線コネクタ 362"/>
        <xdr:cNvCxnSpPr/>
      </xdr:nvCxnSpPr>
      <xdr:spPr>
        <a:xfrm flipV="1">
          <a:off x="7861300" y="9958070"/>
          <a:ext cx="889000" cy="3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48077</xdr:rowOff>
    </xdr:from>
    <xdr:to>
      <xdr:col>41</xdr:col>
      <xdr:colOff>50800</xdr:colOff>
      <xdr:row>58</xdr:row>
      <xdr:rowOff>56673</xdr:rowOff>
    </xdr:to>
    <xdr:cxnSp macro="">
      <xdr:nvCxnSpPr>
        <xdr:cNvPr id="366" name="直線コネクタ 365"/>
        <xdr:cNvCxnSpPr/>
      </xdr:nvCxnSpPr>
      <xdr:spPr>
        <a:xfrm flipV="1">
          <a:off x="6972300" y="9992177"/>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137957</xdr:rowOff>
    </xdr:from>
    <xdr:to>
      <xdr:col>55</xdr:col>
      <xdr:colOff>50800</xdr:colOff>
      <xdr:row>58</xdr:row>
      <xdr:rowOff>68107</xdr:rowOff>
    </xdr:to>
    <xdr:sp macro="" textlink="">
      <xdr:nvSpPr>
        <xdr:cNvPr id="376" name="楕円 375"/>
        <xdr:cNvSpPr/>
      </xdr:nvSpPr>
      <xdr:spPr>
        <a:xfrm>
          <a:off x="10426700" y="99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52884</xdr:rowOff>
    </xdr:from>
    <xdr:ext cx="469744" cy="259045"/>
    <xdr:sp macro="" textlink="">
      <xdr:nvSpPr>
        <xdr:cNvPr id="377" name="農林水産業費該当値テキスト"/>
        <xdr:cNvSpPr txBox="1"/>
      </xdr:nvSpPr>
      <xdr:spPr>
        <a:xfrm>
          <a:off x="10528300" y="982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157754</xdr:rowOff>
    </xdr:from>
    <xdr:to>
      <xdr:col>50</xdr:col>
      <xdr:colOff>165100</xdr:colOff>
      <xdr:row>58</xdr:row>
      <xdr:rowOff>87904</xdr:rowOff>
    </xdr:to>
    <xdr:sp macro="" textlink="">
      <xdr:nvSpPr>
        <xdr:cNvPr id="378" name="楕円 377"/>
        <xdr:cNvSpPr/>
      </xdr:nvSpPr>
      <xdr:spPr>
        <a:xfrm>
          <a:off x="9588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79031</xdr:rowOff>
    </xdr:from>
    <xdr:ext cx="469744" cy="259045"/>
    <xdr:sp macro="" textlink="">
      <xdr:nvSpPr>
        <xdr:cNvPr id="379" name="テキスト ボックス 378"/>
        <xdr:cNvSpPr txBox="1"/>
      </xdr:nvSpPr>
      <xdr:spPr>
        <a:xfrm>
          <a:off x="9404428" y="1002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134620</xdr:rowOff>
    </xdr:from>
    <xdr:to>
      <xdr:col>46</xdr:col>
      <xdr:colOff>38100</xdr:colOff>
      <xdr:row>58</xdr:row>
      <xdr:rowOff>64770</xdr:rowOff>
    </xdr:to>
    <xdr:sp macro="" textlink="">
      <xdr:nvSpPr>
        <xdr:cNvPr id="380" name="楕円 379"/>
        <xdr:cNvSpPr/>
      </xdr:nvSpPr>
      <xdr:spPr>
        <a:xfrm>
          <a:off x="8699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55897</xdr:rowOff>
    </xdr:from>
    <xdr:ext cx="469744" cy="259045"/>
    <xdr:sp macro="" textlink="">
      <xdr:nvSpPr>
        <xdr:cNvPr id="381" name="テキスト ボックス 380"/>
        <xdr:cNvSpPr txBox="1"/>
      </xdr:nvSpPr>
      <xdr:spPr>
        <a:xfrm>
          <a:off x="8515428"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168727</xdr:rowOff>
    </xdr:from>
    <xdr:to>
      <xdr:col>41</xdr:col>
      <xdr:colOff>101600</xdr:colOff>
      <xdr:row>58</xdr:row>
      <xdr:rowOff>98877</xdr:rowOff>
    </xdr:to>
    <xdr:sp macro="" textlink="">
      <xdr:nvSpPr>
        <xdr:cNvPr id="382" name="楕円 381"/>
        <xdr:cNvSpPr/>
      </xdr:nvSpPr>
      <xdr:spPr>
        <a:xfrm>
          <a:off x="7810500" y="99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90004</xdr:rowOff>
    </xdr:from>
    <xdr:ext cx="469744" cy="259045"/>
    <xdr:sp macro="" textlink="">
      <xdr:nvSpPr>
        <xdr:cNvPr id="383" name="テキスト ボックス 382"/>
        <xdr:cNvSpPr txBox="1"/>
      </xdr:nvSpPr>
      <xdr:spPr>
        <a:xfrm>
          <a:off x="7626428" y="1003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5873</xdr:rowOff>
    </xdr:from>
    <xdr:to>
      <xdr:col>36</xdr:col>
      <xdr:colOff>165100</xdr:colOff>
      <xdr:row>58</xdr:row>
      <xdr:rowOff>107473</xdr:rowOff>
    </xdr:to>
    <xdr:sp macro="" textlink="">
      <xdr:nvSpPr>
        <xdr:cNvPr id="384" name="楕円 383"/>
        <xdr:cNvSpPr/>
      </xdr:nvSpPr>
      <xdr:spPr>
        <a:xfrm>
          <a:off x="6921500" y="99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98600</xdr:rowOff>
    </xdr:from>
    <xdr:ext cx="469744" cy="259045"/>
    <xdr:sp macro="" textlink="">
      <xdr:nvSpPr>
        <xdr:cNvPr id="385" name="テキスト ボックス 384"/>
        <xdr:cNvSpPr txBox="1"/>
      </xdr:nvSpPr>
      <xdr:spPr>
        <a:xfrm>
          <a:off x="6737428" y="100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27,092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137688</xdr:rowOff>
    </xdr:from>
    <xdr:to>
      <xdr:col>55</xdr:col>
      <xdr:colOff>0</xdr:colOff>
      <xdr:row>78</xdr:row>
      <xdr:rowOff>22520</xdr:rowOff>
    </xdr:to>
    <xdr:cxnSp macro="">
      <xdr:nvCxnSpPr>
        <xdr:cNvPr id="412" name="直線コネクタ 411"/>
        <xdr:cNvCxnSpPr/>
      </xdr:nvCxnSpPr>
      <xdr:spPr>
        <a:xfrm flipV="1">
          <a:off x="9639300" y="13339338"/>
          <a:ext cx="8382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10266</xdr:rowOff>
    </xdr:from>
    <xdr:to>
      <xdr:col>50</xdr:col>
      <xdr:colOff>114300</xdr:colOff>
      <xdr:row>78</xdr:row>
      <xdr:rowOff>22520</xdr:rowOff>
    </xdr:to>
    <xdr:cxnSp macro="">
      <xdr:nvCxnSpPr>
        <xdr:cNvPr id="415" name="直線コネクタ 414"/>
        <xdr:cNvCxnSpPr/>
      </xdr:nvCxnSpPr>
      <xdr:spPr>
        <a:xfrm>
          <a:off x="8750300" y="13383366"/>
          <a:ext cx="8890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113412</xdr:rowOff>
    </xdr:from>
    <xdr:to>
      <xdr:col>45</xdr:col>
      <xdr:colOff>177800</xdr:colOff>
      <xdr:row>78</xdr:row>
      <xdr:rowOff>10266</xdr:rowOff>
    </xdr:to>
    <xdr:cxnSp macro="">
      <xdr:nvCxnSpPr>
        <xdr:cNvPr id="418" name="直線コネクタ 417"/>
        <xdr:cNvCxnSpPr/>
      </xdr:nvCxnSpPr>
      <xdr:spPr>
        <a:xfrm>
          <a:off x="7861300" y="13315062"/>
          <a:ext cx="889000" cy="6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112406</xdr:rowOff>
    </xdr:from>
    <xdr:to>
      <xdr:col>41</xdr:col>
      <xdr:colOff>50800</xdr:colOff>
      <xdr:row>77</xdr:row>
      <xdr:rowOff>113412</xdr:rowOff>
    </xdr:to>
    <xdr:cxnSp macro="">
      <xdr:nvCxnSpPr>
        <xdr:cNvPr id="421" name="直線コネクタ 420"/>
        <xdr:cNvCxnSpPr/>
      </xdr:nvCxnSpPr>
      <xdr:spPr>
        <a:xfrm>
          <a:off x="6972300" y="13314056"/>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86888</xdr:rowOff>
    </xdr:from>
    <xdr:to>
      <xdr:col>55</xdr:col>
      <xdr:colOff>50800</xdr:colOff>
      <xdr:row>78</xdr:row>
      <xdr:rowOff>17038</xdr:rowOff>
    </xdr:to>
    <xdr:sp macro="" textlink="">
      <xdr:nvSpPr>
        <xdr:cNvPr id="431" name="楕円 430"/>
        <xdr:cNvSpPr/>
      </xdr:nvSpPr>
      <xdr:spPr>
        <a:xfrm>
          <a:off x="10426700" y="132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65315</xdr:rowOff>
    </xdr:from>
    <xdr:ext cx="469744" cy="259045"/>
    <xdr:sp macro="" textlink="">
      <xdr:nvSpPr>
        <xdr:cNvPr id="432" name="商工費該当値テキスト"/>
        <xdr:cNvSpPr txBox="1"/>
      </xdr:nvSpPr>
      <xdr:spPr>
        <a:xfrm>
          <a:off x="10528300" y="1326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143170</xdr:rowOff>
    </xdr:from>
    <xdr:to>
      <xdr:col>50</xdr:col>
      <xdr:colOff>165100</xdr:colOff>
      <xdr:row>78</xdr:row>
      <xdr:rowOff>73320</xdr:rowOff>
    </xdr:to>
    <xdr:sp macro="" textlink="">
      <xdr:nvSpPr>
        <xdr:cNvPr id="433" name="楕円 432"/>
        <xdr:cNvSpPr/>
      </xdr:nvSpPr>
      <xdr:spPr>
        <a:xfrm>
          <a:off x="9588500" y="133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64447</xdr:rowOff>
    </xdr:from>
    <xdr:ext cx="469744" cy="259045"/>
    <xdr:sp macro="" textlink="">
      <xdr:nvSpPr>
        <xdr:cNvPr id="434" name="テキスト ボックス 433"/>
        <xdr:cNvSpPr txBox="1"/>
      </xdr:nvSpPr>
      <xdr:spPr>
        <a:xfrm>
          <a:off x="9404428" y="134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130916</xdr:rowOff>
    </xdr:from>
    <xdr:to>
      <xdr:col>46</xdr:col>
      <xdr:colOff>38100</xdr:colOff>
      <xdr:row>78</xdr:row>
      <xdr:rowOff>61066</xdr:rowOff>
    </xdr:to>
    <xdr:sp macro="" textlink="">
      <xdr:nvSpPr>
        <xdr:cNvPr id="435" name="楕円 434"/>
        <xdr:cNvSpPr/>
      </xdr:nvSpPr>
      <xdr:spPr>
        <a:xfrm>
          <a:off x="8699500" y="133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52193</xdr:rowOff>
    </xdr:from>
    <xdr:ext cx="469744" cy="259045"/>
    <xdr:sp macro="" textlink="">
      <xdr:nvSpPr>
        <xdr:cNvPr id="436" name="テキスト ボックス 435"/>
        <xdr:cNvSpPr txBox="1"/>
      </xdr:nvSpPr>
      <xdr:spPr>
        <a:xfrm>
          <a:off x="8515428" y="1342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62612</xdr:rowOff>
    </xdr:from>
    <xdr:to>
      <xdr:col>41</xdr:col>
      <xdr:colOff>101600</xdr:colOff>
      <xdr:row>77</xdr:row>
      <xdr:rowOff>164212</xdr:rowOff>
    </xdr:to>
    <xdr:sp macro="" textlink="">
      <xdr:nvSpPr>
        <xdr:cNvPr id="437" name="楕円 436"/>
        <xdr:cNvSpPr/>
      </xdr:nvSpPr>
      <xdr:spPr>
        <a:xfrm>
          <a:off x="7810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155339</xdr:rowOff>
    </xdr:from>
    <xdr:ext cx="469744" cy="259045"/>
    <xdr:sp macro="" textlink="">
      <xdr:nvSpPr>
        <xdr:cNvPr id="438" name="テキスト ボックス 437"/>
        <xdr:cNvSpPr txBox="1"/>
      </xdr:nvSpPr>
      <xdr:spPr>
        <a:xfrm>
          <a:off x="7626428" y="133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61606</xdr:rowOff>
    </xdr:from>
    <xdr:to>
      <xdr:col>36</xdr:col>
      <xdr:colOff>165100</xdr:colOff>
      <xdr:row>77</xdr:row>
      <xdr:rowOff>163206</xdr:rowOff>
    </xdr:to>
    <xdr:sp macro="" textlink="">
      <xdr:nvSpPr>
        <xdr:cNvPr id="439" name="楕円 438"/>
        <xdr:cNvSpPr/>
      </xdr:nvSpPr>
      <xdr:spPr>
        <a:xfrm>
          <a:off x="6921500" y="132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154333</xdr:rowOff>
    </xdr:from>
    <xdr:ext cx="469744" cy="259045"/>
    <xdr:sp macro="" textlink="">
      <xdr:nvSpPr>
        <xdr:cNvPr id="440" name="テキスト ボックス 439"/>
        <xdr:cNvSpPr txBox="1"/>
      </xdr:nvSpPr>
      <xdr:spPr>
        <a:xfrm>
          <a:off x="6737428" y="1335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88,487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97028</xdr:rowOff>
    </xdr:from>
    <xdr:to>
      <xdr:col>55</xdr:col>
      <xdr:colOff>0</xdr:colOff>
      <xdr:row>97</xdr:row>
      <xdr:rowOff>143624</xdr:rowOff>
    </xdr:to>
    <xdr:cxnSp macro="">
      <xdr:nvCxnSpPr>
        <xdr:cNvPr id="470" name="直線コネクタ 469"/>
        <xdr:cNvCxnSpPr/>
      </xdr:nvCxnSpPr>
      <xdr:spPr>
        <a:xfrm flipV="1">
          <a:off x="9639300" y="16727678"/>
          <a:ext cx="8382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143624</xdr:rowOff>
    </xdr:from>
    <xdr:to>
      <xdr:col>50</xdr:col>
      <xdr:colOff>114300</xdr:colOff>
      <xdr:row>97</xdr:row>
      <xdr:rowOff>171438</xdr:rowOff>
    </xdr:to>
    <xdr:cxnSp macro="">
      <xdr:nvCxnSpPr>
        <xdr:cNvPr id="473" name="直線コネクタ 472"/>
        <xdr:cNvCxnSpPr/>
      </xdr:nvCxnSpPr>
      <xdr:spPr>
        <a:xfrm flipV="1">
          <a:off x="8750300" y="16774274"/>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171438</xdr:rowOff>
    </xdr:from>
    <xdr:to>
      <xdr:col>45</xdr:col>
      <xdr:colOff>177800</xdr:colOff>
      <xdr:row>98</xdr:row>
      <xdr:rowOff>20295</xdr:rowOff>
    </xdr:to>
    <xdr:cxnSp macro="">
      <xdr:nvCxnSpPr>
        <xdr:cNvPr id="476" name="直線コネクタ 475"/>
        <xdr:cNvCxnSpPr/>
      </xdr:nvCxnSpPr>
      <xdr:spPr>
        <a:xfrm flipV="1">
          <a:off x="7861300" y="16802088"/>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20295</xdr:rowOff>
    </xdr:from>
    <xdr:to>
      <xdr:col>41</xdr:col>
      <xdr:colOff>50800</xdr:colOff>
      <xdr:row>98</xdr:row>
      <xdr:rowOff>102152</xdr:rowOff>
    </xdr:to>
    <xdr:cxnSp macro="">
      <xdr:nvCxnSpPr>
        <xdr:cNvPr id="479" name="直線コネクタ 478"/>
        <xdr:cNvCxnSpPr/>
      </xdr:nvCxnSpPr>
      <xdr:spPr>
        <a:xfrm flipV="1">
          <a:off x="6972300" y="16822395"/>
          <a:ext cx="889000" cy="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46228</xdr:rowOff>
    </xdr:from>
    <xdr:to>
      <xdr:col>55</xdr:col>
      <xdr:colOff>50800</xdr:colOff>
      <xdr:row>97</xdr:row>
      <xdr:rowOff>147828</xdr:rowOff>
    </xdr:to>
    <xdr:sp macro="" textlink="">
      <xdr:nvSpPr>
        <xdr:cNvPr id="489" name="楕円 488"/>
        <xdr:cNvSpPr/>
      </xdr:nvSpPr>
      <xdr:spPr>
        <a:xfrm>
          <a:off x="10426700" y="166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24655</xdr:rowOff>
    </xdr:from>
    <xdr:ext cx="534377" cy="259045"/>
    <xdr:sp macro="" textlink="">
      <xdr:nvSpPr>
        <xdr:cNvPr id="490" name="土木費該当値テキスト"/>
        <xdr:cNvSpPr txBox="1"/>
      </xdr:nvSpPr>
      <xdr:spPr>
        <a:xfrm>
          <a:off x="10528300" y="166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92824</xdr:rowOff>
    </xdr:from>
    <xdr:to>
      <xdr:col>50</xdr:col>
      <xdr:colOff>165100</xdr:colOff>
      <xdr:row>98</xdr:row>
      <xdr:rowOff>22974</xdr:rowOff>
    </xdr:to>
    <xdr:sp macro="" textlink="">
      <xdr:nvSpPr>
        <xdr:cNvPr id="491" name="楕円 490"/>
        <xdr:cNvSpPr/>
      </xdr:nvSpPr>
      <xdr:spPr>
        <a:xfrm>
          <a:off x="9588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14101</xdr:rowOff>
    </xdr:from>
    <xdr:ext cx="534377" cy="259045"/>
    <xdr:sp macro="" textlink="">
      <xdr:nvSpPr>
        <xdr:cNvPr id="492" name="テキスト ボックス 491"/>
        <xdr:cNvSpPr txBox="1"/>
      </xdr:nvSpPr>
      <xdr:spPr>
        <a:xfrm>
          <a:off x="9372111" y="16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120638</xdr:rowOff>
    </xdr:from>
    <xdr:to>
      <xdr:col>46</xdr:col>
      <xdr:colOff>38100</xdr:colOff>
      <xdr:row>98</xdr:row>
      <xdr:rowOff>50788</xdr:rowOff>
    </xdr:to>
    <xdr:sp macro="" textlink="">
      <xdr:nvSpPr>
        <xdr:cNvPr id="493" name="楕円 492"/>
        <xdr:cNvSpPr/>
      </xdr:nvSpPr>
      <xdr:spPr>
        <a:xfrm>
          <a:off x="8699500" y="167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41915</xdr:rowOff>
    </xdr:from>
    <xdr:ext cx="534377" cy="259045"/>
    <xdr:sp macro="" textlink="">
      <xdr:nvSpPr>
        <xdr:cNvPr id="494" name="テキスト ボックス 493"/>
        <xdr:cNvSpPr txBox="1"/>
      </xdr:nvSpPr>
      <xdr:spPr>
        <a:xfrm>
          <a:off x="8483111" y="1684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140945</xdr:rowOff>
    </xdr:from>
    <xdr:to>
      <xdr:col>41</xdr:col>
      <xdr:colOff>101600</xdr:colOff>
      <xdr:row>98</xdr:row>
      <xdr:rowOff>71095</xdr:rowOff>
    </xdr:to>
    <xdr:sp macro="" textlink="">
      <xdr:nvSpPr>
        <xdr:cNvPr id="495" name="楕円 494"/>
        <xdr:cNvSpPr/>
      </xdr:nvSpPr>
      <xdr:spPr>
        <a:xfrm>
          <a:off x="7810500" y="167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62222</xdr:rowOff>
    </xdr:from>
    <xdr:ext cx="534377" cy="259045"/>
    <xdr:sp macro="" textlink="">
      <xdr:nvSpPr>
        <xdr:cNvPr id="496" name="テキスト ボックス 495"/>
        <xdr:cNvSpPr txBox="1"/>
      </xdr:nvSpPr>
      <xdr:spPr>
        <a:xfrm>
          <a:off x="7594111" y="168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51352</xdr:rowOff>
    </xdr:from>
    <xdr:to>
      <xdr:col>36</xdr:col>
      <xdr:colOff>165100</xdr:colOff>
      <xdr:row>98</xdr:row>
      <xdr:rowOff>152952</xdr:rowOff>
    </xdr:to>
    <xdr:sp macro="" textlink="">
      <xdr:nvSpPr>
        <xdr:cNvPr id="497" name="楕円 496"/>
        <xdr:cNvSpPr/>
      </xdr:nvSpPr>
      <xdr:spPr>
        <a:xfrm>
          <a:off x="6921500" y="168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144079</xdr:rowOff>
    </xdr:from>
    <xdr:ext cx="534377" cy="259045"/>
    <xdr:sp macro="" textlink="">
      <xdr:nvSpPr>
        <xdr:cNvPr id="498" name="テキスト ボックス 497"/>
        <xdr:cNvSpPr txBox="1"/>
      </xdr:nvSpPr>
      <xdr:spPr>
        <a:xfrm>
          <a:off x="6705111" y="169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5842</xdr:rowOff>
    </xdr:from>
    <xdr:to>
      <xdr:col>85</xdr:col>
      <xdr:colOff>127000</xdr:colOff>
      <xdr:row>39</xdr:row>
      <xdr:rowOff>73152</xdr:rowOff>
    </xdr:to>
    <xdr:cxnSp macro="">
      <xdr:nvCxnSpPr>
        <xdr:cNvPr id="528" name="直線コネクタ 527"/>
        <xdr:cNvCxnSpPr/>
      </xdr:nvCxnSpPr>
      <xdr:spPr>
        <a:xfrm flipV="1">
          <a:off x="15481300" y="6692392"/>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62611</xdr:rowOff>
    </xdr:from>
    <xdr:to>
      <xdr:col>81</xdr:col>
      <xdr:colOff>50800</xdr:colOff>
      <xdr:row>39</xdr:row>
      <xdr:rowOff>73152</xdr:rowOff>
    </xdr:to>
    <xdr:cxnSp macro="">
      <xdr:nvCxnSpPr>
        <xdr:cNvPr id="531" name="直線コネクタ 530"/>
        <xdr:cNvCxnSpPr/>
      </xdr:nvCxnSpPr>
      <xdr:spPr>
        <a:xfrm>
          <a:off x="14592300" y="6577711"/>
          <a:ext cx="889000" cy="1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62611</xdr:rowOff>
    </xdr:from>
    <xdr:to>
      <xdr:col>76</xdr:col>
      <xdr:colOff>114300</xdr:colOff>
      <xdr:row>38</xdr:row>
      <xdr:rowOff>160528</xdr:rowOff>
    </xdr:to>
    <xdr:cxnSp macro="">
      <xdr:nvCxnSpPr>
        <xdr:cNvPr id="534" name="直線コネクタ 533"/>
        <xdr:cNvCxnSpPr/>
      </xdr:nvCxnSpPr>
      <xdr:spPr>
        <a:xfrm flipV="1">
          <a:off x="13703300" y="6577711"/>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160528</xdr:rowOff>
    </xdr:from>
    <xdr:to>
      <xdr:col>71</xdr:col>
      <xdr:colOff>177800</xdr:colOff>
      <xdr:row>39</xdr:row>
      <xdr:rowOff>762</xdr:rowOff>
    </xdr:to>
    <xdr:cxnSp macro="">
      <xdr:nvCxnSpPr>
        <xdr:cNvPr id="537" name="直線コネクタ 536"/>
        <xdr:cNvCxnSpPr/>
      </xdr:nvCxnSpPr>
      <xdr:spPr>
        <a:xfrm flipV="1">
          <a:off x="12814300" y="6675628"/>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126492</xdr:rowOff>
    </xdr:from>
    <xdr:to>
      <xdr:col>85</xdr:col>
      <xdr:colOff>177800</xdr:colOff>
      <xdr:row>39</xdr:row>
      <xdr:rowOff>56642</xdr:rowOff>
    </xdr:to>
    <xdr:sp macro="" textlink="">
      <xdr:nvSpPr>
        <xdr:cNvPr id="547" name="楕円 546"/>
        <xdr:cNvSpPr/>
      </xdr:nvSpPr>
      <xdr:spPr>
        <a:xfrm>
          <a:off x="162687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41419</xdr:rowOff>
    </xdr:from>
    <xdr:ext cx="469744" cy="259045"/>
    <xdr:sp macro="" textlink="">
      <xdr:nvSpPr>
        <xdr:cNvPr id="548" name="消防費該当値テキスト"/>
        <xdr:cNvSpPr txBox="1"/>
      </xdr:nvSpPr>
      <xdr:spPr>
        <a:xfrm>
          <a:off x="16370300" y="65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22352</xdr:rowOff>
    </xdr:from>
    <xdr:to>
      <xdr:col>81</xdr:col>
      <xdr:colOff>101600</xdr:colOff>
      <xdr:row>39</xdr:row>
      <xdr:rowOff>123952</xdr:rowOff>
    </xdr:to>
    <xdr:sp macro="" textlink="">
      <xdr:nvSpPr>
        <xdr:cNvPr id="549" name="楕円 548"/>
        <xdr:cNvSpPr/>
      </xdr:nvSpPr>
      <xdr:spPr>
        <a:xfrm>
          <a:off x="15430500" y="67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115079</xdr:rowOff>
    </xdr:from>
    <xdr:ext cx="469744" cy="259045"/>
    <xdr:sp macro="" textlink="">
      <xdr:nvSpPr>
        <xdr:cNvPr id="550" name="テキスト ボックス 549"/>
        <xdr:cNvSpPr txBox="1"/>
      </xdr:nvSpPr>
      <xdr:spPr>
        <a:xfrm>
          <a:off x="15246428" y="680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11811</xdr:rowOff>
    </xdr:from>
    <xdr:to>
      <xdr:col>76</xdr:col>
      <xdr:colOff>165100</xdr:colOff>
      <xdr:row>38</xdr:row>
      <xdr:rowOff>113411</xdr:rowOff>
    </xdr:to>
    <xdr:sp macro="" textlink="">
      <xdr:nvSpPr>
        <xdr:cNvPr id="551" name="楕円 550"/>
        <xdr:cNvSpPr/>
      </xdr:nvSpPr>
      <xdr:spPr>
        <a:xfrm>
          <a:off x="14541500" y="65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104538</xdr:rowOff>
    </xdr:from>
    <xdr:ext cx="534377" cy="259045"/>
    <xdr:sp macro="" textlink="">
      <xdr:nvSpPr>
        <xdr:cNvPr id="552" name="テキスト ボックス 551"/>
        <xdr:cNvSpPr txBox="1"/>
      </xdr:nvSpPr>
      <xdr:spPr>
        <a:xfrm>
          <a:off x="14325111" y="66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109728</xdr:rowOff>
    </xdr:from>
    <xdr:to>
      <xdr:col>72</xdr:col>
      <xdr:colOff>38100</xdr:colOff>
      <xdr:row>39</xdr:row>
      <xdr:rowOff>39878</xdr:rowOff>
    </xdr:to>
    <xdr:sp macro="" textlink="">
      <xdr:nvSpPr>
        <xdr:cNvPr id="553" name="楕円 552"/>
        <xdr:cNvSpPr/>
      </xdr:nvSpPr>
      <xdr:spPr>
        <a:xfrm>
          <a:off x="13652500" y="66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31005</xdr:rowOff>
    </xdr:from>
    <xdr:ext cx="469744" cy="259045"/>
    <xdr:sp macro="" textlink="">
      <xdr:nvSpPr>
        <xdr:cNvPr id="554" name="テキスト ボックス 553"/>
        <xdr:cNvSpPr txBox="1"/>
      </xdr:nvSpPr>
      <xdr:spPr>
        <a:xfrm>
          <a:off x="13468428" y="671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121412</xdr:rowOff>
    </xdr:from>
    <xdr:to>
      <xdr:col>67</xdr:col>
      <xdr:colOff>101600</xdr:colOff>
      <xdr:row>39</xdr:row>
      <xdr:rowOff>51562</xdr:rowOff>
    </xdr:to>
    <xdr:sp macro="" textlink="">
      <xdr:nvSpPr>
        <xdr:cNvPr id="555" name="楕円 554"/>
        <xdr:cNvSpPr/>
      </xdr:nvSpPr>
      <xdr:spPr>
        <a:xfrm>
          <a:off x="1276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42689</xdr:rowOff>
    </xdr:from>
    <xdr:ext cx="469744" cy="259045"/>
    <xdr:sp macro="" textlink="">
      <xdr:nvSpPr>
        <xdr:cNvPr id="556" name="テキスト ボックス 555"/>
        <xdr:cNvSpPr txBox="1"/>
      </xdr:nvSpPr>
      <xdr:spPr>
        <a:xfrm>
          <a:off x="12579428"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129674</xdr:rowOff>
    </xdr:from>
    <xdr:to>
      <xdr:col>85</xdr:col>
      <xdr:colOff>127000</xdr:colOff>
      <xdr:row>56</xdr:row>
      <xdr:rowOff>32193</xdr:rowOff>
    </xdr:to>
    <xdr:cxnSp macro="">
      <xdr:nvCxnSpPr>
        <xdr:cNvPr id="588" name="直線コネクタ 587"/>
        <xdr:cNvCxnSpPr/>
      </xdr:nvCxnSpPr>
      <xdr:spPr>
        <a:xfrm flipV="1">
          <a:off x="15481300" y="9559424"/>
          <a:ext cx="838200" cy="7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32193</xdr:rowOff>
    </xdr:from>
    <xdr:to>
      <xdr:col>81</xdr:col>
      <xdr:colOff>50800</xdr:colOff>
      <xdr:row>57</xdr:row>
      <xdr:rowOff>33858</xdr:rowOff>
    </xdr:to>
    <xdr:cxnSp macro="">
      <xdr:nvCxnSpPr>
        <xdr:cNvPr id="591" name="直線コネクタ 590"/>
        <xdr:cNvCxnSpPr/>
      </xdr:nvCxnSpPr>
      <xdr:spPr>
        <a:xfrm flipV="1">
          <a:off x="14592300" y="9633393"/>
          <a:ext cx="889000" cy="17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168275</xdr:rowOff>
    </xdr:from>
    <xdr:to>
      <xdr:col>76</xdr:col>
      <xdr:colOff>114300</xdr:colOff>
      <xdr:row>57</xdr:row>
      <xdr:rowOff>33858</xdr:rowOff>
    </xdr:to>
    <xdr:cxnSp macro="">
      <xdr:nvCxnSpPr>
        <xdr:cNvPr id="594" name="直線コネクタ 593"/>
        <xdr:cNvCxnSpPr/>
      </xdr:nvCxnSpPr>
      <xdr:spPr>
        <a:xfrm>
          <a:off x="13703300" y="9598025"/>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168275</xdr:rowOff>
    </xdr:from>
    <xdr:to>
      <xdr:col>71</xdr:col>
      <xdr:colOff>177800</xdr:colOff>
      <xdr:row>56</xdr:row>
      <xdr:rowOff>60474</xdr:rowOff>
    </xdr:to>
    <xdr:cxnSp macro="">
      <xdr:nvCxnSpPr>
        <xdr:cNvPr id="597" name="直線コネクタ 596"/>
        <xdr:cNvCxnSpPr/>
      </xdr:nvCxnSpPr>
      <xdr:spPr>
        <a:xfrm flipV="1">
          <a:off x="12814300" y="9598025"/>
          <a:ext cx="8890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78874</xdr:rowOff>
    </xdr:from>
    <xdr:to>
      <xdr:col>85</xdr:col>
      <xdr:colOff>177800</xdr:colOff>
      <xdr:row>56</xdr:row>
      <xdr:rowOff>9024</xdr:rowOff>
    </xdr:to>
    <xdr:sp macro="" textlink="">
      <xdr:nvSpPr>
        <xdr:cNvPr id="607" name="楕円 606"/>
        <xdr:cNvSpPr/>
      </xdr:nvSpPr>
      <xdr:spPr>
        <a:xfrm>
          <a:off x="16268700" y="95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57301</xdr:rowOff>
    </xdr:from>
    <xdr:ext cx="534377" cy="259045"/>
    <xdr:sp macro="" textlink="">
      <xdr:nvSpPr>
        <xdr:cNvPr id="608" name="教育費該当値テキスト"/>
        <xdr:cNvSpPr txBox="1"/>
      </xdr:nvSpPr>
      <xdr:spPr>
        <a:xfrm>
          <a:off x="16370300" y="94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152843</xdr:rowOff>
    </xdr:from>
    <xdr:to>
      <xdr:col>81</xdr:col>
      <xdr:colOff>101600</xdr:colOff>
      <xdr:row>56</xdr:row>
      <xdr:rowOff>82993</xdr:rowOff>
    </xdr:to>
    <xdr:sp macro="" textlink="">
      <xdr:nvSpPr>
        <xdr:cNvPr id="609" name="楕円 608"/>
        <xdr:cNvSpPr/>
      </xdr:nvSpPr>
      <xdr:spPr>
        <a:xfrm>
          <a:off x="15430500" y="958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74120</xdr:rowOff>
    </xdr:from>
    <xdr:ext cx="534377" cy="259045"/>
    <xdr:sp macro="" textlink="">
      <xdr:nvSpPr>
        <xdr:cNvPr id="610" name="テキスト ボックス 609"/>
        <xdr:cNvSpPr txBox="1"/>
      </xdr:nvSpPr>
      <xdr:spPr>
        <a:xfrm>
          <a:off x="15214111" y="967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154508</xdr:rowOff>
    </xdr:from>
    <xdr:to>
      <xdr:col>76</xdr:col>
      <xdr:colOff>165100</xdr:colOff>
      <xdr:row>57</xdr:row>
      <xdr:rowOff>84658</xdr:rowOff>
    </xdr:to>
    <xdr:sp macro="" textlink="">
      <xdr:nvSpPr>
        <xdr:cNvPr id="611" name="楕円 610"/>
        <xdr:cNvSpPr/>
      </xdr:nvSpPr>
      <xdr:spPr>
        <a:xfrm>
          <a:off x="14541500" y="97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75785</xdr:rowOff>
    </xdr:from>
    <xdr:ext cx="534377" cy="259045"/>
    <xdr:sp macro="" textlink="">
      <xdr:nvSpPr>
        <xdr:cNvPr id="612" name="テキスト ボックス 611"/>
        <xdr:cNvSpPr txBox="1"/>
      </xdr:nvSpPr>
      <xdr:spPr>
        <a:xfrm>
          <a:off x="14325111" y="98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117475</xdr:rowOff>
    </xdr:from>
    <xdr:to>
      <xdr:col>72</xdr:col>
      <xdr:colOff>38100</xdr:colOff>
      <xdr:row>56</xdr:row>
      <xdr:rowOff>47625</xdr:rowOff>
    </xdr:to>
    <xdr:sp macro="" textlink="">
      <xdr:nvSpPr>
        <xdr:cNvPr id="613" name="楕円 612"/>
        <xdr:cNvSpPr/>
      </xdr:nvSpPr>
      <xdr:spPr>
        <a:xfrm>
          <a:off x="13652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64152</xdr:rowOff>
    </xdr:from>
    <xdr:ext cx="534377" cy="259045"/>
    <xdr:sp macro="" textlink="">
      <xdr:nvSpPr>
        <xdr:cNvPr id="614" name="テキスト ボックス 613"/>
        <xdr:cNvSpPr txBox="1"/>
      </xdr:nvSpPr>
      <xdr:spPr>
        <a:xfrm>
          <a:off x="134361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9674</xdr:rowOff>
    </xdr:from>
    <xdr:to>
      <xdr:col>67</xdr:col>
      <xdr:colOff>101600</xdr:colOff>
      <xdr:row>56</xdr:row>
      <xdr:rowOff>111274</xdr:rowOff>
    </xdr:to>
    <xdr:sp macro="" textlink="">
      <xdr:nvSpPr>
        <xdr:cNvPr id="615" name="楕円 614"/>
        <xdr:cNvSpPr/>
      </xdr:nvSpPr>
      <xdr:spPr>
        <a:xfrm>
          <a:off x="12763500" y="96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102401</xdr:rowOff>
    </xdr:from>
    <xdr:ext cx="534377" cy="259045"/>
    <xdr:sp macro="" textlink="">
      <xdr:nvSpPr>
        <xdr:cNvPr id="616" name="テキスト ボックス 615"/>
        <xdr:cNvSpPr txBox="1"/>
      </xdr:nvSpPr>
      <xdr:spPr>
        <a:xfrm>
          <a:off x="12547111" y="97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142748</xdr:rowOff>
    </xdr:from>
    <xdr:to>
      <xdr:col>85</xdr:col>
      <xdr:colOff>127000</xdr:colOff>
      <xdr:row>77</xdr:row>
      <xdr:rowOff>154560</xdr:rowOff>
    </xdr:to>
    <xdr:cxnSp macro="">
      <xdr:nvCxnSpPr>
        <xdr:cNvPr id="645" name="直線コネクタ 644"/>
        <xdr:cNvCxnSpPr/>
      </xdr:nvCxnSpPr>
      <xdr:spPr>
        <a:xfrm flipV="1">
          <a:off x="15481300" y="12144248"/>
          <a:ext cx="838200" cy="12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49420</xdr:rowOff>
    </xdr:from>
    <xdr:ext cx="378565" cy="259045"/>
    <xdr:sp macro="" textlink="">
      <xdr:nvSpPr>
        <xdr:cNvPr id="646" name="災害復旧費平均値テキスト"/>
        <xdr:cNvSpPr txBox="1"/>
      </xdr:nvSpPr>
      <xdr:spPr>
        <a:xfrm>
          <a:off x="16370300" y="1325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154560</xdr:rowOff>
    </xdr:from>
    <xdr:to>
      <xdr:col>81</xdr:col>
      <xdr:colOff>50800</xdr:colOff>
      <xdr:row>79</xdr:row>
      <xdr:rowOff>33020</xdr:rowOff>
    </xdr:to>
    <xdr:cxnSp macro="">
      <xdr:nvCxnSpPr>
        <xdr:cNvPr id="648" name="直線コネクタ 647"/>
        <xdr:cNvCxnSpPr/>
      </xdr:nvCxnSpPr>
      <xdr:spPr>
        <a:xfrm flipV="1">
          <a:off x="14592300" y="13356210"/>
          <a:ext cx="889000" cy="2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157242</xdr:rowOff>
    </xdr:from>
    <xdr:ext cx="378565" cy="259045"/>
    <xdr:sp macro="" textlink="">
      <xdr:nvSpPr>
        <xdr:cNvPr id="650" name="テキスト ボックス 649"/>
        <xdr:cNvSpPr txBox="1"/>
      </xdr:nvSpPr>
      <xdr:spPr>
        <a:xfrm>
          <a:off x="15292017" y="1353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168275</xdr:rowOff>
    </xdr:from>
    <xdr:to>
      <xdr:col>76</xdr:col>
      <xdr:colOff>114300</xdr:colOff>
      <xdr:row>79</xdr:row>
      <xdr:rowOff>33020</xdr:rowOff>
    </xdr:to>
    <xdr:cxnSp macro="">
      <xdr:nvCxnSpPr>
        <xdr:cNvPr id="651" name="直線コネクタ 650"/>
        <xdr:cNvCxnSpPr/>
      </xdr:nvCxnSpPr>
      <xdr:spPr>
        <a:xfrm>
          <a:off x="13703300" y="13541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137795</xdr:rowOff>
    </xdr:from>
    <xdr:to>
      <xdr:col>71</xdr:col>
      <xdr:colOff>177800</xdr:colOff>
      <xdr:row>78</xdr:row>
      <xdr:rowOff>168275</xdr:rowOff>
    </xdr:to>
    <xdr:cxnSp macro="">
      <xdr:nvCxnSpPr>
        <xdr:cNvPr id="654" name="直線コネクタ 653"/>
        <xdr:cNvCxnSpPr/>
      </xdr:nvCxnSpPr>
      <xdr:spPr>
        <a:xfrm>
          <a:off x="12814300" y="13510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91948</xdr:rowOff>
    </xdr:from>
    <xdr:to>
      <xdr:col>85</xdr:col>
      <xdr:colOff>177800</xdr:colOff>
      <xdr:row>71</xdr:row>
      <xdr:rowOff>22098</xdr:rowOff>
    </xdr:to>
    <xdr:sp macro="" textlink="">
      <xdr:nvSpPr>
        <xdr:cNvPr id="664" name="楕円 663"/>
        <xdr:cNvSpPr/>
      </xdr:nvSpPr>
      <xdr:spPr>
        <a:xfrm>
          <a:off x="16268700" y="120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114825</xdr:rowOff>
    </xdr:from>
    <xdr:ext cx="469744" cy="259045"/>
    <xdr:sp macro="" textlink="">
      <xdr:nvSpPr>
        <xdr:cNvPr id="665" name="災害復旧費該当値テキスト"/>
        <xdr:cNvSpPr txBox="1"/>
      </xdr:nvSpPr>
      <xdr:spPr>
        <a:xfrm>
          <a:off x="16370300" y="1194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103760</xdr:rowOff>
    </xdr:from>
    <xdr:to>
      <xdr:col>81</xdr:col>
      <xdr:colOff>101600</xdr:colOff>
      <xdr:row>78</xdr:row>
      <xdr:rowOff>33910</xdr:rowOff>
    </xdr:to>
    <xdr:sp macro="" textlink="">
      <xdr:nvSpPr>
        <xdr:cNvPr id="666" name="楕円 665"/>
        <xdr:cNvSpPr/>
      </xdr:nvSpPr>
      <xdr:spPr>
        <a:xfrm>
          <a:off x="15430500" y="133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50437</xdr:rowOff>
    </xdr:from>
    <xdr:ext cx="378565" cy="259045"/>
    <xdr:sp macro="" textlink="">
      <xdr:nvSpPr>
        <xdr:cNvPr id="667" name="テキスト ボックス 666"/>
        <xdr:cNvSpPr txBox="1"/>
      </xdr:nvSpPr>
      <xdr:spPr>
        <a:xfrm>
          <a:off x="15292017" y="1308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153670</xdr:rowOff>
    </xdr:from>
    <xdr:to>
      <xdr:col>76</xdr:col>
      <xdr:colOff>165100</xdr:colOff>
      <xdr:row>79</xdr:row>
      <xdr:rowOff>83820</xdr:rowOff>
    </xdr:to>
    <xdr:sp macro="" textlink="">
      <xdr:nvSpPr>
        <xdr:cNvPr id="668" name="楕円 667"/>
        <xdr:cNvSpPr/>
      </xdr:nvSpPr>
      <xdr:spPr>
        <a:xfrm>
          <a:off x="14541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74947</xdr:rowOff>
    </xdr:from>
    <xdr:ext cx="313932" cy="259045"/>
    <xdr:sp macro="" textlink="">
      <xdr:nvSpPr>
        <xdr:cNvPr id="669" name="テキスト ボックス 668"/>
        <xdr:cNvSpPr txBox="1"/>
      </xdr:nvSpPr>
      <xdr:spPr>
        <a:xfrm>
          <a:off x="14435333" y="13619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117475</xdr:rowOff>
    </xdr:from>
    <xdr:to>
      <xdr:col>72</xdr:col>
      <xdr:colOff>38100</xdr:colOff>
      <xdr:row>79</xdr:row>
      <xdr:rowOff>47625</xdr:rowOff>
    </xdr:to>
    <xdr:sp macro="" textlink="">
      <xdr:nvSpPr>
        <xdr:cNvPr id="670" name="楕円 669"/>
        <xdr:cNvSpPr/>
      </xdr:nvSpPr>
      <xdr:spPr>
        <a:xfrm>
          <a:off x="13652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38752</xdr:rowOff>
    </xdr:from>
    <xdr:ext cx="378565" cy="259045"/>
    <xdr:sp macro="" textlink="">
      <xdr:nvSpPr>
        <xdr:cNvPr id="671" name="テキスト ボックス 670"/>
        <xdr:cNvSpPr txBox="1"/>
      </xdr:nvSpPr>
      <xdr:spPr>
        <a:xfrm>
          <a:off x="13514017" y="13583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86995</xdr:rowOff>
    </xdr:from>
    <xdr:to>
      <xdr:col>67</xdr:col>
      <xdr:colOff>101600</xdr:colOff>
      <xdr:row>79</xdr:row>
      <xdr:rowOff>17145</xdr:rowOff>
    </xdr:to>
    <xdr:sp macro="" textlink="">
      <xdr:nvSpPr>
        <xdr:cNvPr id="672" name="楕円 671"/>
        <xdr:cNvSpPr/>
      </xdr:nvSpPr>
      <xdr:spPr>
        <a:xfrm>
          <a:off x="12763500" y="134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8272</xdr:rowOff>
    </xdr:from>
    <xdr:ext cx="378565" cy="259045"/>
    <xdr:sp macro="" textlink="">
      <xdr:nvSpPr>
        <xdr:cNvPr id="673" name="テキスト ボックス 672"/>
        <xdr:cNvSpPr txBox="1"/>
      </xdr:nvSpPr>
      <xdr:spPr>
        <a:xfrm>
          <a:off x="12625017" y="1355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46006</xdr:rowOff>
    </xdr:from>
    <xdr:to>
      <xdr:col>85</xdr:col>
      <xdr:colOff>127000</xdr:colOff>
      <xdr:row>93</xdr:row>
      <xdr:rowOff>136336</xdr:rowOff>
    </xdr:to>
    <xdr:cxnSp macro="">
      <xdr:nvCxnSpPr>
        <xdr:cNvPr id="705" name="直線コネクタ 704"/>
        <xdr:cNvCxnSpPr/>
      </xdr:nvCxnSpPr>
      <xdr:spPr>
        <a:xfrm>
          <a:off x="15481300" y="15990856"/>
          <a:ext cx="838200" cy="9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30102</xdr:rowOff>
    </xdr:from>
    <xdr:to>
      <xdr:col>81</xdr:col>
      <xdr:colOff>50800</xdr:colOff>
      <xdr:row>93</xdr:row>
      <xdr:rowOff>46006</xdr:rowOff>
    </xdr:to>
    <xdr:cxnSp macro="">
      <xdr:nvCxnSpPr>
        <xdr:cNvPr id="708" name="直線コネクタ 707"/>
        <xdr:cNvCxnSpPr/>
      </xdr:nvCxnSpPr>
      <xdr:spPr>
        <a:xfrm>
          <a:off x="14592300" y="15974952"/>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0" name="テキスト ボックス 709"/>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108938</xdr:rowOff>
    </xdr:from>
    <xdr:to>
      <xdr:col>76</xdr:col>
      <xdr:colOff>114300</xdr:colOff>
      <xdr:row>93</xdr:row>
      <xdr:rowOff>30102</xdr:rowOff>
    </xdr:to>
    <xdr:cxnSp macro="">
      <xdr:nvCxnSpPr>
        <xdr:cNvPr id="711" name="直線コネクタ 710"/>
        <xdr:cNvCxnSpPr/>
      </xdr:nvCxnSpPr>
      <xdr:spPr>
        <a:xfrm>
          <a:off x="13703300" y="15882338"/>
          <a:ext cx="889000" cy="9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37875</xdr:rowOff>
    </xdr:from>
    <xdr:to>
      <xdr:col>71</xdr:col>
      <xdr:colOff>177800</xdr:colOff>
      <xdr:row>92</xdr:row>
      <xdr:rowOff>108938</xdr:rowOff>
    </xdr:to>
    <xdr:cxnSp macro="">
      <xdr:nvCxnSpPr>
        <xdr:cNvPr id="714" name="直線コネクタ 713"/>
        <xdr:cNvCxnSpPr/>
      </xdr:nvCxnSpPr>
      <xdr:spPr>
        <a:xfrm>
          <a:off x="12814300" y="15811275"/>
          <a:ext cx="889000" cy="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57889</xdr:rowOff>
    </xdr:from>
    <xdr:ext cx="534377" cy="259045"/>
    <xdr:sp macro="" textlink="">
      <xdr:nvSpPr>
        <xdr:cNvPr id="716" name="テキスト ボックス 715"/>
        <xdr:cNvSpPr txBox="1"/>
      </xdr:nvSpPr>
      <xdr:spPr>
        <a:xfrm>
          <a:off x="13436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169772</xdr:rowOff>
    </xdr:from>
    <xdr:ext cx="534377" cy="259045"/>
    <xdr:sp macro="" textlink="">
      <xdr:nvSpPr>
        <xdr:cNvPr id="718" name="テキスト ボックス 717"/>
        <xdr:cNvSpPr txBox="1"/>
      </xdr:nvSpPr>
      <xdr:spPr>
        <a:xfrm>
          <a:off x="12547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85536</xdr:rowOff>
    </xdr:from>
    <xdr:to>
      <xdr:col>85</xdr:col>
      <xdr:colOff>177800</xdr:colOff>
      <xdr:row>94</xdr:row>
      <xdr:rowOff>15686</xdr:rowOff>
    </xdr:to>
    <xdr:sp macro="" textlink="">
      <xdr:nvSpPr>
        <xdr:cNvPr id="724" name="楕円 723"/>
        <xdr:cNvSpPr/>
      </xdr:nvSpPr>
      <xdr:spPr>
        <a:xfrm>
          <a:off x="16268700" y="160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108413</xdr:rowOff>
    </xdr:from>
    <xdr:ext cx="534377" cy="259045"/>
    <xdr:sp macro="" textlink="">
      <xdr:nvSpPr>
        <xdr:cNvPr id="725" name="公債費該当値テキスト"/>
        <xdr:cNvSpPr txBox="1"/>
      </xdr:nvSpPr>
      <xdr:spPr>
        <a:xfrm>
          <a:off x="16370300" y="1588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166656</xdr:rowOff>
    </xdr:from>
    <xdr:to>
      <xdr:col>81</xdr:col>
      <xdr:colOff>101600</xdr:colOff>
      <xdr:row>93</xdr:row>
      <xdr:rowOff>96806</xdr:rowOff>
    </xdr:to>
    <xdr:sp macro="" textlink="">
      <xdr:nvSpPr>
        <xdr:cNvPr id="726" name="楕円 725"/>
        <xdr:cNvSpPr/>
      </xdr:nvSpPr>
      <xdr:spPr>
        <a:xfrm>
          <a:off x="15430500" y="159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113333</xdr:rowOff>
    </xdr:from>
    <xdr:ext cx="534377" cy="259045"/>
    <xdr:sp macro="" textlink="">
      <xdr:nvSpPr>
        <xdr:cNvPr id="727" name="テキスト ボックス 726"/>
        <xdr:cNvSpPr txBox="1"/>
      </xdr:nvSpPr>
      <xdr:spPr>
        <a:xfrm>
          <a:off x="15214111" y="157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150752</xdr:rowOff>
    </xdr:from>
    <xdr:to>
      <xdr:col>76</xdr:col>
      <xdr:colOff>165100</xdr:colOff>
      <xdr:row>93</xdr:row>
      <xdr:rowOff>80902</xdr:rowOff>
    </xdr:to>
    <xdr:sp macro="" textlink="">
      <xdr:nvSpPr>
        <xdr:cNvPr id="728" name="楕円 727"/>
        <xdr:cNvSpPr/>
      </xdr:nvSpPr>
      <xdr:spPr>
        <a:xfrm>
          <a:off x="14541500" y="159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97429</xdr:rowOff>
    </xdr:from>
    <xdr:ext cx="534377" cy="259045"/>
    <xdr:sp macro="" textlink="">
      <xdr:nvSpPr>
        <xdr:cNvPr id="729" name="テキスト ボックス 728"/>
        <xdr:cNvSpPr txBox="1"/>
      </xdr:nvSpPr>
      <xdr:spPr>
        <a:xfrm>
          <a:off x="14325111" y="156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58138</xdr:rowOff>
    </xdr:from>
    <xdr:to>
      <xdr:col>72</xdr:col>
      <xdr:colOff>38100</xdr:colOff>
      <xdr:row>92</xdr:row>
      <xdr:rowOff>159738</xdr:rowOff>
    </xdr:to>
    <xdr:sp macro="" textlink="">
      <xdr:nvSpPr>
        <xdr:cNvPr id="730" name="楕円 729"/>
        <xdr:cNvSpPr/>
      </xdr:nvSpPr>
      <xdr:spPr>
        <a:xfrm>
          <a:off x="13652500" y="158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4815</xdr:rowOff>
    </xdr:from>
    <xdr:ext cx="534377" cy="259045"/>
    <xdr:sp macro="" textlink="">
      <xdr:nvSpPr>
        <xdr:cNvPr id="731" name="テキスト ボックス 730"/>
        <xdr:cNvSpPr txBox="1"/>
      </xdr:nvSpPr>
      <xdr:spPr>
        <a:xfrm>
          <a:off x="13436111" y="1560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158525</xdr:rowOff>
    </xdr:from>
    <xdr:to>
      <xdr:col>67</xdr:col>
      <xdr:colOff>101600</xdr:colOff>
      <xdr:row>92</xdr:row>
      <xdr:rowOff>88675</xdr:rowOff>
    </xdr:to>
    <xdr:sp macro="" textlink="">
      <xdr:nvSpPr>
        <xdr:cNvPr id="732" name="楕円 731"/>
        <xdr:cNvSpPr/>
      </xdr:nvSpPr>
      <xdr:spPr>
        <a:xfrm>
          <a:off x="12763500" y="157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105202</xdr:rowOff>
    </xdr:from>
    <xdr:ext cx="534377" cy="259045"/>
    <xdr:sp macro="" textlink="">
      <xdr:nvSpPr>
        <xdr:cNvPr id="733" name="テキスト ボックス 732"/>
        <xdr:cNvSpPr txBox="1"/>
      </xdr:nvSpPr>
      <xdr:spPr>
        <a:xfrm>
          <a:off x="12547111" y="1553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190,049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円となっており、類似団体の中で２番目に高い水準となっている。これは、民生費の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29.7</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％を占める生活保護費は前年度と比較して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たものの、自立支援・介護給付費、障害児通所支援費などの増加が住民一人当たりのコストを押し上げる要因となっている。今後も、社会保障制度全般にわたり資格審査の適正化等を進めることで民生費の上昇抑制を図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40,057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円となっており、前年度の教育費総額と比較して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5.2</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％増加した。これは、学校園の空調設備整備を行ったことによる増加である。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40,353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主な構成項目の１項目であり、類似団体内平均値と比較して高い水準となっている。これは、平成初頭に集中的に実施した大規模な建設投資（主に地方単独事業）の財源として発行した地方債に係る償還負担が継続していることが要因となっている。しかし、近年においては事業を精査し地方債の新規発行を抑制していることや、過去の大規模な建設投資の財源として発行した地方債の償還が終了を迎えているため、地方債の残高及び住民一人当たりの公債費は減少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・災害復旧費は、住民一人当たり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3,792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円で前年度の災害復旧費総額と比較して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515.4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％の増加となった。これは主に、平成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年９月に発生した台風</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号の影響により公立小学校等が被災し、復旧に要する経費が生じたことが要因である。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平成</a:t>
          </a:r>
          <a:r>
            <a:rPr kumimoji="1" lang="en-US" altLang="ja-JP" sz="1300">
              <a:solidFill>
                <a:srgbClr val="000000"/>
              </a:solidFill>
              <a:latin typeface="ＭＳ ゴシック" pitchFamily="49" charset="-128"/>
              <a:ea typeface="ＭＳ ゴシック" pitchFamily="49" charset="-128"/>
            </a:rPr>
            <a:t>30</a:t>
          </a:r>
          <a:r>
            <a:rPr kumimoji="1" lang="ja-JP" altLang="en-US" sz="1300">
              <a:solidFill>
                <a:srgbClr val="000000"/>
              </a:solidFill>
              <a:latin typeface="ＭＳ ゴシック" pitchFamily="49" charset="-128"/>
              <a:ea typeface="ＭＳ ゴシック" pitchFamily="49" charset="-128"/>
            </a:rPr>
            <a:t>年度決算は、実質収支が前年度と比較して</a:t>
          </a:r>
          <a:r>
            <a:rPr kumimoji="1" lang="en-US" altLang="ja-JP" sz="1300">
              <a:solidFill>
                <a:srgbClr val="000000"/>
              </a:solidFill>
              <a:latin typeface="ＭＳ ゴシック" pitchFamily="49" charset="-128"/>
              <a:ea typeface="ＭＳ ゴシック" pitchFamily="49" charset="-128"/>
            </a:rPr>
            <a:t>25</a:t>
          </a:r>
          <a:r>
            <a:rPr kumimoji="1" lang="ja-JP" altLang="en-US" sz="1300">
              <a:solidFill>
                <a:srgbClr val="000000"/>
              </a:solidFill>
              <a:latin typeface="ＭＳ ゴシック" pitchFamily="49" charset="-128"/>
              <a:ea typeface="ＭＳ ゴシック" pitchFamily="49" charset="-128"/>
            </a:rPr>
            <a:t>百万円増加の</a:t>
          </a:r>
          <a:r>
            <a:rPr kumimoji="1" lang="en-US" altLang="ja-JP" sz="1300">
              <a:solidFill>
                <a:srgbClr val="000000"/>
              </a:solidFill>
              <a:latin typeface="ＭＳ ゴシック" pitchFamily="49" charset="-128"/>
              <a:ea typeface="ＭＳ ゴシック" pitchFamily="49" charset="-128"/>
            </a:rPr>
            <a:t>113</a:t>
          </a:r>
          <a:r>
            <a:rPr kumimoji="1" lang="ja-JP" altLang="en-US" sz="1300">
              <a:solidFill>
                <a:srgbClr val="000000"/>
              </a:solidFill>
              <a:latin typeface="ＭＳ ゴシック" pitchFamily="49" charset="-128"/>
              <a:ea typeface="ＭＳ ゴシック" pitchFamily="49" charset="-128"/>
            </a:rPr>
            <a:t>百万円、実質単年度収支が前年度と比較して</a:t>
          </a:r>
          <a:r>
            <a:rPr kumimoji="1" lang="en-US" altLang="ja-JP" sz="1300">
              <a:solidFill>
                <a:srgbClr val="000000"/>
              </a:solidFill>
              <a:latin typeface="ＭＳ ゴシック" pitchFamily="49" charset="-128"/>
              <a:ea typeface="ＭＳ ゴシック" pitchFamily="49" charset="-128"/>
            </a:rPr>
            <a:t>604</a:t>
          </a:r>
          <a:r>
            <a:rPr kumimoji="1" lang="ja-JP" altLang="en-US" sz="1300">
              <a:solidFill>
                <a:srgbClr val="000000"/>
              </a:solidFill>
              <a:latin typeface="ＭＳ ゴシック" pitchFamily="49" charset="-128"/>
              <a:ea typeface="ＭＳ ゴシック" pitchFamily="49" charset="-128"/>
            </a:rPr>
            <a:t>百万円増加の</a:t>
          </a:r>
          <a:r>
            <a:rPr kumimoji="1" lang="en-US" altLang="ja-JP" sz="1300">
              <a:solidFill>
                <a:srgbClr val="000000"/>
              </a:solidFill>
              <a:latin typeface="ＭＳ ゴシック" pitchFamily="49" charset="-128"/>
              <a:ea typeface="ＭＳ ゴシック" pitchFamily="49" charset="-128"/>
            </a:rPr>
            <a:t>25</a:t>
          </a:r>
          <a:r>
            <a:rPr kumimoji="1" lang="ja-JP" altLang="en-US" sz="1300">
              <a:solidFill>
                <a:srgbClr val="000000"/>
              </a:solidFill>
              <a:latin typeface="ＭＳ ゴシック" pitchFamily="49" charset="-128"/>
              <a:ea typeface="ＭＳ ゴシック" pitchFamily="49" charset="-128"/>
            </a:rPr>
            <a:t>百万円となった。これは、歳入において、寄附金が</a:t>
          </a:r>
          <a:r>
            <a:rPr kumimoji="1" lang="en-US" altLang="ja-JP" sz="1300">
              <a:solidFill>
                <a:srgbClr val="000000"/>
              </a:solidFill>
              <a:latin typeface="ＭＳ ゴシック" pitchFamily="49" charset="-128"/>
              <a:ea typeface="ＭＳ ゴシック" pitchFamily="49" charset="-128"/>
            </a:rPr>
            <a:t>330</a:t>
          </a:r>
          <a:r>
            <a:rPr kumimoji="1" lang="ja-JP" altLang="en-US" sz="1300">
              <a:solidFill>
                <a:srgbClr val="000000"/>
              </a:solidFill>
              <a:latin typeface="ＭＳ ゴシック" pitchFamily="49" charset="-128"/>
              <a:ea typeface="ＭＳ ゴシック" pitchFamily="49" charset="-128"/>
            </a:rPr>
            <a:t>百万円、地方税が</a:t>
          </a:r>
          <a:r>
            <a:rPr kumimoji="1" lang="en-US" altLang="ja-JP" sz="1300">
              <a:solidFill>
                <a:srgbClr val="000000"/>
              </a:solidFill>
              <a:latin typeface="ＭＳ ゴシック" pitchFamily="49" charset="-128"/>
              <a:ea typeface="ＭＳ ゴシック" pitchFamily="49" charset="-128"/>
            </a:rPr>
            <a:t>193</a:t>
          </a:r>
          <a:r>
            <a:rPr kumimoji="1" lang="ja-JP" altLang="en-US" sz="1300">
              <a:solidFill>
                <a:srgbClr val="000000"/>
              </a:solidFill>
              <a:latin typeface="ＭＳ ゴシック" pitchFamily="49" charset="-128"/>
              <a:ea typeface="ＭＳ ゴシック" pitchFamily="49" charset="-128"/>
            </a:rPr>
            <a:t>百万円及び地方交付税が</a:t>
          </a:r>
          <a:r>
            <a:rPr kumimoji="1" lang="en-US" altLang="ja-JP" sz="1300">
              <a:solidFill>
                <a:srgbClr val="000000"/>
              </a:solidFill>
              <a:latin typeface="ＭＳ ゴシック" pitchFamily="49" charset="-128"/>
              <a:ea typeface="ＭＳ ゴシック" pitchFamily="49" charset="-128"/>
            </a:rPr>
            <a:t>176</a:t>
          </a:r>
          <a:r>
            <a:rPr kumimoji="1" lang="ja-JP" altLang="en-US" sz="1300">
              <a:solidFill>
                <a:srgbClr val="000000"/>
              </a:solidFill>
              <a:latin typeface="ＭＳ ゴシック" pitchFamily="49" charset="-128"/>
              <a:ea typeface="ＭＳ ゴシック" pitchFamily="49" charset="-128"/>
            </a:rPr>
            <a:t>百万円の増加等が要因となっている。</a:t>
          </a:r>
        </a:p>
        <a:p>
          <a:r>
            <a:rPr kumimoji="1" lang="ja-JP" altLang="en-US" sz="1300">
              <a:solidFill>
                <a:srgbClr val="000000"/>
              </a:solidFill>
              <a:latin typeface="ＭＳ ゴシック" pitchFamily="49" charset="-128"/>
              <a:ea typeface="ＭＳ ゴシック" pitchFamily="49" charset="-128"/>
            </a:rPr>
            <a:t>　このような状況から、平成</a:t>
          </a:r>
          <a:r>
            <a:rPr kumimoji="1" lang="en-US" altLang="ja-JP" sz="1300">
              <a:solidFill>
                <a:srgbClr val="000000"/>
              </a:solidFill>
              <a:latin typeface="ＭＳ ゴシック" pitchFamily="49" charset="-128"/>
              <a:ea typeface="ＭＳ ゴシック" pitchFamily="49" charset="-128"/>
            </a:rPr>
            <a:t>30</a:t>
          </a:r>
          <a:r>
            <a:rPr kumimoji="1" lang="ja-JP" altLang="en-US" sz="1300">
              <a:solidFill>
                <a:srgbClr val="000000"/>
              </a:solidFill>
              <a:latin typeface="ＭＳ ゴシック" pitchFamily="49" charset="-128"/>
              <a:ea typeface="ＭＳ ゴシック" pitchFamily="49" charset="-128"/>
            </a:rPr>
            <a:t>年度は財政調整基金を取り崩すことなく、平成</a:t>
          </a:r>
          <a:r>
            <a:rPr kumimoji="1" lang="en-US" altLang="ja-JP" sz="1300">
              <a:solidFill>
                <a:srgbClr val="000000"/>
              </a:solidFill>
              <a:latin typeface="ＭＳ ゴシック" pitchFamily="49" charset="-128"/>
              <a:ea typeface="ＭＳ ゴシック" pitchFamily="49" charset="-128"/>
            </a:rPr>
            <a:t>27</a:t>
          </a:r>
          <a:r>
            <a:rPr kumimoji="1" lang="ja-JP" altLang="en-US" sz="1300">
              <a:solidFill>
                <a:srgbClr val="000000"/>
              </a:solidFill>
              <a:latin typeface="ＭＳ ゴシック" pitchFamily="49" charset="-128"/>
              <a:ea typeface="ＭＳ ゴシック" pitchFamily="49" charset="-128"/>
            </a:rPr>
            <a:t>年度以来の実質単年度収支が黒字となったものである。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大阪府岸和田市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ja-JP" altLang="en-US" sz="1300">
              <a:solidFill>
                <a:srgbClr val="000000"/>
              </a:solidFill>
              <a:latin typeface="ＭＳ ゴシック" pitchFamily="49" charset="-128"/>
              <a:ea typeface="ＭＳ ゴシック" pitchFamily="49" charset="-128"/>
            </a:rPr>
            <a:t>近年、連結実質赤字比率の悪化に最も大きな影響を与えている会計は、国民健康保険事業特別会計である。本会計は依然として赤字が続いているものの、平成</a:t>
          </a:r>
          <a:r>
            <a:rPr kumimoji="1" lang="en-US" altLang="ja-JP" sz="1300">
              <a:solidFill>
                <a:srgbClr val="000000"/>
              </a:solidFill>
              <a:latin typeface="ＭＳ ゴシック" pitchFamily="49" charset="-128"/>
              <a:ea typeface="ＭＳ ゴシック" pitchFamily="49" charset="-128"/>
            </a:rPr>
            <a:t>29</a:t>
          </a:r>
          <a:r>
            <a:rPr kumimoji="1" lang="ja-JP" altLang="en-US" sz="1300">
              <a:solidFill>
                <a:srgbClr val="000000"/>
              </a:solidFill>
              <a:latin typeface="ＭＳ ゴシック" pitchFamily="49" charset="-128"/>
              <a:ea typeface="ＭＳ ゴシック" pitchFamily="49" charset="-128"/>
            </a:rPr>
            <a:t>年度は医療費（保険給付費）が約</a:t>
          </a:r>
          <a:r>
            <a:rPr kumimoji="1" lang="en-US" altLang="ja-JP" sz="1300">
              <a:solidFill>
                <a:srgbClr val="000000"/>
              </a:solidFill>
              <a:latin typeface="ＭＳ ゴシック" pitchFamily="49" charset="-128"/>
              <a:ea typeface="ＭＳ ゴシック" pitchFamily="49" charset="-128"/>
            </a:rPr>
            <a:t>4.0</a:t>
          </a:r>
          <a:r>
            <a:rPr kumimoji="1" lang="ja-JP" altLang="en-US" sz="1300">
              <a:solidFill>
                <a:srgbClr val="000000"/>
              </a:solidFill>
              <a:latin typeface="ＭＳ ゴシック" pitchFamily="49" charset="-128"/>
              <a:ea typeface="ＭＳ ゴシック" pitchFamily="49" charset="-128"/>
            </a:rPr>
            <a:t>億円減少、平成</a:t>
          </a:r>
          <a:r>
            <a:rPr kumimoji="1" lang="en-US" altLang="ja-JP" sz="1300">
              <a:solidFill>
                <a:srgbClr val="000000"/>
              </a:solidFill>
              <a:latin typeface="ＭＳ ゴシック" pitchFamily="49" charset="-128"/>
              <a:ea typeface="ＭＳ ゴシック" pitchFamily="49" charset="-128"/>
            </a:rPr>
            <a:t>30</a:t>
          </a:r>
          <a:r>
            <a:rPr kumimoji="1" lang="ja-JP" altLang="en-US" sz="1300">
              <a:solidFill>
                <a:srgbClr val="000000"/>
              </a:solidFill>
              <a:latin typeface="ＭＳ ゴシック" pitchFamily="49" charset="-128"/>
              <a:ea typeface="ＭＳ ゴシック" pitchFamily="49" charset="-128"/>
            </a:rPr>
            <a:t>年度は保険料の徴収率が前年度と比較し</a:t>
          </a:r>
          <a:r>
            <a:rPr kumimoji="1" lang="en-US" altLang="ja-JP" sz="1300">
              <a:solidFill>
                <a:srgbClr val="000000"/>
              </a:solidFill>
              <a:latin typeface="ＭＳ ゴシック" pitchFamily="49" charset="-128"/>
              <a:ea typeface="ＭＳ ゴシック" pitchFamily="49" charset="-128"/>
            </a:rPr>
            <a:t>1.4</a:t>
          </a:r>
          <a:r>
            <a:rPr kumimoji="1" lang="ja-JP" altLang="en-US" sz="1300">
              <a:solidFill>
                <a:srgbClr val="000000"/>
              </a:solidFill>
              <a:latin typeface="ＭＳ ゴシック" pitchFamily="49" charset="-128"/>
              <a:ea typeface="ＭＳ ゴシック" pitchFamily="49" charset="-128"/>
            </a:rPr>
            <a:t>％改善したことから、赤字額は減少傾向となっている。引き続き、徴収率の向上を図り国保財政の健全性を高めていく。</a:t>
          </a:r>
        </a:p>
        <a:p>
          <a:r>
            <a:rPr kumimoji="1" lang="ja-JP" altLang="en-US" sz="1300">
              <a:solidFill>
                <a:srgbClr val="000000"/>
              </a:solidFill>
              <a:latin typeface="ＭＳ ゴシック" pitchFamily="49" charset="-128"/>
              <a:ea typeface="ＭＳ ゴシック" pitchFamily="49" charset="-128"/>
            </a:rPr>
            <a:t>　また、その他に影響が大きい会計として、上水道事業会計と病院事業会計がある。上水道事業会計においては老朽化した給配水施設・水道管の更新や耐震化を計画的に進める必要があること、病院事業会計においては収益的収支が約</a:t>
          </a:r>
          <a:r>
            <a:rPr kumimoji="1" lang="en-US" altLang="ja-JP" sz="1300">
              <a:solidFill>
                <a:srgbClr val="000000"/>
              </a:solidFill>
              <a:latin typeface="ＭＳ ゴシック" pitchFamily="49" charset="-128"/>
              <a:ea typeface="ＭＳ ゴシック" pitchFamily="49" charset="-128"/>
            </a:rPr>
            <a:t>4.9</a:t>
          </a:r>
          <a:r>
            <a:rPr kumimoji="1" lang="ja-JP" altLang="en-US" sz="1300">
              <a:solidFill>
                <a:srgbClr val="000000"/>
              </a:solidFill>
              <a:latin typeface="ＭＳ ゴシック" pitchFamily="49" charset="-128"/>
              <a:ea typeface="ＭＳ ゴシック" pitchFamily="49" charset="-128"/>
            </a:rPr>
            <a:t>億円の黒字であるものの、過去に発行した地方債の償還負担が高く、平成</a:t>
          </a:r>
          <a:r>
            <a:rPr kumimoji="1" lang="en-US" altLang="ja-JP" sz="1300">
              <a:solidFill>
                <a:srgbClr val="000000"/>
              </a:solidFill>
              <a:latin typeface="ＭＳ ゴシック" pitchFamily="49" charset="-128"/>
              <a:ea typeface="ＭＳ ゴシック" pitchFamily="49" charset="-128"/>
            </a:rPr>
            <a:t>29</a:t>
          </a:r>
          <a:r>
            <a:rPr kumimoji="1" lang="ja-JP" altLang="en-US" sz="1300">
              <a:solidFill>
                <a:srgbClr val="000000"/>
              </a:solidFill>
              <a:latin typeface="ＭＳ ゴシック" pitchFamily="49" charset="-128"/>
              <a:ea typeface="ＭＳ ゴシック" pitchFamily="49" charset="-128"/>
            </a:rPr>
            <a:t>年度より資金不足が生じており、かつ、病院開設から</a:t>
          </a:r>
          <a:r>
            <a:rPr kumimoji="1" lang="en-US" altLang="ja-JP" sz="1300">
              <a:solidFill>
                <a:srgbClr val="000000"/>
              </a:solidFill>
              <a:latin typeface="ＭＳ ゴシック" pitchFamily="49" charset="-128"/>
              <a:ea typeface="ＭＳ ゴシック" pitchFamily="49" charset="-128"/>
            </a:rPr>
            <a:t>20</a:t>
          </a:r>
          <a:r>
            <a:rPr kumimoji="1" lang="ja-JP" altLang="en-US" sz="1300">
              <a:solidFill>
                <a:srgbClr val="000000"/>
              </a:solidFill>
              <a:latin typeface="ＭＳ ゴシック" pitchFamily="49" charset="-128"/>
              <a:ea typeface="ＭＳ ゴシック" pitchFamily="49" charset="-128"/>
            </a:rPr>
            <a:t>年以上経過していることから、医療機器や施設の老朽化が進んでいることが課題となっている。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76188382</v>
      </c>
      <c r="BO4" s="461"/>
      <c r="BP4" s="461"/>
      <c r="BQ4" s="461"/>
      <c r="BR4" s="461"/>
      <c r="BS4" s="461"/>
      <c r="BT4" s="461"/>
      <c r="BU4" s="462"/>
      <c r="BV4" s="460">
        <v>75805803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0.3</v>
      </c>
      <c r="CU4" s="642"/>
      <c r="CV4" s="642"/>
      <c r="CW4" s="642"/>
      <c r="CX4" s="642"/>
      <c r="CY4" s="642"/>
      <c r="CZ4" s="642"/>
      <c r="DA4" s="643"/>
      <c r="DB4" s="641">
        <v>0.2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75792062</v>
      </c>
      <c r="BO5" s="466"/>
      <c r="BP5" s="466"/>
      <c r="BQ5" s="466"/>
      <c r="BR5" s="466"/>
      <c r="BS5" s="466"/>
      <c r="BT5" s="466"/>
      <c r="BU5" s="467"/>
      <c r="BV5" s="465">
        <v>75560337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100.2</v>
      </c>
      <c r="CU5" s="436"/>
      <c r="CV5" s="436"/>
      <c r="CW5" s="436"/>
      <c r="CX5" s="436"/>
      <c r="CY5" s="436"/>
      <c r="CZ5" s="436"/>
      <c r="DA5" s="437"/>
      <c r="DB5" s="435">
        <v>102.5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396320</v>
      </c>
      <c r="BO6" s="466"/>
      <c r="BP6" s="466"/>
      <c r="BQ6" s="466"/>
      <c r="BR6" s="466"/>
      <c r="BS6" s="466"/>
      <c r="BT6" s="466"/>
      <c r="BU6" s="467"/>
      <c r="BV6" s="465">
        <v>245466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108.4</v>
      </c>
      <c r="CU6" s="616"/>
      <c r="CV6" s="616"/>
      <c r="CW6" s="616"/>
      <c r="CX6" s="616"/>
      <c r="CY6" s="616"/>
      <c r="CZ6" s="616"/>
      <c r="DA6" s="617"/>
      <c r="DB6" s="615">
        <v>110.5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283604</v>
      </c>
      <c r="BO7" s="466"/>
      <c r="BP7" s="466"/>
      <c r="BQ7" s="466"/>
      <c r="BR7" s="466"/>
      <c r="BS7" s="466"/>
      <c r="BT7" s="466"/>
      <c r="BU7" s="467"/>
      <c r="BV7" s="465">
        <v>157394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41642634</v>
      </c>
      <c r="CU7" s="466"/>
      <c r="CV7" s="466"/>
      <c r="CW7" s="466"/>
      <c r="CX7" s="466"/>
      <c r="CY7" s="466"/>
      <c r="CZ7" s="466"/>
      <c r="DA7" s="467"/>
      <c r="DB7" s="465">
        <v>41591278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112716</v>
      </c>
      <c r="BO8" s="466"/>
      <c r="BP8" s="466"/>
      <c r="BQ8" s="466"/>
      <c r="BR8" s="466"/>
      <c r="BS8" s="466"/>
      <c r="BT8" s="466"/>
      <c r="BU8" s="467"/>
      <c r="BV8" s="465">
        <v>88072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0.62</v>
      </c>
      <c r="CU8" s="579"/>
      <c r="CV8" s="579"/>
      <c r="CW8" s="579"/>
      <c r="CX8" s="579"/>
      <c r="CY8" s="579"/>
      <c r="CZ8" s="579"/>
      <c r="DA8" s="580"/>
      <c r="DB8" s="578">
        <v>0.61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194911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24644</v>
      </c>
      <c r="BO9" s="466"/>
      <c r="BP9" s="466"/>
      <c r="BQ9" s="466"/>
      <c r="BR9" s="466"/>
      <c r="BS9" s="466"/>
      <c r="BT9" s="466"/>
      <c r="BU9" s="467"/>
      <c r="BV9" s="465">
        <v>-13049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16.8</v>
      </c>
      <c r="CU9" s="436"/>
      <c r="CV9" s="436"/>
      <c r="CW9" s="436"/>
      <c r="CX9" s="436"/>
      <c r="CY9" s="436"/>
      <c r="CZ9" s="436"/>
      <c r="DA9" s="437"/>
      <c r="DB9" s="435">
        <v>17.8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199234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193</v>
      </c>
      <c r="BO10" s="466"/>
      <c r="BP10" s="466"/>
      <c r="BQ10" s="466"/>
      <c r="BR10" s="466"/>
      <c r="BS10" s="466"/>
      <c r="BT10" s="466"/>
      <c r="BU10" s="467"/>
      <c r="BV10" s="465">
        <v>838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2600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195350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101</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570000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193062</v>
      </c>
      <c r="S13" s="569"/>
      <c r="T13" s="569"/>
      <c r="U13" s="569"/>
      <c r="V13" s="570"/>
      <c r="W13" s="556" t="s">
        <v>140</v>
      </c>
      <c r="X13" s="478"/>
      <c r="Y13" s="478"/>
      <c r="Z13" s="478"/>
      <c r="AA13" s="478"/>
      <c r="AB13" s="479"/>
      <c r="AC13" s="441">
        <v>1098</v>
      </c>
      <c r="AD13" s="442"/>
      <c r="AE13" s="442"/>
      <c r="AF13" s="442"/>
      <c r="AG13" s="443"/>
      <c r="AH13" s="441">
        <v>1076</v>
      </c>
      <c r="AI13" s="442"/>
      <c r="AJ13" s="442"/>
      <c r="AK13" s="442"/>
      <c r="AL13" s="444"/>
      <c r="AM13" s="534" t="s">
        <v>141</v>
      </c>
      <c r="AN13" s="439"/>
      <c r="AO13" s="439"/>
      <c r="AP13" s="439"/>
      <c r="AQ13" s="439"/>
      <c r="AR13" s="439"/>
      <c r="AS13" s="439"/>
      <c r="AT13" s="440"/>
      <c r="AU13" s="522" t="s">
        <v>108</v>
      </c>
      <c r="AV13" s="523"/>
      <c r="AW13" s="523"/>
      <c r="AX13" s="523"/>
      <c r="AY13" s="445" t="s">
        <v>142</v>
      </c>
      <c r="AZ13" s="446"/>
      <c r="BA13" s="446"/>
      <c r="BB13" s="446"/>
      <c r="BC13" s="446"/>
      <c r="BD13" s="446"/>
      <c r="BE13" s="446"/>
      <c r="BF13" s="446"/>
      <c r="BG13" s="446"/>
      <c r="BH13" s="446"/>
      <c r="BI13" s="446"/>
      <c r="BJ13" s="446"/>
      <c r="BK13" s="446"/>
      <c r="BL13" s="446"/>
      <c r="BM13" s="447"/>
      <c r="BN13" s="465">
        <v>24837</v>
      </c>
      <c r="BO13" s="466"/>
      <c r="BP13" s="466"/>
      <c r="BQ13" s="466"/>
      <c r="BR13" s="466"/>
      <c r="BS13" s="466"/>
      <c r="BT13" s="466"/>
      <c r="BU13" s="467"/>
      <c r="BV13" s="465">
        <v>-579611</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9.9</v>
      </c>
      <c r="CU13" s="436"/>
      <c r="CV13" s="436"/>
      <c r="CW13" s="436"/>
      <c r="CX13" s="436"/>
      <c r="CY13" s="436"/>
      <c r="CZ13" s="436"/>
      <c r="DA13" s="437"/>
      <c r="DB13" s="435">
        <v>10.5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196871</v>
      </c>
      <c r="S14" s="569"/>
      <c r="T14" s="569"/>
      <c r="U14" s="569"/>
      <c r="V14" s="570"/>
      <c r="W14" s="571"/>
      <c r="X14" s="481"/>
      <c r="Y14" s="481"/>
      <c r="Z14" s="481"/>
      <c r="AA14" s="481"/>
      <c r="AB14" s="482"/>
      <c r="AC14" s="561">
        <v>1.4</v>
      </c>
      <c r="AD14" s="562"/>
      <c r="AE14" s="562"/>
      <c r="AF14" s="562"/>
      <c r="AG14" s="563"/>
      <c r="AH14" s="561">
        <v>1.4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38.200000000000003</v>
      </c>
      <c r="CU14" s="573"/>
      <c r="CV14" s="573"/>
      <c r="CW14" s="573"/>
      <c r="CX14" s="573"/>
      <c r="CY14" s="573"/>
      <c r="CZ14" s="573"/>
      <c r="DA14" s="574"/>
      <c r="DB14" s="572">
        <v>43.9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194705</v>
      </c>
      <c r="S15" s="569"/>
      <c r="T15" s="569"/>
      <c r="U15" s="569"/>
      <c r="V15" s="570"/>
      <c r="W15" s="556" t="s">
        <v>147</v>
      </c>
      <c r="X15" s="478"/>
      <c r="Y15" s="478"/>
      <c r="Z15" s="478"/>
      <c r="AA15" s="478"/>
      <c r="AB15" s="479"/>
      <c r="AC15" s="441">
        <v>19959</v>
      </c>
      <c r="AD15" s="442"/>
      <c r="AE15" s="442"/>
      <c r="AF15" s="442"/>
      <c r="AG15" s="443"/>
      <c r="AH15" s="441">
        <v>20265</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20717060</v>
      </c>
      <c r="BO15" s="461"/>
      <c r="BP15" s="461"/>
      <c r="BQ15" s="461"/>
      <c r="BR15" s="461"/>
      <c r="BS15" s="461"/>
      <c r="BT15" s="461"/>
      <c r="BU15" s="462"/>
      <c r="BV15" s="460">
        <v>20741901</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25.5</v>
      </c>
      <c r="AD16" s="562"/>
      <c r="AE16" s="562"/>
      <c r="AF16" s="562"/>
      <c r="AG16" s="563"/>
      <c r="AH16" s="561">
        <v>25.8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33189218</v>
      </c>
      <c r="BO16" s="466"/>
      <c r="BP16" s="466"/>
      <c r="BQ16" s="466"/>
      <c r="BR16" s="466"/>
      <c r="BS16" s="466"/>
      <c r="BT16" s="466"/>
      <c r="BU16" s="467"/>
      <c r="BV16" s="465">
        <v>33323880</v>
      </c>
      <c r="BW16" s="466"/>
      <c r="BX16" s="466"/>
      <c r="BY16" s="466"/>
      <c r="BZ16" s="466"/>
      <c r="CA16" s="466"/>
      <c r="CB16" s="466"/>
      <c r="CC16" s="467"/>
      <c r="CD16" s="200"/>
      <c r="CE16" s="463" t="s">
        <v>153</v>
      </c>
      <c r="CF16" s="463"/>
      <c r="CG16" s="463"/>
      <c r="CH16" s="463"/>
      <c r="CI16" s="463"/>
      <c r="CJ16" s="463"/>
      <c r="CK16" s="463"/>
      <c r="CL16" s="463"/>
      <c r="CM16" s="463"/>
      <c r="CN16" s="463"/>
      <c r="CO16" s="463"/>
      <c r="CP16" s="463"/>
      <c r="CQ16" s="463"/>
      <c r="CR16" s="463"/>
      <c r="CS16" s="464"/>
      <c r="CT16" s="435">
        <v>1.1000000000000001</v>
      </c>
      <c r="CU16" s="436"/>
      <c r="CV16" s="436"/>
      <c r="CW16" s="436"/>
      <c r="CX16" s="436"/>
      <c r="CY16" s="436"/>
      <c r="CZ16" s="436"/>
      <c r="DA16" s="437"/>
      <c r="DB16" s="435">
        <v>1.5</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57065</v>
      </c>
      <c r="AD17" s="442"/>
      <c r="AE17" s="442"/>
      <c r="AF17" s="442"/>
      <c r="AG17" s="443"/>
      <c r="AH17" s="441">
        <v>57089</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26456873</v>
      </c>
      <c r="BO17" s="466"/>
      <c r="BP17" s="466"/>
      <c r="BQ17" s="466"/>
      <c r="BR17" s="466"/>
      <c r="BS17" s="466"/>
      <c r="BT17" s="466"/>
      <c r="BU17" s="467"/>
      <c r="BV17" s="465">
        <v>26494502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72.72</v>
      </c>
      <c r="M18" s="530"/>
      <c r="N18" s="530"/>
      <c r="O18" s="530"/>
      <c r="P18" s="530"/>
      <c r="Q18" s="530"/>
      <c r="R18" s="531"/>
      <c r="S18" s="531"/>
      <c r="T18" s="531"/>
      <c r="U18" s="531"/>
      <c r="V18" s="532"/>
      <c r="W18" s="546"/>
      <c r="X18" s="547"/>
      <c r="Y18" s="547"/>
      <c r="Z18" s="547"/>
      <c r="AA18" s="547"/>
      <c r="AB18" s="557"/>
      <c r="AC18" s="429">
        <v>73</v>
      </c>
      <c r="AD18" s="430"/>
      <c r="AE18" s="430"/>
      <c r="AF18" s="430"/>
      <c r="AG18" s="533"/>
      <c r="AH18" s="429">
        <v>72.8</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42522415</v>
      </c>
      <c r="BO18" s="466"/>
      <c r="BP18" s="466"/>
      <c r="BQ18" s="466"/>
      <c r="BR18" s="466"/>
      <c r="BS18" s="466"/>
      <c r="BT18" s="466"/>
      <c r="BU18" s="467"/>
      <c r="BV18" s="465">
        <v>43324081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2680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46817553</v>
      </c>
      <c r="BO19" s="466"/>
      <c r="BP19" s="466"/>
      <c r="BQ19" s="466"/>
      <c r="BR19" s="466"/>
      <c r="BS19" s="466"/>
      <c r="BT19" s="466"/>
      <c r="BU19" s="467"/>
      <c r="BV19" s="465">
        <v>47372772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75247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69742223</v>
      </c>
      <c r="BO23" s="466"/>
      <c r="BP23" s="466"/>
      <c r="BQ23" s="466"/>
      <c r="BR23" s="466"/>
      <c r="BS23" s="466"/>
      <c r="BT23" s="466"/>
      <c r="BU23" s="467"/>
      <c r="BV23" s="465">
        <v>70323812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6435</v>
      </c>
      <c r="R24" s="442"/>
      <c r="S24" s="442"/>
      <c r="T24" s="442"/>
      <c r="U24" s="442"/>
      <c r="V24" s="443"/>
      <c r="W24" s="507"/>
      <c r="X24" s="498"/>
      <c r="Y24" s="499"/>
      <c r="Z24" s="438" t="s">
        <v>172</v>
      </c>
      <c r="AA24" s="439"/>
      <c r="AB24" s="439"/>
      <c r="AC24" s="439"/>
      <c r="AD24" s="439"/>
      <c r="AE24" s="439"/>
      <c r="AF24" s="439"/>
      <c r="AG24" s="440"/>
      <c r="AH24" s="441">
        <v>1154</v>
      </c>
      <c r="AI24" s="442"/>
      <c r="AJ24" s="442"/>
      <c r="AK24" s="442"/>
      <c r="AL24" s="443"/>
      <c r="AM24" s="441">
        <v>3481618</v>
      </c>
      <c r="AN24" s="442"/>
      <c r="AO24" s="442"/>
      <c r="AP24" s="442"/>
      <c r="AQ24" s="442"/>
      <c r="AR24" s="443"/>
      <c r="AS24" s="441">
        <v>3017</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50837392</v>
      </c>
      <c r="BO24" s="466"/>
      <c r="BP24" s="466"/>
      <c r="BQ24" s="466"/>
      <c r="BR24" s="466"/>
      <c r="BS24" s="466"/>
      <c r="BT24" s="466"/>
      <c r="BU24" s="467"/>
      <c r="BV24" s="465">
        <v>48661586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6375</v>
      </c>
      <c r="R25" s="442"/>
      <c r="S25" s="442"/>
      <c r="T25" s="442"/>
      <c r="U25" s="442"/>
      <c r="V25" s="443"/>
      <c r="W25" s="507"/>
      <c r="X25" s="498"/>
      <c r="Y25" s="499"/>
      <c r="Z25" s="438" t="s">
        <v>175</v>
      </c>
      <c r="AA25" s="439"/>
      <c r="AB25" s="439"/>
      <c r="AC25" s="439"/>
      <c r="AD25" s="439"/>
      <c r="AE25" s="439"/>
      <c r="AF25" s="439"/>
      <c r="AG25" s="440"/>
      <c r="AH25" s="441">
        <v>178</v>
      </c>
      <c r="AI25" s="442"/>
      <c r="AJ25" s="442"/>
      <c r="AK25" s="442"/>
      <c r="AL25" s="443"/>
      <c r="AM25" s="441">
        <v>551800</v>
      </c>
      <c r="AN25" s="442"/>
      <c r="AO25" s="442"/>
      <c r="AP25" s="442"/>
      <c r="AQ25" s="442"/>
      <c r="AR25" s="443"/>
      <c r="AS25" s="441">
        <v>3100</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5127678</v>
      </c>
      <c r="BO25" s="461"/>
      <c r="BP25" s="461"/>
      <c r="BQ25" s="461"/>
      <c r="BR25" s="461"/>
      <c r="BS25" s="461"/>
      <c r="BT25" s="461"/>
      <c r="BU25" s="462"/>
      <c r="BV25" s="460">
        <v>6517527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5625</v>
      </c>
      <c r="R26" s="442"/>
      <c r="S26" s="442"/>
      <c r="T26" s="442"/>
      <c r="U26" s="442"/>
      <c r="V26" s="443"/>
      <c r="W26" s="507"/>
      <c r="X26" s="498"/>
      <c r="Y26" s="499"/>
      <c r="Z26" s="438" t="s">
        <v>178</v>
      </c>
      <c r="AA26" s="520"/>
      <c r="AB26" s="520"/>
      <c r="AC26" s="520"/>
      <c r="AD26" s="520"/>
      <c r="AE26" s="520"/>
      <c r="AF26" s="520"/>
      <c r="AG26" s="521"/>
      <c r="AH26" s="441">
        <v>143</v>
      </c>
      <c r="AI26" s="442"/>
      <c r="AJ26" s="442"/>
      <c r="AK26" s="442"/>
      <c r="AL26" s="443"/>
      <c r="AM26" s="441">
        <v>451451</v>
      </c>
      <c r="AN26" s="442"/>
      <c r="AO26" s="442"/>
      <c r="AP26" s="442"/>
      <c r="AQ26" s="442"/>
      <c r="AR26" s="443"/>
      <c r="AS26" s="441">
        <v>3157</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v>387098</v>
      </c>
      <c r="BO26" s="466"/>
      <c r="BP26" s="466"/>
      <c r="BQ26" s="466"/>
      <c r="BR26" s="466"/>
      <c r="BS26" s="466"/>
      <c r="BT26" s="466"/>
      <c r="BU26" s="467"/>
      <c r="BV26" s="465">
        <v>342274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5940</v>
      </c>
      <c r="R27" s="442"/>
      <c r="S27" s="442"/>
      <c r="T27" s="442"/>
      <c r="U27" s="442"/>
      <c r="V27" s="443"/>
      <c r="W27" s="507"/>
      <c r="X27" s="498"/>
      <c r="Y27" s="499"/>
      <c r="Z27" s="438" t="s">
        <v>181</v>
      </c>
      <c r="AA27" s="439"/>
      <c r="AB27" s="439"/>
      <c r="AC27" s="439"/>
      <c r="AD27" s="439"/>
      <c r="AE27" s="439"/>
      <c r="AF27" s="439"/>
      <c r="AG27" s="440"/>
      <c r="AH27" s="441">
        <v>146</v>
      </c>
      <c r="AI27" s="442"/>
      <c r="AJ27" s="442"/>
      <c r="AK27" s="442"/>
      <c r="AL27" s="443"/>
      <c r="AM27" s="441">
        <v>492404</v>
      </c>
      <c r="AN27" s="442"/>
      <c r="AO27" s="442"/>
      <c r="AP27" s="442"/>
      <c r="AQ27" s="442"/>
      <c r="AR27" s="443"/>
      <c r="AS27" s="441">
        <v>3373</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2213436</v>
      </c>
      <c r="BO27" s="469"/>
      <c r="BP27" s="469"/>
      <c r="BQ27" s="469"/>
      <c r="BR27" s="469"/>
      <c r="BS27" s="469"/>
      <c r="BT27" s="469"/>
      <c r="BU27" s="470"/>
      <c r="BV27" s="468">
        <v>2213436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5670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137</v>
      </c>
      <c r="AN28" s="442"/>
      <c r="AO28" s="442"/>
      <c r="AP28" s="442"/>
      <c r="AQ28" s="442"/>
      <c r="AR28" s="443"/>
      <c r="AS28" s="441" t="s">
        <v>137</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2591962</v>
      </c>
      <c r="BO28" s="461"/>
      <c r="BP28" s="461"/>
      <c r="BQ28" s="461"/>
      <c r="BR28" s="461"/>
      <c r="BS28" s="461"/>
      <c r="BT28" s="461"/>
      <c r="BU28" s="462"/>
      <c r="BV28" s="460">
        <v>2546769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24</v>
      </c>
      <c r="M29" s="442"/>
      <c r="N29" s="442"/>
      <c r="O29" s="442"/>
      <c r="P29" s="443"/>
      <c r="Q29" s="441">
        <v>5400</v>
      </c>
      <c r="R29" s="442"/>
      <c r="S29" s="442"/>
      <c r="T29" s="442"/>
      <c r="U29" s="442"/>
      <c r="V29" s="443"/>
      <c r="W29" s="508"/>
      <c r="X29" s="509"/>
      <c r="Y29" s="510"/>
      <c r="Z29" s="438" t="s">
        <v>187</v>
      </c>
      <c r="AA29" s="439"/>
      <c r="AB29" s="439"/>
      <c r="AC29" s="439"/>
      <c r="AD29" s="439"/>
      <c r="AE29" s="439"/>
      <c r="AF29" s="439"/>
      <c r="AG29" s="440"/>
      <c r="AH29" s="441">
        <v>1300</v>
      </c>
      <c r="AI29" s="442"/>
      <c r="AJ29" s="442"/>
      <c r="AK29" s="442"/>
      <c r="AL29" s="443"/>
      <c r="AM29" s="441">
        <v>3974022</v>
      </c>
      <c r="AN29" s="442"/>
      <c r="AO29" s="442"/>
      <c r="AP29" s="442"/>
      <c r="AQ29" s="442"/>
      <c r="AR29" s="443"/>
      <c r="AS29" s="441">
        <v>3057</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40452</v>
      </c>
      <c r="BO29" s="466"/>
      <c r="BP29" s="466"/>
      <c r="BQ29" s="466"/>
      <c r="BR29" s="466"/>
      <c r="BS29" s="466"/>
      <c r="BT29" s="466"/>
      <c r="BU29" s="467"/>
      <c r="BV29" s="465">
        <v>40451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2975390</v>
      </c>
      <c r="BO30" s="469"/>
      <c r="BP30" s="469"/>
      <c r="BQ30" s="469"/>
      <c r="BR30" s="469"/>
      <c r="BS30" s="469"/>
      <c r="BT30" s="469"/>
      <c r="BU30" s="470"/>
      <c r="BV30" s="468">
        <v>2911524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199</v>
      </c>
      <c r="AN33" s="428"/>
      <c r="AO33" s="427" t="s">
        <v>197</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上水道事業会計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岸和田市貝塚市清掃施設組合（一般会計）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岸和田市公園緑化協会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大阪府都市競艇企業団（ﾓｰﾀｰﾎﾞｰﾄ競走事業会計）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IF('各会計、関係団体の財政状況及び健全化判断比率'!B34="","",'各会計、関係団体の財政状況及び健全化判断比率'!B34)</f>
        <v>病院事業会計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大阪府後期高齢者医療広域連合（一般会計）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自転車競技事業特別会計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大阪府後期高齢者医療広域連合（後期高齢者医療特別会計）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大阪広域水道企業団（水道事業会計）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大阪広域水道企業団（工業用水道事業会計）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OjZCepXAfvw7lUJP/hKJfYEoYNcpjW9Jc3B4eBHG1jGtikqCp3aUalK4wAbg+g9wCGNPHC/iX/Ci94UEgHWPw==" saltValue="cm72aBt9bktHfkXA0FNs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6" t="s">
        <v>561</v>
      </c>
      <c r="D34" s="1246"/>
      <c r="E34" s="1247"/>
      <c r="F34" s="32" t="s">
        <v>562</v>
      </c>
      <c r="G34" s="33" t="s">
        <v>563</v>
      </c>
      <c r="H34" s="33" t="s">
        <v>564</v>
      </c>
      <c r="I34" s="33" t="s">
        <v>565</v>
      </c>
      <c r="J34" s="34" t="s">
        <v>566</v>
      </c>
      <c r="K34" s="22"/>
      <c r="L34" s="22"/>
      <c r="M34" s="22"/>
      <c r="N34" s="22"/>
      <c r="O34" s="22"/>
      <c r="P34" s="22"/>
    </row>
    <row r="35" spans="1:16" ht="39" customHeight="1" x14ac:dyDescent="0.15">
      <c r="A35" s="22"/>
      <c r="B35" s="35"/>
      <c r="C35" s="1240" t="s">
        <v>567</v>
      </c>
      <c r="D35" s="1241"/>
      <c r="E35" s="1242"/>
      <c r="F35" s="36">
        <v>1.8</v>
      </c>
      <c r="G35" s="37">
        <v>1.1200000000000001</v>
      </c>
      <c r="H35" s="37">
        <v>0.44</v>
      </c>
      <c r="I35" s="37" t="s">
        <v>568</v>
      </c>
      <c r="J35" s="38" t="s">
        <v>569</v>
      </c>
      <c r="K35" s="22"/>
      <c r="L35" s="22"/>
      <c r="M35" s="22"/>
      <c r="N35" s="22"/>
      <c r="O35" s="22"/>
      <c r="P35" s="22"/>
    </row>
    <row r="36" spans="1:16" ht="39" customHeight="1" x14ac:dyDescent="0.15">
      <c r="A36" s="22"/>
      <c r="B36" s="35"/>
      <c r="C36" s="1240" t="s">
        <v>570</v>
      </c>
      <c r="D36" s="1241"/>
      <c r="E36" s="1242"/>
      <c r="F36" s="36">
        <v>4.1100000000000003</v>
      </c>
      <c r="G36" s="37">
        <v>4.88</v>
      </c>
      <c r="H36" s="37">
        <v>5.79</v>
      </c>
      <c r="I36" s="37">
        <v>6.58</v>
      </c>
      <c r="J36" s="38">
        <v>6.97</v>
      </c>
      <c r="K36" s="22"/>
      <c r="L36" s="22"/>
      <c r="M36" s="22"/>
      <c r="N36" s="22"/>
      <c r="O36" s="22"/>
      <c r="P36" s="22"/>
    </row>
    <row r="37" spans="1:16" ht="39" customHeight="1" x14ac:dyDescent="0.15">
      <c r="A37" s="22"/>
      <c r="B37" s="35"/>
      <c r="C37" s="1240" t="s">
        <v>571</v>
      </c>
      <c r="D37" s="1241"/>
      <c r="E37" s="1242"/>
      <c r="F37" s="36">
        <v>0.75</v>
      </c>
      <c r="G37" s="37">
        <v>0.31</v>
      </c>
      <c r="H37" s="37">
        <v>0.64</v>
      </c>
      <c r="I37" s="37">
        <v>0.8</v>
      </c>
      <c r="J37" s="38">
        <v>0.95</v>
      </c>
      <c r="K37" s="22"/>
      <c r="L37" s="22"/>
      <c r="M37" s="22"/>
      <c r="N37" s="22"/>
      <c r="O37" s="22"/>
      <c r="P37" s="22"/>
    </row>
    <row r="38" spans="1:16" ht="39" customHeight="1" x14ac:dyDescent="0.15">
      <c r="A38" s="22"/>
      <c r="B38" s="35"/>
      <c r="C38" s="1240" t="s">
        <v>572</v>
      </c>
      <c r="D38" s="1241"/>
      <c r="E38" s="1242"/>
      <c r="F38" s="36">
        <v>0.17</v>
      </c>
      <c r="G38" s="37">
        <v>0.76</v>
      </c>
      <c r="H38" s="37">
        <v>0.23</v>
      </c>
      <c r="I38" s="37">
        <v>0.21</v>
      </c>
      <c r="J38" s="38">
        <v>0.27</v>
      </c>
      <c r="K38" s="22"/>
      <c r="L38" s="22"/>
      <c r="M38" s="22"/>
      <c r="N38" s="22"/>
      <c r="O38" s="22"/>
      <c r="P38" s="22"/>
    </row>
    <row r="39" spans="1:16" ht="39" customHeight="1" x14ac:dyDescent="0.15">
      <c r="A39" s="22"/>
      <c r="B39" s="35"/>
      <c r="C39" s="1240" t="s">
        <v>573</v>
      </c>
      <c r="D39" s="1241"/>
      <c r="E39" s="1242"/>
      <c r="F39" s="36">
        <v>0.05</v>
      </c>
      <c r="G39" s="37">
        <v>0.05</v>
      </c>
      <c r="H39" s="37">
        <v>0.06</v>
      </c>
      <c r="I39" s="37">
        <v>7.0000000000000007E-2</v>
      </c>
      <c r="J39" s="38">
        <v>7.0000000000000007E-2</v>
      </c>
      <c r="K39" s="22"/>
      <c r="L39" s="22"/>
      <c r="M39" s="22"/>
      <c r="N39" s="22"/>
      <c r="O39" s="22"/>
      <c r="P39" s="22"/>
    </row>
    <row r="40" spans="1:16" ht="39" customHeight="1" x14ac:dyDescent="0.15">
      <c r="A40" s="22"/>
      <c r="B40" s="35"/>
      <c r="C40" s="1240" t="s">
        <v>574</v>
      </c>
      <c r="D40" s="1241"/>
      <c r="E40" s="1242"/>
      <c r="F40" s="36">
        <v>0.04</v>
      </c>
      <c r="G40" s="37">
        <v>0.05</v>
      </c>
      <c r="H40" s="37">
        <v>0.06</v>
      </c>
      <c r="I40" s="37">
        <v>0.02</v>
      </c>
      <c r="J40" s="38">
        <v>0.02</v>
      </c>
      <c r="K40" s="22"/>
      <c r="L40" s="22"/>
      <c r="M40" s="22"/>
      <c r="N40" s="22"/>
      <c r="O40" s="22"/>
      <c r="P40" s="22"/>
    </row>
    <row r="41" spans="1:16" ht="39" customHeight="1" x14ac:dyDescent="0.15">
      <c r="A41" s="22"/>
      <c r="B41" s="35"/>
      <c r="C41" s="1240" t="s">
        <v>575</v>
      </c>
      <c r="D41" s="1241"/>
      <c r="E41" s="1242"/>
      <c r="F41" s="36">
        <v>0</v>
      </c>
      <c r="G41" s="37">
        <v>0</v>
      </c>
      <c r="H41" s="37">
        <v>0</v>
      </c>
      <c r="I41" s="37">
        <v>0</v>
      </c>
      <c r="J41" s="38">
        <v>0</v>
      </c>
      <c r="K41" s="22"/>
      <c r="L41" s="22"/>
      <c r="M41" s="22"/>
      <c r="N41" s="22"/>
      <c r="O41" s="22"/>
      <c r="P41" s="22"/>
    </row>
    <row r="42" spans="1:16" ht="39" customHeight="1" x14ac:dyDescent="0.15">
      <c r="A42" s="22"/>
      <c r="B42" s="39"/>
      <c r="C42" s="1240" t="s">
        <v>576</v>
      </c>
      <c r="D42" s="1241"/>
      <c r="E42" s="1242"/>
      <c r="F42" s="36" t="s">
        <v>512</v>
      </c>
      <c r="G42" s="37" t="s">
        <v>512</v>
      </c>
      <c r="H42" s="37" t="s">
        <v>512</v>
      </c>
      <c r="I42" s="37" t="s">
        <v>512</v>
      </c>
      <c r="J42" s="38" t="s">
        <v>512</v>
      </c>
      <c r="K42" s="22"/>
      <c r="L42" s="22"/>
      <c r="M42" s="22"/>
      <c r="N42" s="22"/>
      <c r="O42" s="22"/>
      <c r="P42" s="22"/>
    </row>
    <row r="43" spans="1:16" ht="39" customHeight="1" thickBot="1" x14ac:dyDescent="0.2">
      <c r="A43" s="22"/>
      <c r="B43" s="40"/>
      <c r="C43" s="1243" t="s">
        <v>577</v>
      </c>
      <c r="D43" s="1244"/>
      <c r="E43" s="124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AX9fgKau932mduVd4NMPDat4y0DGIJkNfA7oCb2XfaL6AiC8yRBmLvPI9lnuUYYCA+C7P+4WWYG5/OnoI4p7A==" saltValue="faqTOBwXlhDbao8OJyoU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6" t="s">
        <v>10</v>
      </c>
      <c r="C45" s="1267"/>
      <c r="D45" s="58"/>
      <c r="E45" s="1272" t="s">
        <v>11</v>
      </c>
      <c r="F45" s="1272"/>
      <c r="G45" s="1272"/>
      <c r="H45" s="1272"/>
      <c r="I45" s="1272"/>
      <c r="J45" s="1273"/>
      <c r="K45" s="59">
        <v>9723</v>
      </c>
      <c r="L45" s="60">
        <v>9248</v>
      </c>
      <c r="M45" s="60">
        <v>8632</v>
      </c>
      <c r="N45" s="60">
        <v>8487</v>
      </c>
      <c r="O45" s="61">
        <v>7883</v>
      </c>
      <c r="P45" s="48"/>
      <c r="Q45" s="48"/>
      <c r="R45" s="48"/>
      <c r="S45" s="48"/>
      <c r="T45" s="48"/>
      <c r="U45" s="48"/>
    </row>
    <row r="46" spans="1:21" ht="30.75" customHeight="1" x14ac:dyDescent="0.15">
      <c r="A46" s="48"/>
      <c r="B46" s="1268"/>
      <c r="C46" s="1269"/>
      <c r="D46" s="62"/>
      <c r="E46" s="1250" t="s">
        <v>12</v>
      </c>
      <c r="F46" s="1250"/>
      <c r="G46" s="1250"/>
      <c r="H46" s="1250"/>
      <c r="I46" s="1250"/>
      <c r="J46" s="1251"/>
      <c r="K46" s="63" t="s">
        <v>512</v>
      </c>
      <c r="L46" s="64" t="s">
        <v>512</v>
      </c>
      <c r="M46" s="64" t="s">
        <v>512</v>
      </c>
      <c r="N46" s="64" t="s">
        <v>512</v>
      </c>
      <c r="O46" s="65" t="s">
        <v>512</v>
      </c>
      <c r="P46" s="48"/>
      <c r="Q46" s="48"/>
      <c r="R46" s="48"/>
      <c r="S46" s="48"/>
      <c r="T46" s="48"/>
      <c r="U46" s="48"/>
    </row>
    <row r="47" spans="1:21" ht="30.75" customHeight="1" x14ac:dyDescent="0.15">
      <c r="A47" s="48"/>
      <c r="B47" s="1268"/>
      <c r="C47" s="1269"/>
      <c r="D47" s="62"/>
      <c r="E47" s="1250" t="s">
        <v>13</v>
      </c>
      <c r="F47" s="1250"/>
      <c r="G47" s="1250"/>
      <c r="H47" s="1250"/>
      <c r="I47" s="1250"/>
      <c r="J47" s="1251"/>
      <c r="K47" s="63" t="s">
        <v>512</v>
      </c>
      <c r="L47" s="64" t="s">
        <v>512</v>
      </c>
      <c r="M47" s="64" t="s">
        <v>512</v>
      </c>
      <c r="N47" s="64" t="s">
        <v>512</v>
      </c>
      <c r="O47" s="65" t="s">
        <v>512</v>
      </c>
      <c r="P47" s="48"/>
      <c r="Q47" s="48"/>
      <c r="R47" s="48"/>
      <c r="S47" s="48"/>
      <c r="T47" s="48"/>
      <c r="U47" s="48"/>
    </row>
    <row r="48" spans="1:21" ht="30.75" customHeight="1" x14ac:dyDescent="0.15">
      <c r="A48" s="48"/>
      <c r="B48" s="1268"/>
      <c r="C48" s="1269"/>
      <c r="D48" s="62"/>
      <c r="E48" s="1250" t="s">
        <v>14</v>
      </c>
      <c r="F48" s="1250"/>
      <c r="G48" s="1250"/>
      <c r="H48" s="1250"/>
      <c r="I48" s="1250"/>
      <c r="J48" s="1251"/>
      <c r="K48" s="63">
        <v>2564</v>
      </c>
      <c r="L48" s="64">
        <v>2529</v>
      </c>
      <c r="M48" s="64">
        <v>2485</v>
      </c>
      <c r="N48" s="64">
        <v>2711</v>
      </c>
      <c r="O48" s="65">
        <v>2647</v>
      </c>
      <c r="P48" s="48"/>
      <c r="Q48" s="48"/>
      <c r="R48" s="48"/>
      <c r="S48" s="48"/>
      <c r="T48" s="48"/>
      <c r="U48" s="48"/>
    </row>
    <row r="49" spans="1:21" ht="30.75" customHeight="1" x14ac:dyDescent="0.15">
      <c r="A49" s="48"/>
      <c r="B49" s="1268"/>
      <c r="C49" s="1269"/>
      <c r="D49" s="62"/>
      <c r="E49" s="1250" t="s">
        <v>15</v>
      </c>
      <c r="F49" s="1250"/>
      <c r="G49" s="1250"/>
      <c r="H49" s="1250"/>
      <c r="I49" s="1250"/>
      <c r="J49" s="1251"/>
      <c r="K49" s="63">
        <v>1548</v>
      </c>
      <c r="L49" s="64">
        <v>1125</v>
      </c>
      <c r="M49" s="64">
        <v>1345</v>
      </c>
      <c r="N49" s="64">
        <v>1165</v>
      </c>
      <c r="O49" s="65">
        <v>966</v>
      </c>
      <c r="P49" s="48"/>
      <c r="Q49" s="48"/>
      <c r="R49" s="48"/>
      <c r="S49" s="48"/>
      <c r="T49" s="48"/>
      <c r="U49" s="48"/>
    </row>
    <row r="50" spans="1:21" ht="30.75" customHeight="1" x14ac:dyDescent="0.15">
      <c r="A50" s="48"/>
      <c r="B50" s="1268"/>
      <c r="C50" s="1269"/>
      <c r="D50" s="62"/>
      <c r="E50" s="1250" t="s">
        <v>16</v>
      </c>
      <c r="F50" s="1250"/>
      <c r="G50" s="1250"/>
      <c r="H50" s="1250"/>
      <c r="I50" s="1250"/>
      <c r="J50" s="1251"/>
      <c r="K50" s="63">
        <v>51</v>
      </c>
      <c r="L50" s="64">
        <v>51</v>
      </c>
      <c r="M50" s="64">
        <v>51</v>
      </c>
      <c r="N50" s="64">
        <v>51</v>
      </c>
      <c r="O50" s="65">
        <v>51</v>
      </c>
      <c r="P50" s="48"/>
      <c r="Q50" s="48"/>
      <c r="R50" s="48"/>
      <c r="S50" s="48"/>
      <c r="T50" s="48"/>
      <c r="U50" s="48"/>
    </row>
    <row r="51" spans="1:21" ht="30.75" customHeight="1" x14ac:dyDescent="0.15">
      <c r="A51" s="48"/>
      <c r="B51" s="1270"/>
      <c r="C51" s="1271"/>
      <c r="D51" s="66"/>
      <c r="E51" s="1250" t="s">
        <v>17</v>
      </c>
      <c r="F51" s="1250"/>
      <c r="G51" s="1250"/>
      <c r="H51" s="1250"/>
      <c r="I51" s="1250"/>
      <c r="J51" s="1251"/>
      <c r="K51" s="63" t="s">
        <v>512</v>
      </c>
      <c r="L51" s="64" t="s">
        <v>512</v>
      </c>
      <c r="M51" s="64" t="s">
        <v>512</v>
      </c>
      <c r="N51" s="64">
        <v>1</v>
      </c>
      <c r="O51" s="65" t="s">
        <v>512</v>
      </c>
      <c r="P51" s="48"/>
      <c r="Q51" s="48"/>
      <c r="R51" s="48"/>
      <c r="S51" s="48"/>
      <c r="T51" s="48"/>
      <c r="U51" s="48"/>
    </row>
    <row r="52" spans="1:21" ht="30.75" customHeight="1" x14ac:dyDescent="0.15">
      <c r="A52" s="48"/>
      <c r="B52" s="1248" t="s">
        <v>18</v>
      </c>
      <c r="C52" s="1249"/>
      <c r="D52" s="66"/>
      <c r="E52" s="1250" t="s">
        <v>19</v>
      </c>
      <c r="F52" s="1250"/>
      <c r="G52" s="1250"/>
      <c r="H52" s="1250"/>
      <c r="I52" s="1250"/>
      <c r="J52" s="1251"/>
      <c r="K52" s="63">
        <v>9765</v>
      </c>
      <c r="L52" s="64">
        <v>9292</v>
      </c>
      <c r="M52" s="64">
        <v>8816</v>
      </c>
      <c r="N52" s="64">
        <v>8557</v>
      </c>
      <c r="O52" s="65">
        <v>8640</v>
      </c>
      <c r="P52" s="48"/>
      <c r="Q52" s="48"/>
      <c r="R52" s="48"/>
      <c r="S52" s="48"/>
      <c r="T52" s="48"/>
      <c r="U52" s="48"/>
    </row>
    <row r="53" spans="1:21" ht="30.75" customHeight="1" thickBot="1" x14ac:dyDescent="0.2">
      <c r="A53" s="48"/>
      <c r="B53" s="1252" t="s">
        <v>20</v>
      </c>
      <c r="C53" s="1253"/>
      <c r="D53" s="67"/>
      <c r="E53" s="1254" t="s">
        <v>21</v>
      </c>
      <c r="F53" s="1254"/>
      <c r="G53" s="1254"/>
      <c r="H53" s="1254"/>
      <c r="I53" s="1254"/>
      <c r="J53" s="1255"/>
      <c r="K53" s="68">
        <v>4121</v>
      </c>
      <c r="L53" s="69">
        <v>3661</v>
      </c>
      <c r="M53" s="69">
        <v>3697</v>
      </c>
      <c r="N53" s="69">
        <v>3858</v>
      </c>
      <c r="O53" s="70">
        <v>2907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56" t="s">
        <v>24</v>
      </c>
      <c r="C57" s="1257"/>
      <c r="D57" s="1260" t="s">
        <v>25</v>
      </c>
      <c r="E57" s="1261"/>
      <c r="F57" s="1261"/>
      <c r="G57" s="1261"/>
      <c r="H57" s="1261"/>
      <c r="I57" s="1261"/>
      <c r="J57" s="1262"/>
      <c r="K57" s="82" t="s">
        <v>590</v>
      </c>
      <c r="L57" s="83" t="s">
        <v>591</v>
      </c>
      <c r="M57" s="83" t="s">
        <v>591</v>
      </c>
      <c r="N57" s="83" t="s">
        <v>591</v>
      </c>
      <c r="O57" s="84" t="s">
        <v>591</v>
      </c>
    </row>
    <row r="58" spans="1:21" ht="31.5" customHeight="1" thickBot="1" x14ac:dyDescent="0.2">
      <c r="B58" s="1258"/>
      <c r="C58" s="1259"/>
      <c r="D58" s="1263" t="s">
        <v>26</v>
      </c>
      <c r="E58" s="1264"/>
      <c r="F58" s="1264"/>
      <c r="G58" s="1264"/>
      <c r="H58" s="1264"/>
      <c r="I58" s="1264"/>
      <c r="J58" s="1265"/>
      <c r="K58" s="85" t="s">
        <v>591</v>
      </c>
      <c r="L58" s="86" t="s">
        <v>591</v>
      </c>
      <c r="M58" s="86" t="s">
        <v>591</v>
      </c>
      <c r="N58" s="86" t="s">
        <v>591</v>
      </c>
      <c r="O58" s="87" t="s">
        <v>591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0zxmG3u0WBGWSgnGJgjOIlGOmylWmKQ6VgpANFA97eTVPgSTM9tOpHpEIlvoxg9fjcE9sSA9gS23AK9Rnylmw==" saltValue="+sIJrzldlI9kvL8Kj2I67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86" t="s">
        <v>29</v>
      </c>
      <c r="C41" s="1287"/>
      <c r="D41" s="101"/>
      <c r="E41" s="1288" t="s">
        <v>30</v>
      </c>
      <c r="F41" s="1288"/>
      <c r="G41" s="1288"/>
      <c r="H41" s="1289"/>
      <c r="I41" s="102">
        <v>77187</v>
      </c>
      <c r="J41" s="103">
        <v>74856</v>
      </c>
      <c r="K41" s="103">
        <v>71978</v>
      </c>
      <c r="L41" s="103">
        <v>70324</v>
      </c>
      <c r="M41" s="104">
        <v>69742</v>
      </c>
    </row>
    <row r="42" spans="2:13" ht="27.75" customHeight="1" x14ac:dyDescent="0.15">
      <c r="B42" s="1276"/>
      <c r="C42" s="1277"/>
      <c r="D42" s="105"/>
      <c r="E42" s="1280" t="s">
        <v>31</v>
      </c>
      <c r="F42" s="1280"/>
      <c r="G42" s="1280"/>
      <c r="H42" s="1281"/>
      <c r="I42" s="106">
        <v>380</v>
      </c>
      <c r="J42" s="107">
        <v>335</v>
      </c>
      <c r="K42" s="107">
        <v>289</v>
      </c>
      <c r="L42" s="107">
        <v>243</v>
      </c>
      <c r="M42" s="108">
        <v>196</v>
      </c>
    </row>
    <row r="43" spans="2:13" ht="27.75" customHeight="1" x14ac:dyDescent="0.15">
      <c r="B43" s="1276"/>
      <c r="C43" s="1277"/>
      <c r="D43" s="105"/>
      <c r="E43" s="1280" t="s">
        <v>32</v>
      </c>
      <c r="F43" s="1280"/>
      <c r="G43" s="1280"/>
      <c r="H43" s="1281"/>
      <c r="I43" s="106">
        <v>36150</v>
      </c>
      <c r="J43" s="107">
        <v>32622</v>
      </c>
      <c r="K43" s="107">
        <v>29137</v>
      </c>
      <c r="L43" s="107">
        <v>27961</v>
      </c>
      <c r="M43" s="108">
        <v>26647</v>
      </c>
    </row>
    <row r="44" spans="2:13" ht="27.75" customHeight="1" x14ac:dyDescent="0.15">
      <c r="B44" s="1276"/>
      <c r="C44" s="1277"/>
      <c r="D44" s="105"/>
      <c r="E44" s="1280" t="s">
        <v>33</v>
      </c>
      <c r="F44" s="1280"/>
      <c r="G44" s="1280"/>
      <c r="H44" s="1281"/>
      <c r="I44" s="106">
        <v>6971</v>
      </c>
      <c r="J44" s="107">
        <v>5656</v>
      </c>
      <c r="K44" s="107">
        <v>4354</v>
      </c>
      <c r="L44" s="107">
        <v>3207</v>
      </c>
      <c r="M44" s="108">
        <v>2193</v>
      </c>
    </row>
    <row r="45" spans="2:13" ht="27.75" customHeight="1" x14ac:dyDescent="0.15">
      <c r="B45" s="1276"/>
      <c r="C45" s="1277"/>
      <c r="D45" s="105"/>
      <c r="E45" s="1280" t="s">
        <v>34</v>
      </c>
      <c r="F45" s="1280"/>
      <c r="G45" s="1280"/>
      <c r="H45" s="1281"/>
      <c r="I45" s="106">
        <v>10216</v>
      </c>
      <c r="J45" s="107">
        <v>9611</v>
      </c>
      <c r="K45" s="107">
        <v>9522</v>
      </c>
      <c r="L45" s="107">
        <v>9739</v>
      </c>
      <c r="M45" s="108">
        <v>9079</v>
      </c>
    </row>
    <row r="46" spans="2:13" ht="27.75" customHeight="1" x14ac:dyDescent="0.15">
      <c r="B46" s="1276"/>
      <c r="C46" s="1277"/>
      <c r="D46" s="109"/>
      <c r="E46" s="1280" t="s">
        <v>35</v>
      </c>
      <c r="F46" s="1280"/>
      <c r="G46" s="1280"/>
      <c r="H46" s="1281"/>
      <c r="I46" s="106">
        <v>2</v>
      </c>
      <c r="J46" s="107" t="s">
        <v>512</v>
      </c>
      <c r="K46" s="107" t="s">
        <v>512</v>
      </c>
      <c r="L46" s="107" t="s">
        <v>512</v>
      </c>
      <c r="M46" s="108" t="s">
        <v>512</v>
      </c>
    </row>
    <row r="47" spans="2:13" ht="27.75" customHeight="1" x14ac:dyDescent="0.15">
      <c r="B47" s="1276"/>
      <c r="C47" s="1277"/>
      <c r="D47" s="110"/>
      <c r="E47" s="1290" t="s">
        <v>36</v>
      </c>
      <c r="F47" s="1291"/>
      <c r="G47" s="1291"/>
      <c r="H47" s="1292"/>
      <c r="I47" s="106" t="s">
        <v>512</v>
      </c>
      <c r="J47" s="107" t="s">
        <v>512</v>
      </c>
      <c r="K47" s="107" t="s">
        <v>512</v>
      </c>
      <c r="L47" s="107" t="s">
        <v>512</v>
      </c>
      <c r="M47" s="108" t="s">
        <v>512</v>
      </c>
    </row>
    <row r="48" spans="2:13" ht="27.75" customHeight="1" x14ac:dyDescent="0.15">
      <c r="B48" s="1276"/>
      <c r="C48" s="1277"/>
      <c r="D48" s="105"/>
      <c r="E48" s="1280" t="s">
        <v>37</v>
      </c>
      <c r="F48" s="1280"/>
      <c r="G48" s="1280"/>
      <c r="H48" s="1281"/>
      <c r="I48" s="106" t="s">
        <v>512</v>
      </c>
      <c r="J48" s="107" t="s">
        <v>512</v>
      </c>
      <c r="K48" s="107" t="s">
        <v>512</v>
      </c>
      <c r="L48" s="107" t="s">
        <v>512</v>
      </c>
      <c r="M48" s="108" t="s">
        <v>512</v>
      </c>
    </row>
    <row r="49" spans="2:13" ht="27.75" customHeight="1" x14ac:dyDescent="0.15">
      <c r="B49" s="1278"/>
      <c r="C49" s="1279"/>
      <c r="D49" s="105"/>
      <c r="E49" s="1280" t="s">
        <v>38</v>
      </c>
      <c r="F49" s="1280"/>
      <c r="G49" s="1280"/>
      <c r="H49" s="1281"/>
      <c r="I49" s="106" t="s">
        <v>512</v>
      </c>
      <c r="J49" s="107" t="s">
        <v>512</v>
      </c>
      <c r="K49" s="107" t="s">
        <v>512</v>
      </c>
      <c r="L49" s="107" t="s">
        <v>512</v>
      </c>
      <c r="M49" s="108" t="s">
        <v>512</v>
      </c>
    </row>
    <row r="50" spans="2:13" ht="27.75" customHeight="1" x14ac:dyDescent="0.15">
      <c r="B50" s="1274" t="s">
        <v>39</v>
      </c>
      <c r="C50" s="1275"/>
      <c r="D50" s="111"/>
      <c r="E50" s="1280" t="s">
        <v>40</v>
      </c>
      <c r="F50" s="1280"/>
      <c r="G50" s="1280"/>
      <c r="H50" s="1281"/>
      <c r="I50" s="106">
        <v>8006</v>
      </c>
      <c r="J50" s="107">
        <v>8836</v>
      </c>
      <c r="K50" s="107">
        <v>8071</v>
      </c>
      <c r="L50" s="107">
        <v>7749</v>
      </c>
      <c r="M50" s="108">
        <v>7978</v>
      </c>
    </row>
    <row r="51" spans="2:13" ht="27.75" customHeight="1" x14ac:dyDescent="0.15">
      <c r="B51" s="1276"/>
      <c r="C51" s="1277"/>
      <c r="D51" s="105"/>
      <c r="E51" s="1280" t="s">
        <v>41</v>
      </c>
      <c r="F51" s="1280"/>
      <c r="G51" s="1280"/>
      <c r="H51" s="1281"/>
      <c r="I51" s="106">
        <v>14543</v>
      </c>
      <c r="J51" s="107">
        <v>12684</v>
      </c>
      <c r="K51" s="107">
        <v>11519</v>
      </c>
      <c r="L51" s="107">
        <v>11254</v>
      </c>
      <c r="M51" s="108">
        <v>11248</v>
      </c>
    </row>
    <row r="52" spans="2:13" ht="27.75" customHeight="1" x14ac:dyDescent="0.15">
      <c r="B52" s="1278"/>
      <c r="C52" s="1279"/>
      <c r="D52" s="105"/>
      <c r="E52" s="1280" t="s">
        <v>42</v>
      </c>
      <c r="F52" s="1280"/>
      <c r="G52" s="1280"/>
      <c r="H52" s="1281"/>
      <c r="I52" s="106">
        <v>81872</v>
      </c>
      <c r="J52" s="107">
        <v>80034</v>
      </c>
      <c r="K52" s="107">
        <v>78787</v>
      </c>
      <c r="L52" s="107">
        <v>77177</v>
      </c>
      <c r="M52" s="108">
        <v>75308</v>
      </c>
    </row>
    <row r="53" spans="2:13" ht="27.75" customHeight="1" thickBot="1" x14ac:dyDescent="0.2">
      <c r="B53" s="1282" t="s">
        <v>43</v>
      </c>
      <c r="C53" s="1283"/>
      <c r="D53" s="112"/>
      <c r="E53" s="1284" t="s">
        <v>44</v>
      </c>
      <c r="F53" s="1284"/>
      <c r="G53" s="1284"/>
      <c r="H53" s="1285"/>
      <c r="I53" s="113">
        <v>26484</v>
      </c>
      <c r="J53" s="114">
        <v>21525</v>
      </c>
      <c r="K53" s="114">
        <v>16905</v>
      </c>
      <c r="L53" s="114">
        <v>15293</v>
      </c>
      <c r="M53" s="115">
        <v>13323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wWGY+2NPBkNrMr1eABGaqTXfzDAs1sJAUWXD0Drd3UWeTf44crx3mLbM6Yjtc0Zq2Nl6GWcaXFAyI5qror9CQ==" saltValue="8Wh7V6GfPbxP7LS4w7+x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1" t="s">
        <v>47</v>
      </c>
      <c r="D55" s="1301"/>
      <c r="E55" s="1302"/>
      <c r="F55" s="127">
        <v>3065</v>
      </c>
      <c r="G55" s="127">
        <v>2547</v>
      </c>
      <c r="H55" s="128">
        <v>2592</v>
      </c>
    </row>
    <row r="56" spans="2:8" ht="52.5" customHeight="1" x14ac:dyDescent="0.15">
      <c r="B56" s="129"/>
      <c r="C56" s="1303" t="s">
        <v>48</v>
      </c>
      <c r="D56" s="1303"/>
      <c r="E56" s="1304"/>
      <c r="F56" s="130">
        <v>40</v>
      </c>
      <c r="G56" s="130">
        <v>40</v>
      </c>
      <c r="H56" s="131">
        <v>40</v>
      </c>
    </row>
    <row r="57" spans="2:8" ht="53.25" customHeight="1" x14ac:dyDescent="0.15">
      <c r="B57" s="129"/>
      <c r="C57" s="1305" t="s">
        <v>49</v>
      </c>
      <c r="D57" s="1305"/>
      <c r="E57" s="1306"/>
      <c r="F57" s="132">
        <v>2899</v>
      </c>
      <c r="G57" s="132">
        <v>2912</v>
      </c>
      <c r="H57" s="133">
        <v>2975</v>
      </c>
    </row>
    <row r="58" spans="2:8" ht="45.75" customHeight="1" x14ac:dyDescent="0.15">
      <c r="B58" s="134"/>
      <c r="C58" s="1293" t="s">
        <v>598</v>
      </c>
      <c r="D58" s="1294"/>
      <c r="E58" s="1295"/>
      <c r="F58" s="135">
        <v>591</v>
      </c>
      <c r="G58" s="135">
        <v>592</v>
      </c>
      <c r="H58" s="136">
        <v>554</v>
      </c>
    </row>
    <row r="59" spans="2:8" ht="45.75" customHeight="1" x14ac:dyDescent="0.15">
      <c r="B59" s="134"/>
      <c r="C59" s="1293" t="s">
        <v>599</v>
      </c>
      <c r="D59" s="1294"/>
      <c r="E59" s="1295"/>
      <c r="F59" s="135">
        <v>513</v>
      </c>
      <c r="G59" s="135">
        <v>536</v>
      </c>
      <c r="H59" s="136">
        <v>531</v>
      </c>
    </row>
    <row r="60" spans="2:8" ht="45.75" customHeight="1" x14ac:dyDescent="0.15">
      <c r="B60" s="134"/>
      <c r="C60" s="1293" t="s">
        <v>600</v>
      </c>
      <c r="D60" s="1294"/>
      <c r="E60" s="1295"/>
      <c r="F60" s="135">
        <v>158</v>
      </c>
      <c r="G60" s="135">
        <v>180</v>
      </c>
      <c r="H60" s="136">
        <v>418</v>
      </c>
    </row>
    <row r="61" spans="2:8" ht="45.75" customHeight="1" x14ac:dyDescent="0.15">
      <c r="B61" s="134"/>
      <c r="C61" s="1293" t="s">
        <v>601</v>
      </c>
      <c r="D61" s="1294"/>
      <c r="E61" s="1295"/>
      <c r="F61" s="135">
        <v>391</v>
      </c>
      <c r="G61" s="135">
        <v>385</v>
      </c>
      <c r="H61" s="136">
        <v>384</v>
      </c>
    </row>
    <row r="62" spans="2:8" ht="45.75" customHeight="1" thickBot="1" x14ac:dyDescent="0.2">
      <c r="B62" s="137"/>
      <c r="C62" s="1296" t="s">
        <v>602</v>
      </c>
      <c r="D62" s="1297"/>
      <c r="E62" s="1298"/>
      <c r="F62" s="138">
        <v>242</v>
      </c>
      <c r="G62" s="138">
        <v>234</v>
      </c>
      <c r="H62" s="139">
        <v>233</v>
      </c>
    </row>
    <row r="63" spans="2:8" ht="52.5" customHeight="1" thickBot="1" x14ac:dyDescent="0.2">
      <c r="B63" s="140"/>
      <c r="C63" s="1299" t="s">
        <v>50</v>
      </c>
      <c r="D63" s="1299"/>
      <c r="E63" s="1300"/>
      <c r="F63" s="141">
        <v>6004</v>
      </c>
      <c r="G63" s="141">
        <v>5499</v>
      </c>
      <c r="H63" s="142">
        <v>5608</v>
      </c>
    </row>
    <row r="64" spans="2:8" ht="15" customHeight="1" x14ac:dyDescent="0.15"/>
    <row r="65" ht="0" hidden="1" customHeight="1" x14ac:dyDescent="0.15"/>
    <row r="66" ht="0" hidden="1" customHeight="1" x14ac:dyDescent="0.15"/>
  </sheetData>
  <sheetProtection algorithmName="SHA-512" hashValue="93LMzgiTxoDLXMx53xa+WRlVPTa1XwXVlByauWTavAodc+xOErDSkcS45ols/cLDhXzmer9krn7CIilMonZksw==" saltValue="lYY/MEHmuJro6gMo+0rM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607</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553</v>
      </c>
      <c r="BQ50" s="1320"/>
      <c r="BR50" s="1320"/>
      <c r="BS50" s="1320"/>
      <c r="BT50" s="1320"/>
      <c r="BU50" s="1320"/>
      <c r="BV50" s="1320"/>
      <c r="BW50" s="1320"/>
      <c r="BX50" s="1320" t="s">
        <v>554</v>
      </c>
      <c r="BY50" s="1320"/>
      <c r="BZ50" s="1320"/>
      <c r="CA50" s="1320"/>
      <c r="CB50" s="1320"/>
      <c r="CC50" s="1320"/>
      <c r="CD50" s="1320"/>
      <c r="CE50" s="1320"/>
      <c r="CF50" s="1320" t="s">
        <v>555</v>
      </c>
      <c r="CG50" s="1320"/>
      <c r="CH50" s="1320"/>
      <c r="CI50" s="1320"/>
      <c r="CJ50" s="1320"/>
      <c r="CK50" s="1320"/>
      <c r="CL50" s="1320"/>
      <c r="CM50" s="1320"/>
      <c r="CN50" s="1320" t="s">
        <v>556</v>
      </c>
      <c r="CO50" s="1320"/>
      <c r="CP50" s="1320"/>
      <c r="CQ50" s="1320"/>
      <c r="CR50" s="1320"/>
      <c r="CS50" s="1320"/>
      <c r="CT50" s="1320"/>
      <c r="CU50" s="1320"/>
      <c r="CV50" s="1320" t="s">
        <v>557</v>
      </c>
      <c r="CW50" s="1320"/>
      <c r="CX50" s="1320"/>
      <c r="CY50" s="1320"/>
      <c r="CZ50" s="1320"/>
      <c r="DA50" s="1320"/>
      <c r="DB50" s="1320"/>
      <c r="DC50" s="1320"/>
    </row>
    <row r="51" spans="1:109" ht="13.5" customHeight="1" x14ac:dyDescent="0.15">
      <c r="B51" s="394"/>
      <c r="G51" s="1327"/>
      <c r="H51" s="1327"/>
      <c r="I51" s="1325"/>
      <c r="J51" s="1325"/>
      <c r="K51" s="1323"/>
      <c r="L51" s="1323"/>
      <c r="M51" s="1323"/>
      <c r="N51" s="1323"/>
      <c r="AM51" s="403"/>
      <c r="AN51" s="1324" t="s">
        <v>609</v>
      </c>
      <c r="AO51" s="1324"/>
      <c r="AP51" s="1324"/>
      <c r="AQ51" s="1324"/>
      <c r="AR51" s="1324"/>
      <c r="AS51" s="1324"/>
      <c r="AT51" s="1324"/>
      <c r="AU51" s="1324"/>
      <c r="AV51" s="1324"/>
      <c r="AW51" s="1324"/>
      <c r="AX51" s="1324"/>
      <c r="AY51" s="1324"/>
      <c r="AZ51" s="1324"/>
      <c r="BA51" s="1324"/>
      <c r="BB51" s="1324" t="s">
        <v>610</v>
      </c>
      <c r="BC51" s="1324"/>
      <c r="BD51" s="1324"/>
      <c r="BE51" s="1324"/>
      <c r="BF51" s="1324"/>
      <c r="BG51" s="1324"/>
      <c r="BH51" s="1324"/>
      <c r="BI51" s="1324"/>
      <c r="BJ51" s="1324"/>
      <c r="BK51" s="1324"/>
      <c r="BL51" s="1324"/>
      <c r="BM51" s="1324"/>
      <c r="BN51" s="1324"/>
      <c r="BO51" s="1324"/>
      <c r="BP51" s="1321"/>
      <c r="BQ51" s="1322"/>
      <c r="BR51" s="1322"/>
      <c r="BS51" s="1322"/>
      <c r="BT51" s="1322"/>
      <c r="BU51" s="1322"/>
      <c r="BV51" s="1322"/>
      <c r="BW51" s="1322"/>
      <c r="BX51" s="1321"/>
      <c r="BY51" s="1322"/>
      <c r="BZ51" s="1322"/>
      <c r="CA51" s="1322"/>
      <c r="CB51" s="1322"/>
      <c r="CC51" s="1322"/>
      <c r="CD51" s="1322"/>
      <c r="CE51" s="1322"/>
      <c r="CF51" s="1322">
        <v>47.6</v>
      </c>
      <c r="CG51" s="1322"/>
      <c r="CH51" s="1322"/>
      <c r="CI51" s="1322"/>
      <c r="CJ51" s="1322"/>
      <c r="CK51" s="1322"/>
      <c r="CL51" s="1322"/>
      <c r="CM51" s="1322"/>
      <c r="CN51" s="1322">
        <v>43.9</v>
      </c>
      <c r="CO51" s="1322"/>
      <c r="CP51" s="1322"/>
      <c r="CQ51" s="1322"/>
      <c r="CR51" s="1322"/>
      <c r="CS51" s="1322"/>
      <c r="CT51" s="1322"/>
      <c r="CU51" s="1322"/>
      <c r="CV51" s="1321"/>
      <c r="CW51" s="1322"/>
      <c r="CX51" s="1322"/>
      <c r="CY51" s="1322"/>
      <c r="CZ51" s="1322"/>
      <c r="DA51" s="1322"/>
      <c r="DB51" s="1322"/>
      <c r="DC51" s="1322"/>
    </row>
    <row r="52" spans="1:109" x14ac:dyDescent="0.15">
      <c r="B52" s="394"/>
      <c r="G52" s="1327"/>
      <c r="H52" s="1327"/>
      <c r="I52" s="1325"/>
      <c r="J52" s="1325"/>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2"/>
      <c r="B53" s="394"/>
      <c r="G53" s="1327"/>
      <c r="H53" s="1327"/>
      <c r="I53" s="1316"/>
      <c r="J53" s="1316"/>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611</v>
      </c>
      <c r="BC53" s="1324"/>
      <c r="BD53" s="1324"/>
      <c r="BE53" s="1324"/>
      <c r="BF53" s="1324"/>
      <c r="BG53" s="1324"/>
      <c r="BH53" s="1324"/>
      <c r="BI53" s="1324"/>
      <c r="BJ53" s="1324"/>
      <c r="BK53" s="1324"/>
      <c r="BL53" s="1324"/>
      <c r="BM53" s="1324"/>
      <c r="BN53" s="1324"/>
      <c r="BO53" s="1324"/>
      <c r="BP53" s="1321"/>
      <c r="BQ53" s="1322"/>
      <c r="BR53" s="1322"/>
      <c r="BS53" s="1322"/>
      <c r="BT53" s="1322"/>
      <c r="BU53" s="1322"/>
      <c r="BV53" s="1322"/>
      <c r="BW53" s="1322"/>
      <c r="BX53" s="1321"/>
      <c r="BY53" s="1322"/>
      <c r="BZ53" s="1322"/>
      <c r="CA53" s="1322"/>
      <c r="CB53" s="1322"/>
      <c r="CC53" s="1322"/>
      <c r="CD53" s="1322"/>
      <c r="CE53" s="1322"/>
      <c r="CF53" s="1322">
        <v>66</v>
      </c>
      <c r="CG53" s="1322"/>
      <c r="CH53" s="1322"/>
      <c r="CI53" s="1322"/>
      <c r="CJ53" s="1322"/>
      <c r="CK53" s="1322"/>
      <c r="CL53" s="1322"/>
      <c r="CM53" s="1322"/>
      <c r="CN53" s="1322">
        <v>66.599999999999994</v>
      </c>
      <c r="CO53" s="1322"/>
      <c r="CP53" s="1322"/>
      <c r="CQ53" s="1322"/>
      <c r="CR53" s="1322"/>
      <c r="CS53" s="1322"/>
      <c r="CT53" s="1322"/>
      <c r="CU53" s="1322"/>
      <c r="CV53" s="1321"/>
      <c r="CW53" s="1322"/>
      <c r="CX53" s="1322"/>
      <c r="CY53" s="1322"/>
      <c r="CZ53" s="1322"/>
      <c r="DA53" s="1322"/>
      <c r="DB53" s="1322"/>
      <c r="DC53" s="1322"/>
    </row>
    <row r="54" spans="1:109" x14ac:dyDescent="0.15">
      <c r="A54" s="402"/>
      <c r="B54" s="394"/>
      <c r="G54" s="1327"/>
      <c r="H54" s="1327"/>
      <c r="I54" s="1316"/>
      <c r="J54" s="1316"/>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2"/>
      <c r="B55" s="394"/>
      <c r="G55" s="1316"/>
      <c r="H55" s="1316"/>
      <c r="I55" s="1316"/>
      <c r="J55" s="1316"/>
      <c r="K55" s="1323"/>
      <c r="L55" s="1323"/>
      <c r="M55" s="1323"/>
      <c r="N55" s="1323"/>
      <c r="AN55" s="1320" t="s">
        <v>612</v>
      </c>
      <c r="AO55" s="1320"/>
      <c r="AP55" s="1320"/>
      <c r="AQ55" s="1320"/>
      <c r="AR55" s="1320"/>
      <c r="AS55" s="1320"/>
      <c r="AT55" s="1320"/>
      <c r="AU55" s="1320"/>
      <c r="AV55" s="1320"/>
      <c r="AW55" s="1320"/>
      <c r="AX55" s="1320"/>
      <c r="AY55" s="1320"/>
      <c r="AZ55" s="1320"/>
      <c r="BA55" s="1320"/>
      <c r="BB55" s="1324" t="s">
        <v>610</v>
      </c>
      <c r="BC55" s="1324"/>
      <c r="BD55" s="1324"/>
      <c r="BE55" s="1324"/>
      <c r="BF55" s="1324"/>
      <c r="BG55" s="1324"/>
      <c r="BH55" s="1324"/>
      <c r="BI55" s="1324"/>
      <c r="BJ55" s="1324"/>
      <c r="BK55" s="1324"/>
      <c r="BL55" s="1324"/>
      <c r="BM55" s="1324"/>
      <c r="BN55" s="1324"/>
      <c r="BO55" s="1324"/>
      <c r="BP55" s="1321"/>
      <c r="BQ55" s="1322"/>
      <c r="BR55" s="1322"/>
      <c r="BS55" s="1322"/>
      <c r="BT55" s="1322"/>
      <c r="BU55" s="1322"/>
      <c r="BV55" s="1322"/>
      <c r="BW55" s="1322"/>
      <c r="BX55" s="1321"/>
      <c r="BY55" s="1322"/>
      <c r="BZ55" s="1322"/>
      <c r="CA55" s="1322"/>
      <c r="CB55" s="1322"/>
      <c r="CC55" s="1322"/>
      <c r="CD55" s="1322"/>
      <c r="CE55" s="1322"/>
      <c r="CF55" s="1322">
        <v>31</v>
      </c>
      <c r="CG55" s="1322"/>
      <c r="CH55" s="1322"/>
      <c r="CI55" s="1322"/>
      <c r="CJ55" s="1322"/>
      <c r="CK55" s="1322"/>
      <c r="CL55" s="1322"/>
      <c r="CM55" s="1322"/>
      <c r="CN55" s="1322">
        <v>30</v>
      </c>
      <c r="CO55" s="1322"/>
      <c r="CP55" s="1322"/>
      <c r="CQ55" s="1322"/>
      <c r="CR55" s="1322"/>
      <c r="CS55" s="1322"/>
      <c r="CT55" s="1322"/>
      <c r="CU55" s="1322"/>
      <c r="CV55" s="1321"/>
      <c r="CW55" s="1322"/>
      <c r="CX55" s="1322"/>
      <c r="CY55" s="1322"/>
      <c r="CZ55" s="1322"/>
      <c r="DA55" s="1322"/>
      <c r="DB55" s="1322"/>
      <c r="DC55" s="1322"/>
    </row>
    <row r="56" spans="1:109" x14ac:dyDescent="0.15">
      <c r="A56" s="402"/>
      <c r="B56" s="394"/>
      <c r="G56" s="1316"/>
      <c r="H56" s="1316"/>
      <c r="I56" s="1316"/>
      <c r="J56" s="1316"/>
      <c r="K56" s="1323"/>
      <c r="L56" s="1323"/>
      <c r="M56" s="1323"/>
      <c r="N56" s="1323"/>
      <c r="AN56" s="1320"/>
      <c r="AO56" s="1320"/>
      <c r="AP56" s="1320"/>
      <c r="AQ56" s="1320"/>
      <c r="AR56" s="1320"/>
      <c r="AS56" s="1320"/>
      <c r="AT56" s="1320"/>
      <c r="AU56" s="1320"/>
      <c r="AV56" s="1320"/>
      <c r="AW56" s="1320"/>
      <c r="AX56" s="1320"/>
      <c r="AY56" s="1320"/>
      <c r="AZ56" s="1320"/>
      <c r="BA56" s="1320"/>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x14ac:dyDescent="0.15">
      <c r="B57" s="406"/>
      <c r="G57" s="1316"/>
      <c r="H57" s="1316"/>
      <c r="I57" s="1326"/>
      <c r="J57" s="1326"/>
      <c r="K57" s="1323"/>
      <c r="L57" s="1323"/>
      <c r="M57" s="1323"/>
      <c r="N57" s="1323"/>
      <c r="AM57" s="387"/>
      <c r="AN57" s="1320"/>
      <c r="AO57" s="1320"/>
      <c r="AP57" s="1320"/>
      <c r="AQ57" s="1320"/>
      <c r="AR57" s="1320"/>
      <c r="AS57" s="1320"/>
      <c r="AT57" s="1320"/>
      <c r="AU57" s="1320"/>
      <c r="AV57" s="1320"/>
      <c r="AW57" s="1320"/>
      <c r="AX57" s="1320"/>
      <c r="AY57" s="1320"/>
      <c r="AZ57" s="1320"/>
      <c r="BA57" s="1320"/>
      <c r="BB57" s="1324" t="s">
        <v>611</v>
      </c>
      <c r="BC57" s="1324"/>
      <c r="BD57" s="1324"/>
      <c r="BE57" s="1324"/>
      <c r="BF57" s="1324"/>
      <c r="BG57" s="1324"/>
      <c r="BH57" s="1324"/>
      <c r="BI57" s="1324"/>
      <c r="BJ57" s="1324"/>
      <c r="BK57" s="1324"/>
      <c r="BL57" s="1324"/>
      <c r="BM57" s="1324"/>
      <c r="BN57" s="1324"/>
      <c r="BO57" s="1324"/>
      <c r="BP57" s="1321"/>
      <c r="BQ57" s="1322"/>
      <c r="BR57" s="1322"/>
      <c r="BS57" s="1322"/>
      <c r="BT57" s="1322"/>
      <c r="BU57" s="1322"/>
      <c r="BV57" s="1322"/>
      <c r="BW57" s="1322"/>
      <c r="BX57" s="1321"/>
      <c r="BY57" s="1322"/>
      <c r="BZ57" s="1322"/>
      <c r="CA57" s="1322"/>
      <c r="CB57" s="1322"/>
      <c r="CC57" s="1322"/>
      <c r="CD57" s="1322"/>
      <c r="CE57" s="1322"/>
      <c r="CF57" s="1322">
        <v>57.4</v>
      </c>
      <c r="CG57" s="1322"/>
      <c r="CH57" s="1322"/>
      <c r="CI57" s="1322"/>
      <c r="CJ57" s="1322"/>
      <c r="CK57" s="1322"/>
      <c r="CL57" s="1322"/>
      <c r="CM57" s="1322"/>
      <c r="CN57" s="1322">
        <v>58.3</v>
      </c>
      <c r="CO57" s="1322"/>
      <c r="CP57" s="1322"/>
      <c r="CQ57" s="1322"/>
      <c r="CR57" s="1322"/>
      <c r="CS57" s="1322"/>
      <c r="CT57" s="1322"/>
      <c r="CU57" s="1322"/>
      <c r="CV57" s="1321"/>
      <c r="CW57" s="1322"/>
      <c r="CX57" s="1322"/>
      <c r="CY57" s="1322"/>
      <c r="CZ57" s="1322"/>
      <c r="DA57" s="1322"/>
      <c r="DB57" s="1322"/>
      <c r="DC57" s="1322"/>
      <c r="DD57" s="407"/>
      <c r="DE57" s="406"/>
    </row>
    <row r="58" spans="1:109" s="402" customFormat="1" x14ac:dyDescent="0.15">
      <c r="A58" s="387"/>
      <c r="B58" s="406"/>
      <c r="G58" s="1316"/>
      <c r="H58" s="1316"/>
      <c r="I58" s="1326"/>
      <c r="J58" s="1326"/>
      <c r="K58" s="1323"/>
      <c r="L58" s="1323"/>
      <c r="M58" s="1323"/>
      <c r="N58" s="1323"/>
      <c r="AM58" s="387"/>
      <c r="AN58" s="1320"/>
      <c r="AO58" s="1320"/>
      <c r="AP58" s="1320"/>
      <c r="AQ58" s="1320"/>
      <c r="AR58" s="1320"/>
      <c r="AS58" s="1320"/>
      <c r="AT58" s="1320"/>
      <c r="AU58" s="1320"/>
      <c r="AV58" s="1320"/>
      <c r="AW58" s="1320"/>
      <c r="AX58" s="1320"/>
      <c r="AY58" s="1320"/>
      <c r="AZ58" s="1320"/>
      <c r="BA58" s="1320"/>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614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553</v>
      </c>
      <c r="BQ72" s="1320"/>
      <c r="BR72" s="1320"/>
      <c r="BS72" s="1320"/>
      <c r="BT72" s="1320"/>
      <c r="BU72" s="1320"/>
      <c r="BV72" s="1320"/>
      <c r="BW72" s="1320"/>
      <c r="BX72" s="1320" t="s">
        <v>554</v>
      </c>
      <c r="BY72" s="1320"/>
      <c r="BZ72" s="1320"/>
      <c r="CA72" s="1320"/>
      <c r="CB72" s="1320"/>
      <c r="CC72" s="1320"/>
      <c r="CD72" s="1320"/>
      <c r="CE72" s="1320"/>
      <c r="CF72" s="1320" t="s">
        <v>555</v>
      </c>
      <c r="CG72" s="1320"/>
      <c r="CH72" s="1320"/>
      <c r="CI72" s="1320"/>
      <c r="CJ72" s="1320"/>
      <c r="CK72" s="1320"/>
      <c r="CL72" s="1320"/>
      <c r="CM72" s="1320"/>
      <c r="CN72" s="1320" t="s">
        <v>556</v>
      </c>
      <c r="CO72" s="1320"/>
      <c r="CP72" s="1320"/>
      <c r="CQ72" s="1320"/>
      <c r="CR72" s="1320"/>
      <c r="CS72" s="1320"/>
      <c r="CT72" s="1320"/>
      <c r="CU72" s="1320"/>
      <c r="CV72" s="1320" t="s">
        <v>557</v>
      </c>
      <c r="CW72" s="1320"/>
      <c r="CX72" s="1320"/>
      <c r="CY72" s="1320"/>
      <c r="CZ72" s="1320"/>
      <c r="DA72" s="1320"/>
      <c r="DB72" s="1320"/>
      <c r="DC72" s="1320"/>
    </row>
    <row r="73" spans="2:107" x14ac:dyDescent="0.15">
      <c r="B73" s="394"/>
      <c r="G73" s="1327"/>
      <c r="H73" s="1327"/>
      <c r="I73" s="1327"/>
      <c r="J73" s="1327"/>
      <c r="K73" s="1328"/>
      <c r="L73" s="1328"/>
      <c r="M73" s="1328"/>
      <c r="N73" s="1328"/>
      <c r="AM73" s="403"/>
      <c r="AN73" s="1324" t="s">
        <v>609</v>
      </c>
      <c r="AO73" s="1324"/>
      <c r="AP73" s="1324"/>
      <c r="AQ73" s="1324"/>
      <c r="AR73" s="1324"/>
      <c r="AS73" s="1324"/>
      <c r="AT73" s="1324"/>
      <c r="AU73" s="1324"/>
      <c r="AV73" s="1324"/>
      <c r="AW73" s="1324"/>
      <c r="AX73" s="1324"/>
      <c r="AY73" s="1324"/>
      <c r="AZ73" s="1324"/>
      <c r="BA73" s="1324"/>
      <c r="BB73" s="1324" t="s">
        <v>610</v>
      </c>
      <c r="BC73" s="1324"/>
      <c r="BD73" s="1324"/>
      <c r="BE73" s="1324"/>
      <c r="BF73" s="1324"/>
      <c r="BG73" s="1324"/>
      <c r="BH73" s="1324"/>
      <c r="BI73" s="1324"/>
      <c r="BJ73" s="1324"/>
      <c r="BK73" s="1324"/>
      <c r="BL73" s="1324"/>
      <c r="BM73" s="1324"/>
      <c r="BN73" s="1324"/>
      <c r="BO73" s="1324"/>
      <c r="BP73" s="1322">
        <v>76.2</v>
      </c>
      <c r="BQ73" s="1322"/>
      <c r="BR73" s="1322"/>
      <c r="BS73" s="1322"/>
      <c r="BT73" s="1322"/>
      <c r="BU73" s="1322"/>
      <c r="BV73" s="1322"/>
      <c r="BW73" s="1322"/>
      <c r="BX73" s="1322">
        <v>60.5</v>
      </c>
      <c r="BY73" s="1322"/>
      <c r="BZ73" s="1322"/>
      <c r="CA73" s="1322"/>
      <c r="CB73" s="1322"/>
      <c r="CC73" s="1322"/>
      <c r="CD73" s="1322"/>
      <c r="CE73" s="1322"/>
      <c r="CF73" s="1322">
        <v>47.6</v>
      </c>
      <c r="CG73" s="1322"/>
      <c r="CH73" s="1322"/>
      <c r="CI73" s="1322"/>
      <c r="CJ73" s="1322"/>
      <c r="CK73" s="1322"/>
      <c r="CL73" s="1322"/>
      <c r="CM73" s="1322"/>
      <c r="CN73" s="1322">
        <v>43.9</v>
      </c>
      <c r="CO73" s="1322"/>
      <c r="CP73" s="1322"/>
      <c r="CQ73" s="1322"/>
      <c r="CR73" s="1322"/>
      <c r="CS73" s="1322"/>
      <c r="CT73" s="1322"/>
      <c r="CU73" s="1322"/>
      <c r="CV73" s="1322">
        <v>38.200000000000003</v>
      </c>
      <c r="CW73" s="1322"/>
      <c r="CX73" s="1322"/>
      <c r="CY73" s="1322"/>
      <c r="CZ73" s="1322"/>
      <c r="DA73" s="1322"/>
      <c r="DB73" s="1322"/>
      <c r="DC73" s="1322"/>
    </row>
    <row r="74" spans="2:107" x14ac:dyDescent="0.15">
      <c r="B74" s="394"/>
      <c r="G74" s="1327"/>
      <c r="H74" s="1327"/>
      <c r="I74" s="1327"/>
      <c r="J74" s="1327"/>
      <c r="K74" s="1328"/>
      <c r="L74" s="1328"/>
      <c r="M74" s="1328"/>
      <c r="N74" s="1328"/>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4"/>
      <c r="G75" s="1327"/>
      <c r="H75" s="1327"/>
      <c r="I75" s="1316"/>
      <c r="J75" s="1316"/>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615</v>
      </c>
      <c r="BC75" s="1324"/>
      <c r="BD75" s="1324"/>
      <c r="BE75" s="1324"/>
      <c r="BF75" s="1324"/>
      <c r="BG75" s="1324"/>
      <c r="BH75" s="1324"/>
      <c r="BI75" s="1324"/>
      <c r="BJ75" s="1324"/>
      <c r="BK75" s="1324"/>
      <c r="BL75" s="1324"/>
      <c r="BM75" s="1324"/>
      <c r="BN75" s="1324"/>
      <c r="BO75" s="1324"/>
      <c r="BP75" s="1322">
        <v>13.9</v>
      </c>
      <c r="BQ75" s="1322"/>
      <c r="BR75" s="1322"/>
      <c r="BS75" s="1322"/>
      <c r="BT75" s="1322"/>
      <c r="BU75" s="1322"/>
      <c r="BV75" s="1322"/>
      <c r="BW75" s="1322"/>
      <c r="BX75" s="1322">
        <v>12.4</v>
      </c>
      <c r="BY75" s="1322"/>
      <c r="BZ75" s="1322"/>
      <c r="CA75" s="1322"/>
      <c r="CB75" s="1322"/>
      <c r="CC75" s="1322"/>
      <c r="CD75" s="1322"/>
      <c r="CE75" s="1322"/>
      <c r="CF75" s="1322">
        <v>10.8</v>
      </c>
      <c r="CG75" s="1322"/>
      <c r="CH75" s="1322"/>
      <c r="CI75" s="1322"/>
      <c r="CJ75" s="1322"/>
      <c r="CK75" s="1322"/>
      <c r="CL75" s="1322"/>
      <c r="CM75" s="1322"/>
      <c r="CN75" s="1322">
        <v>10.5</v>
      </c>
      <c r="CO75" s="1322"/>
      <c r="CP75" s="1322"/>
      <c r="CQ75" s="1322"/>
      <c r="CR75" s="1322"/>
      <c r="CS75" s="1322"/>
      <c r="CT75" s="1322"/>
      <c r="CU75" s="1322"/>
      <c r="CV75" s="1322">
        <v>9.9</v>
      </c>
      <c r="CW75" s="1322"/>
      <c r="CX75" s="1322"/>
      <c r="CY75" s="1322"/>
      <c r="CZ75" s="1322"/>
      <c r="DA75" s="1322"/>
      <c r="DB75" s="1322"/>
      <c r="DC75" s="1322"/>
    </row>
    <row r="76" spans="2:107" x14ac:dyDescent="0.15">
      <c r="B76" s="394"/>
      <c r="G76" s="1327"/>
      <c r="H76" s="1327"/>
      <c r="I76" s="1316"/>
      <c r="J76" s="1316"/>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4"/>
      <c r="G77" s="1316"/>
      <c r="H77" s="1316"/>
      <c r="I77" s="1316"/>
      <c r="J77" s="1316"/>
      <c r="K77" s="1328"/>
      <c r="L77" s="1328"/>
      <c r="M77" s="1328"/>
      <c r="N77" s="1328"/>
      <c r="AN77" s="1320" t="s">
        <v>612</v>
      </c>
      <c r="AO77" s="1320"/>
      <c r="AP77" s="1320"/>
      <c r="AQ77" s="1320"/>
      <c r="AR77" s="1320"/>
      <c r="AS77" s="1320"/>
      <c r="AT77" s="1320"/>
      <c r="AU77" s="1320"/>
      <c r="AV77" s="1320"/>
      <c r="AW77" s="1320"/>
      <c r="AX77" s="1320"/>
      <c r="AY77" s="1320"/>
      <c r="AZ77" s="1320"/>
      <c r="BA77" s="1320"/>
      <c r="BB77" s="1324" t="s">
        <v>610</v>
      </c>
      <c r="BC77" s="1324"/>
      <c r="BD77" s="1324"/>
      <c r="BE77" s="1324"/>
      <c r="BF77" s="1324"/>
      <c r="BG77" s="1324"/>
      <c r="BH77" s="1324"/>
      <c r="BI77" s="1324"/>
      <c r="BJ77" s="1324"/>
      <c r="BK77" s="1324"/>
      <c r="BL77" s="1324"/>
      <c r="BM77" s="1324"/>
      <c r="BN77" s="1324"/>
      <c r="BO77" s="1324"/>
      <c r="BP77" s="1322">
        <v>45.1</v>
      </c>
      <c r="BQ77" s="1322"/>
      <c r="BR77" s="1322"/>
      <c r="BS77" s="1322"/>
      <c r="BT77" s="1322"/>
      <c r="BU77" s="1322"/>
      <c r="BV77" s="1322"/>
      <c r="BW77" s="1322"/>
      <c r="BX77" s="1322">
        <v>37.4</v>
      </c>
      <c r="BY77" s="1322"/>
      <c r="BZ77" s="1322"/>
      <c r="CA77" s="1322"/>
      <c r="CB77" s="1322"/>
      <c r="CC77" s="1322"/>
      <c r="CD77" s="1322"/>
      <c r="CE77" s="1322"/>
      <c r="CF77" s="1322">
        <v>31</v>
      </c>
      <c r="CG77" s="1322"/>
      <c r="CH77" s="1322"/>
      <c r="CI77" s="1322"/>
      <c r="CJ77" s="1322"/>
      <c r="CK77" s="1322"/>
      <c r="CL77" s="1322"/>
      <c r="CM77" s="1322"/>
      <c r="CN77" s="1322">
        <v>30</v>
      </c>
      <c r="CO77" s="1322"/>
      <c r="CP77" s="1322"/>
      <c r="CQ77" s="1322"/>
      <c r="CR77" s="1322"/>
      <c r="CS77" s="1322"/>
      <c r="CT77" s="1322"/>
      <c r="CU77" s="1322"/>
      <c r="CV77" s="1322">
        <v>23.1</v>
      </c>
      <c r="CW77" s="1322"/>
      <c r="CX77" s="1322"/>
      <c r="CY77" s="1322"/>
      <c r="CZ77" s="1322"/>
      <c r="DA77" s="1322"/>
      <c r="DB77" s="1322"/>
      <c r="DC77" s="1322"/>
    </row>
    <row r="78" spans="2:107" x14ac:dyDescent="0.15">
      <c r="B78" s="394"/>
      <c r="G78" s="1316"/>
      <c r="H78" s="1316"/>
      <c r="I78" s="1316"/>
      <c r="J78" s="1316"/>
      <c r="K78" s="1328"/>
      <c r="L78" s="1328"/>
      <c r="M78" s="1328"/>
      <c r="N78" s="1328"/>
      <c r="AN78" s="1320"/>
      <c r="AO78" s="1320"/>
      <c r="AP78" s="1320"/>
      <c r="AQ78" s="1320"/>
      <c r="AR78" s="1320"/>
      <c r="AS78" s="1320"/>
      <c r="AT78" s="1320"/>
      <c r="AU78" s="1320"/>
      <c r="AV78" s="1320"/>
      <c r="AW78" s="1320"/>
      <c r="AX78" s="1320"/>
      <c r="AY78" s="1320"/>
      <c r="AZ78" s="1320"/>
      <c r="BA78" s="1320"/>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4"/>
      <c r="G79" s="1316"/>
      <c r="H79" s="1316"/>
      <c r="I79" s="1326"/>
      <c r="J79" s="1326"/>
      <c r="K79" s="1329"/>
      <c r="L79" s="1329"/>
      <c r="M79" s="1329"/>
      <c r="N79" s="1329"/>
      <c r="AN79" s="1320"/>
      <c r="AO79" s="1320"/>
      <c r="AP79" s="1320"/>
      <c r="AQ79" s="1320"/>
      <c r="AR79" s="1320"/>
      <c r="AS79" s="1320"/>
      <c r="AT79" s="1320"/>
      <c r="AU79" s="1320"/>
      <c r="AV79" s="1320"/>
      <c r="AW79" s="1320"/>
      <c r="AX79" s="1320"/>
      <c r="AY79" s="1320"/>
      <c r="AZ79" s="1320"/>
      <c r="BA79" s="1320"/>
      <c r="BB79" s="1324" t="s">
        <v>615</v>
      </c>
      <c r="BC79" s="1324"/>
      <c r="BD79" s="1324"/>
      <c r="BE79" s="1324"/>
      <c r="BF79" s="1324"/>
      <c r="BG79" s="1324"/>
      <c r="BH79" s="1324"/>
      <c r="BI79" s="1324"/>
      <c r="BJ79" s="1324"/>
      <c r="BK79" s="1324"/>
      <c r="BL79" s="1324"/>
      <c r="BM79" s="1324"/>
      <c r="BN79" s="1324"/>
      <c r="BO79" s="1324"/>
      <c r="BP79" s="1322">
        <v>7.1</v>
      </c>
      <c r="BQ79" s="1322"/>
      <c r="BR79" s="1322"/>
      <c r="BS79" s="1322"/>
      <c r="BT79" s="1322"/>
      <c r="BU79" s="1322"/>
      <c r="BV79" s="1322"/>
      <c r="BW79" s="1322"/>
      <c r="BX79" s="1322">
        <v>6.3</v>
      </c>
      <c r="BY79" s="1322"/>
      <c r="BZ79" s="1322"/>
      <c r="CA79" s="1322"/>
      <c r="CB79" s="1322"/>
      <c r="CC79" s="1322"/>
      <c r="CD79" s="1322"/>
      <c r="CE79" s="1322"/>
      <c r="CF79" s="1322">
        <v>5.2</v>
      </c>
      <c r="CG79" s="1322"/>
      <c r="CH79" s="1322"/>
      <c r="CI79" s="1322"/>
      <c r="CJ79" s="1322"/>
      <c r="CK79" s="1322"/>
      <c r="CL79" s="1322"/>
      <c r="CM79" s="1322"/>
      <c r="CN79" s="1322">
        <v>5</v>
      </c>
      <c r="CO79" s="1322"/>
      <c r="CP79" s="1322"/>
      <c r="CQ79" s="1322"/>
      <c r="CR79" s="1322"/>
      <c r="CS79" s="1322"/>
      <c r="CT79" s="1322"/>
      <c r="CU79" s="1322"/>
      <c r="CV79" s="1322">
        <v>4.2</v>
      </c>
      <c r="CW79" s="1322"/>
      <c r="CX79" s="1322"/>
      <c r="CY79" s="1322"/>
      <c r="CZ79" s="1322"/>
      <c r="DA79" s="1322"/>
      <c r="DB79" s="1322"/>
      <c r="DC79" s="1322"/>
    </row>
    <row r="80" spans="2:107" x14ac:dyDescent="0.15">
      <c r="B80" s="394"/>
      <c r="G80" s="1316"/>
      <c r="H80" s="1316"/>
      <c r="I80" s="1326"/>
      <c r="J80" s="1326"/>
      <c r="K80" s="1329"/>
      <c r="L80" s="1329"/>
      <c r="M80" s="1329"/>
      <c r="N80" s="1329"/>
      <c r="AN80" s="1320"/>
      <c r="AO80" s="1320"/>
      <c r="AP80" s="1320"/>
      <c r="AQ80" s="1320"/>
      <c r="AR80" s="1320"/>
      <c r="AS80" s="1320"/>
      <c r="AT80" s="1320"/>
      <c r="AU80" s="1320"/>
      <c r="AV80" s="1320"/>
      <c r="AW80" s="1320"/>
      <c r="AX80" s="1320"/>
      <c r="AY80" s="1320"/>
      <c r="AZ80" s="1320"/>
      <c r="BA80" s="1320"/>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viCmwAb6Mw70gCwEe0N5qQS1X7JEDcZcBDM2DPF0RFh7kVaDzAXTbfAvzh1erxv6LtfnWY1/kuCxIkat8OKAA==" saltValue="oxDIwSkywryfL1PXNXtW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VpUOLE376GqlwlZ+05O90PFzsWJHIVS80hkJWlKxte+bILwkiisqRZpfqpSg7pdoVWPxc7Wt5UnDkPcujFvTQ==" saltValue="FL8v/khBrqTk7oy/3gbG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IYcTle5aLXewB81ooDaTws9i0I+BNi64A3dlFaJWOz3rxbO4CIquW+xDtYKxaUDDYPv4ntaH4rOnaEl5q+U6Q==" saltValue="ns4MNyhKi3vkZusnqVOe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19217</v>
      </c>
      <c r="E3" s="161"/>
      <c r="F3" s="162">
        <v>41862</v>
      </c>
      <c r="G3" s="163"/>
      <c r="H3" s="164"/>
    </row>
    <row r="4" spans="1:8" x14ac:dyDescent="0.15">
      <c r="A4" s="165"/>
      <c r="B4" s="166"/>
      <c r="C4" s="167"/>
      <c r="D4" s="168">
        <v>8515</v>
      </c>
      <c r="E4" s="169"/>
      <c r="F4" s="170">
        <v>23710</v>
      </c>
      <c r="G4" s="171"/>
      <c r="H4" s="172"/>
    </row>
    <row r="5" spans="1:8" x14ac:dyDescent="0.15">
      <c r="A5" s="153" t="s">
        <v>545</v>
      </c>
      <c r="B5" s="158"/>
      <c r="C5" s="159"/>
      <c r="D5" s="160">
        <v>27452</v>
      </c>
      <c r="E5" s="161"/>
      <c r="F5" s="162">
        <v>43554</v>
      </c>
      <c r="G5" s="163"/>
      <c r="H5" s="164"/>
    </row>
    <row r="6" spans="1:8" x14ac:dyDescent="0.15">
      <c r="A6" s="165"/>
      <c r="B6" s="166"/>
      <c r="C6" s="167"/>
      <c r="D6" s="168">
        <v>10328</v>
      </c>
      <c r="E6" s="169"/>
      <c r="F6" s="170">
        <v>24811</v>
      </c>
      <c r="G6" s="171"/>
      <c r="H6" s="172"/>
    </row>
    <row r="7" spans="1:8" x14ac:dyDescent="0.15">
      <c r="A7" s="153" t="s">
        <v>546</v>
      </c>
      <c r="B7" s="158"/>
      <c r="C7" s="159"/>
      <c r="D7" s="160">
        <v>17463</v>
      </c>
      <c r="E7" s="161"/>
      <c r="F7" s="162">
        <v>42581</v>
      </c>
      <c r="G7" s="163"/>
      <c r="H7" s="164"/>
    </row>
    <row r="8" spans="1:8" x14ac:dyDescent="0.15">
      <c r="A8" s="165"/>
      <c r="B8" s="166"/>
      <c r="C8" s="167"/>
      <c r="D8" s="168">
        <v>8666</v>
      </c>
      <c r="E8" s="169"/>
      <c r="F8" s="170">
        <v>24354</v>
      </c>
      <c r="G8" s="171"/>
      <c r="H8" s="172"/>
    </row>
    <row r="9" spans="1:8" x14ac:dyDescent="0.15">
      <c r="A9" s="153" t="s">
        <v>547</v>
      </c>
      <c r="B9" s="158"/>
      <c r="C9" s="159"/>
      <c r="D9" s="160">
        <v>25951</v>
      </c>
      <c r="E9" s="161"/>
      <c r="F9" s="162">
        <v>45426</v>
      </c>
      <c r="G9" s="163"/>
      <c r="H9" s="164"/>
    </row>
    <row r="10" spans="1:8" x14ac:dyDescent="0.15">
      <c r="A10" s="165"/>
      <c r="B10" s="166"/>
      <c r="C10" s="167"/>
      <c r="D10" s="168">
        <v>8313</v>
      </c>
      <c r="E10" s="169"/>
      <c r="F10" s="170">
        <v>24508</v>
      </c>
      <c r="G10" s="171"/>
      <c r="H10" s="172"/>
    </row>
    <row r="11" spans="1:8" x14ac:dyDescent="0.15">
      <c r="A11" s="153" t="s">
        <v>548</v>
      </c>
      <c r="B11" s="158"/>
      <c r="C11" s="159"/>
      <c r="D11" s="160">
        <v>27802</v>
      </c>
      <c r="E11" s="161"/>
      <c r="F11" s="162">
        <v>45022</v>
      </c>
      <c r="G11" s="163"/>
      <c r="H11" s="164"/>
    </row>
    <row r="12" spans="1:8" x14ac:dyDescent="0.15">
      <c r="A12" s="165"/>
      <c r="B12" s="166"/>
      <c r="C12" s="173"/>
      <c r="D12" s="168">
        <v>7122</v>
      </c>
      <c r="E12" s="169"/>
      <c r="F12" s="170">
        <v>25247</v>
      </c>
      <c r="G12" s="171"/>
      <c r="H12" s="172"/>
    </row>
    <row r="13" spans="1:8" x14ac:dyDescent="0.15">
      <c r="A13" s="153"/>
      <c r="B13" s="158"/>
      <c r="C13" s="174"/>
      <c r="D13" s="175">
        <v>23577</v>
      </c>
      <c r="E13" s="176"/>
      <c r="F13" s="177">
        <v>43689</v>
      </c>
      <c r="G13" s="178"/>
      <c r="H13" s="164"/>
    </row>
    <row r="14" spans="1:8" x14ac:dyDescent="0.15">
      <c r="A14" s="165"/>
      <c r="B14" s="166"/>
      <c r="C14" s="167"/>
      <c r="D14" s="168">
        <v>8589</v>
      </c>
      <c r="E14" s="169"/>
      <c r="F14" s="170">
        <v>24526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0.17</v>
      </c>
      <c r="C19" s="179">
        <f>ROUND(VALUE(SUBSTITUTE(実質収支比率等に係る経年分析!G$48,"▲","-")),2)</f>
        <v>0.76</v>
      </c>
      <c r="D19" s="179">
        <f>ROUND(VALUE(SUBSTITUTE(実質収支比率等に係る経年分析!H$48,"▲","-")),2)</f>
        <v>0.24</v>
      </c>
      <c r="E19" s="179">
        <f>ROUND(VALUE(SUBSTITUTE(実質収支比率等に係る経年分析!I$48,"▲","-")),2)</f>
        <v>0.21</v>
      </c>
      <c r="F19" s="179">
        <f>ROUND(VALUE(SUBSTITUTE(実質収支比率等に係る経年分析!J$48,"▲","-")),2)</f>
        <v>0.27</v>
      </c>
    </row>
    <row r="20" spans="1:11" x14ac:dyDescent="0.15">
      <c r="A20" s="179" t="s">
        <v>54</v>
      </c>
      <c r="B20" s="179">
        <f>ROUND(VALUE(SUBSTITUTE(実質収支比率等に係る経年分析!F$47,"▲","-")),2)</f>
        <v>6.65</v>
      </c>
      <c r="C20" s="179">
        <f>ROUND(VALUE(SUBSTITUTE(実質収支比率等に係る経年分析!G$47,"▲","-")),2)</f>
        <v>7.3</v>
      </c>
      <c r="D20" s="179">
        <f>ROUND(VALUE(SUBSTITUTE(実質収支比率等に係る経年分析!H$47,"▲","-")),2)</f>
        <v>7.2</v>
      </c>
      <c r="E20" s="179">
        <f>ROUND(VALUE(SUBSTITUTE(実質収支比率等に係る経年分析!I$47,"▲","-")),2)</f>
        <v>6.12</v>
      </c>
      <c r="F20" s="179">
        <f>ROUND(VALUE(SUBSTITUTE(実質収支比率等に係る経年分析!J$47,"▲","-")),2)</f>
        <v>6.22</v>
      </c>
    </row>
    <row r="21" spans="1:11" x14ac:dyDescent="0.15">
      <c r="A21" s="179" t="s">
        <v>55</v>
      </c>
      <c r="B21" s="179">
        <f>IF(ISNUMBER(VALUE(SUBSTITUTE(実質収支比率等に係る経年分析!F$49,"▲","-"))),ROUND(VALUE(SUBSTITUTE(実質収支比率等に係る経年分析!F$49,"▲","-")),2),NA())</f>
        <v>-0.04</v>
      </c>
      <c r="C21" s="179">
        <f>IF(ISNUMBER(VALUE(SUBSTITUTE(実質収支比率等に係る経年分析!G$49,"▲","-"))),ROUND(VALUE(SUBSTITUTE(実質収支比率等に係る経年分析!G$49,"▲","-")),2),NA())</f>
        <v>1.31</v>
      </c>
      <c r="D21" s="179">
        <f>IF(ISNUMBER(VALUE(SUBSTITUTE(実質収支比率等に係る経年分析!H$49,"▲","-"))),ROUND(VALUE(SUBSTITUTE(実質収支比率等に係る経年分析!H$49,"▲","-")),2),NA())</f>
        <v>-1.1200000000000001</v>
      </c>
      <c r="E21" s="179">
        <f>IF(ISNUMBER(VALUE(SUBSTITUTE(実質収支比率等に係る経年分析!I$49,"▲","-"))),ROUND(VALUE(SUBSTITUTE(実質収支比率等に係る経年分析!I$49,"▲","-")),2),NA())</f>
        <v>-1.39</v>
      </c>
      <c r="F21" s="179">
        <f>IF(ISNUMBER(VALUE(SUBSTITUTE(実質収支比率等に係る経年分析!J$49,"▲","-"))),ROUND(VALUE(SUBSTITUTE(実質収支比率等に係る経年分析!J$49,"▲","-")),2),NA())</f>
        <v>0.06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自転車競技事業特別会計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0.95</v>
      </c>
    </row>
    <row r="34" spans="1:16" x14ac:dyDescent="0.15">
      <c r="A34" s="180" t="str">
        <f>IF(連結実質赤字比率に係る赤字・黒字の構成分析!C$36="",NA(),連結実質赤字比率に係る赤字・黒字の構成分析!C$36)</f>
        <v>上水道事業会計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4.1100000000000003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6.58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6.97</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1.1200000000000001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0.44</v>
      </c>
      <c r="H35" s="180">
        <f>IF(ROUND(VALUE(SUBSTITUTE(連結実質赤字比率に係る赤字・黒字の構成分析!I$35,"▲", "-")), 2) &lt; 0, ABS(ROUND(VALUE(SUBSTITUTE(連結実質赤字比率に係る赤字・黒字の構成分析!I$35,"▲", "-")), 2)), NA())</f>
        <v>0.47</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0.36</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国民健康保険事業特別会計</v>
      </c>
      <c r="B36" s="180">
        <f>IF(ROUND(VALUE(SUBSTITUTE(連結実質赤字比率に係る赤字・黒字の構成分析!F$34,"▲", "-")), 2) &lt; 0, ABS(ROUND(VALUE(SUBSTITUTE(連結実質赤字比率に係る赤字・黒字の構成分析!F$34,"▲", "-")), 2)), NA())</f>
        <v>3.44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4.29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2.59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0.91</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9765</v>
      </c>
      <c r="E42" s="181"/>
      <c r="F42" s="181"/>
      <c r="G42" s="181">
        <f>'実質公債費比率（分子）の構造'!L$52</f>
        <v>9292</v>
      </c>
      <c r="H42" s="181"/>
      <c r="I42" s="181"/>
      <c r="J42" s="181">
        <f>'実質公債費比率（分子）の構造'!M$52</f>
        <v>8816</v>
      </c>
      <c r="K42" s="181"/>
      <c r="L42" s="181"/>
      <c r="M42" s="181">
        <f>'実質公債費比率（分子）の構造'!N$52</f>
        <v>8557</v>
      </c>
      <c r="N42" s="181"/>
      <c r="O42" s="181"/>
      <c r="P42" s="181">
        <f>'実質公債費比率（分子）の構造'!O$52</f>
        <v>8640</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1</v>
      </c>
      <c r="L43" s="181"/>
      <c r="M43" s="181"/>
      <c r="N43" s="181" t="str">
        <f>'実質公債費比率（分子）の構造'!O$51</f>
        <v>-</v>
      </c>
      <c r="O43" s="181"/>
      <c r="P43" s="181"/>
    </row>
    <row r="44" spans="1:16" x14ac:dyDescent="0.15">
      <c r="A44" s="181" t="s">
        <v>64</v>
      </c>
      <c r="B44" s="181">
        <f>'実質公債費比率（分子）の構造'!K$50</f>
        <v>51</v>
      </c>
      <c r="C44" s="181"/>
      <c r="D44" s="181"/>
      <c r="E44" s="181">
        <f>'実質公債費比率（分子）の構造'!L$50</f>
        <v>51</v>
      </c>
      <c r="F44" s="181"/>
      <c r="G44" s="181"/>
      <c r="H44" s="181">
        <f>'実質公債費比率（分子）の構造'!M$50</f>
        <v>51</v>
      </c>
      <c r="I44" s="181"/>
      <c r="J44" s="181"/>
      <c r="K44" s="181">
        <f>'実質公債費比率（分子）の構造'!N$50</f>
        <v>51</v>
      </c>
      <c r="L44" s="181"/>
      <c r="M44" s="181"/>
      <c r="N44" s="181">
        <f>'実質公債費比率（分子）の構造'!O$50</f>
        <v>51</v>
      </c>
      <c r="O44" s="181"/>
      <c r="P44" s="181"/>
    </row>
    <row r="45" spans="1:16" x14ac:dyDescent="0.15">
      <c r="A45" s="181" t="s">
        <v>65</v>
      </c>
      <c r="B45" s="181">
        <f>'実質公債費比率（分子）の構造'!K$49</f>
        <v>1548</v>
      </c>
      <c r="C45" s="181"/>
      <c r="D45" s="181"/>
      <c r="E45" s="181">
        <f>'実質公債費比率（分子）の構造'!L$49</f>
        <v>1125</v>
      </c>
      <c r="F45" s="181"/>
      <c r="G45" s="181"/>
      <c r="H45" s="181">
        <f>'実質公債費比率（分子）の構造'!M$49</f>
        <v>1345</v>
      </c>
      <c r="I45" s="181"/>
      <c r="J45" s="181"/>
      <c r="K45" s="181">
        <f>'実質公債費比率（分子）の構造'!N$49</f>
        <v>1165</v>
      </c>
      <c r="L45" s="181"/>
      <c r="M45" s="181"/>
      <c r="N45" s="181">
        <f>'実質公債費比率（分子）の構造'!O$49</f>
        <v>966</v>
      </c>
      <c r="O45" s="181"/>
      <c r="P45" s="181"/>
    </row>
    <row r="46" spans="1:16" x14ac:dyDescent="0.15">
      <c r="A46" s="181" t="s">
        <v>66</v>
      </c>
      <c r="B46" s="181">
        <f>'実質公債費比率（分子）の構造'!K$48</f>
        <v>2564</v>
      </c>
      <c r="C46" s="181"/>
      <c r="D46" s="181"/>
      <c r="E46" s="181">
        <f>'実質公債費比率（分子）の構造'!L$48</f>
        <v>2529</v>
      </c>
      <c r="F46" s="181"/>
      <c r="G46" s="181"/>
      <c r="H46" s="181">
        <f>'実質公債費比率（分子）の構造'!M$48</f>
        <v>2485</v>
      </c>
      <c r="I46" s="181"/>
      <c r="J46" s="181"/>
      <c r="K46" s="181">
        <f>'実質公債費比率（分子）の構造'!N$48</f>
        <v>2711</v>
      </c>
      <c r="L46" s="181"/>
      <c r="M46" s="181"/>
      <c r="N46" s="181">
        <f>'実質公債費比率（分子）の構造'!O$48</f>
        <v>2647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9723</v>
      </c>
      <c r="C49" s="181"/>
      <c r="D49" s="181"/>
      <c r="E49" s="181">
        <f>'実質公債費比率（分子）の構造'!L$45</f>
        <v>9248</v>
      </c>
      <c r="F49" s="181"/>
      <c r="G49" s="181"/>
      <c r="H49" s="181">
        <f>'実質公債費比率（分子）の構造'!M$45</f>
        <v>8632</v>
      </c>
      <c r="I49" s="181"/>
      <c r="J49" s="181"/>
      <c r="K49" s="181">
        <f>'実質公債費比率（分子）の構造'!N$45</f>
        <v>8487</v>
      </c>
      <c r="L49" s="181"/>
      <c r="M49" s="181"/>
      <c r="N49" s="181">
        <f>'実質公債費比率（分子）の構造'!O$45</f>
        <v>7883</v>
      </c>
      <c r="O49" s="181"/>
      <c r="P49" s="181"/>
    </row>
    <row r="50" spans="1:16" x14ac:dyDescent="0.15">
      <c r="A50" s="181" t="s">
        <v>70</v>
      </c>
      <c r="B50" s="181" t="e">
        <f>NA()</f>
        <v>#N/A</v>
      </c>
      <c r="C50" s="181">
        <f>IF(ISNUMBER('実質公債費比率（分子）の構造'!K$53),'実質公債費比率（分子）の構造'!K$53,NA())</f>
        <v>4121</v>
      </c>
      <c r="D50" s="181" t="e">
        <f>NA()</f>
        <v>#N/A</v>
      </c>
      <c r="E50" s="181" t="e">
        <f>NA()</f>
        <v>#N/A</v>
      </c>
      <c r="F50" s="181">
        <f>IF(ISNUMBER('実質公債費比率（分子）の構造'!L$53),'実質公債費比率（分子）の構造'!L$53,NA())</f>
        <v>3661</v>
      </c>
      <c r="G50" s="181" t="e">
        <f>NA()</f>
        <v>#N/A</v>
      </c>
      <c r="H50" s="181" t="e">
        <f>NA()</f>
        <v>#N/A</v>
      </c>
      <c r="I50" s="181">
        <f>IF(ISNUMBER('実質公債費比率（分子）の構造'!M$53),'実質公債費比率（分子）の構造'!M$53,NA())</f>
        <v>3697</v>
      </c>
      <c r="J50" s="181" t="e">
        <f>NA()</f>
        <v>#N/A</v>
      </c>
      <c r="K50" s="181" t="e">
        <f>NA()</f>
        <v>#N/A</v>
      </c>
      <c r="L50" s="181">
        <f>IF(ISNUMBER('実質公債費比率（分子）の構造'!N$53),'実質公債費比率（分子）の構造'!N$53,NA())</f>
        <v>3858</v>
      </c>
      <c r="M50" s="181" t="e">
        <f>NA()</f>
        <v>#N/A</v>
      </c>
      <c r="N50" s="181" t="e">
        <f>NA()</f>
        <v>#N/A</v>
      </c>
      <c r="O50" s="181">
        <f>IF(ISNUMBER('実質公債費比率（分子）の構造'!O$53),'実質公債費比率（分子）の構造'!O$53,NA())</f>
        <v>2907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81872</v>
      </c>
      <c r="E56" s="180"/>
      <c r="F56" s="180"/>
      <c r="G56" s="180">
        <f>'将来負担比率（分子）の構造'!J$52</f>
        <v>80034</v>
      </c>
      <c r="H56" s="180"/>
      <c r="I56" s="180"/>
      <c r="J56" s="180">
        <f>'将来負担比率（分子）の構造'!K$52</f>
        <v>78787</v>
      </c>
      <c r="K56" s="180"/>
      <c r="L56" s="180"/>
      <c r="M56" s="180">
        <f>'将来負担比率（分子）の構造'!L$52</f>
        <v>77177</v>
      </c>
      <c r="N56" s="180"/>
      <c r="O56" s="180"/>
      <c r="P56" s="180">
        <f>'将来負担比率（分子）の構造'!M$52</f>
        <v>75308</v>
      </c>
    </row>
    <row r="57" spans="1:16" x14ac:dyDescent="0.15">
      <c r="A57" s="180" t="s">
        <v>41</v>
      </c>
      <c r="B57" s="180"/>
      <c r="C57" s="180"/>
      <c r="D57" s="180">
        <f>'将来負担比率（分子）の構造'!I$51</f>
        <v>14543</v>
      </c>
      <c r="E57" s="180"/>
      <c r="F57" s="180"/>
      <c r="G57" s="180">
        <f>'将来負担比率（分子）の構造'!J$51</f>
        <v>12684</v>
      </c>
      <c r="H57" s="180"/>
      <c r="I57" s="180"/>
      <c r="J57" s="180">
        <f>'将来負担比率（分子）の構造'!K$51</f>
        <v>11519</v>
      </c>
      <c r="K57" s="180"/>
      <c r="L57" s="180"/>
      <c r="M57" s="180">
        <f>'将来負担比率（分子）の構造'!L$51</f>
        <v>11254</v>
      </c>
      <c r="N57" s="180"/>
      <c r="O57" s="180"/>
      <c r="P57" s="180">
        <f>'将来負担比率（分子）の構造'!M$51</f>
        <v>11248</v>
      </c>
    </row>
    <row r="58" spans="1:16" x14ac:dyDescent="0.15">
      <c r="A58" s="180" t="s">
        <v>40</v>
      </c>
      <c r="B58" s="180"/>
      <c r="C58" s="180"/>
      <c r="D58" s="180">
        <f>'将来負担比率（分子）の構造'!I$50</f>
        <v>8006</v>
      </c>
      <c r="E58" s="180"/>
      <c r="F58" s="180"/>
      <c r="G58" s="180">
        <f>'将来負担比率（分子）の構造'!J$50</f>
        <v>8836</v>
      </c>
      <c r="H58" s="180"/>
      <c r="I58" s="180"/>
      <c r="J58" s="180">
        <f>'将来負担比率（分子）の構造'!K$50</f>
        <v>8071</v>
      </c>
      <c r="K58" s="180"/>
      <c r="L58" s="180"/>
      <c r="M58" s="180">
        <f>'将来負担比率（分子）の構造'!L$50</f>
        <v>7749</v>
      </c>
      <c r="N58" s="180"/>
      <c r="O58" s="180"/>
      <c r="P58" s="180">
        <f>'将来負担比率（分子）の構造'!M$50</f>
        <v>7978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2</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10216</v>
      </c>
      <c r="C62" s="180"/>
      <c r="D62" s="180"/>
      <c r="E62" s="180">
        <f>'将来負担比率（分子）の構造'!J$45</f>
        <v>9611</v>
      </c>
      <c r="F62" s="180"/>
      <c r="G62" s="180"/>
      <c r="H62" s="180">
        <f>'将来負担比率（分子）の構造'!K$45</f>
        <v>9522</v>
      </c>
      <c r="I62" s="180"/>
      <c r="J62" s="180"/>
      <c r="K62" s="180">
        <f>'将来負担比率（分子）の構造'!L$45</f>
        <v>9739</v>
      </c>
      <c r="L62" s="180"/>
      <c r="M62" s="180"/>
      <c r="N62" s="180">
        <f>'将来負担比率（分子）の構造'!M$45</f>
        <v>9079</v>
      </c>
      <c r="O62" s="180"/>
      <c r="P62" s="180"/>
    </row>
    <row r="63" spans="1:16" x14ac:dyDescent="0.15">
      <c r="A63" s="180" t="s">
        <v>33</v>
      </c>
      <c r="B63" s="180">
        <f>'将来負担比率（分子）の構造'!I$44</f>
        <v>6971</v>
      </c>
      <c r="C63" s="180"/>
      <c r="D63" s="180"/>
      <c r="E63" s="180">
        <f>'将来負担比率（分子）の構造'!J$44</f>
        <v>5656</v>
      </c>
      <c r="F63" s="180"/>
      <c r="G63" s="180"/>
      <c r="H63" s="180">
        <f>'将来負担比率（分子）の構造'!K$44</f>
        <v>4354</v>
      </c>
      <c r="I63" s="180"/>
      <c r="J63" s="180"/>
      <c r="K63" s="180">
        <f>'将来負担比率（分子）の構造'!L$44</f>
        <v>3207</v>
      </c>
      <c r="L63" s="180"/>
      <c r="M63" s="180"/>
      <c r="N63" s="180">
        <f>'将来負担比率（分子）の構造'!M$44</f>
        <v>2193</v>
      </c>
      <c r="O63" s="180"/>
      <c r="P63" s="180"/>
    </row>
    <row r="64" spans="1:16" x14ac:dyDescent="0.15">
      <c r="A64" s="180" t="s">
        <v>32</v>
      </c>
      <c r="B64" s="180">
        <f>'将来負担比率（分子）の構造'!I$43</f>
        <v>36150</v>
      </c>
      <c r="C64" s="180"/>
      <c r="D64" s="180"/>
      <c r="E64" s="180">
        <f>'将来負担比率（分子）の構造'!J$43</f>
        <v>32622</v>
      </c>
      <c r="F64" s="180"/>
      <c r="G64" s="180"/>
      <c r="H64" s="180">
        <f>'将来負担比率（分子）の構造'!K$43</f>
        <v>29137</v>
      </c>
      <c r="I64" s="180"/>
      <c r="J64" s="180"/>
      <c r="K64" s="180">
        <f>'将来負担比率（分子）の構造'!L$43</f>
        <v>27961</v>
      </c>
      <c r="L64" s="180"/>
      <c r="M64" s="180"/>
      <c r="N64" s="180">
        <f>'将来負担比率（分子）の構造'!M$43</f>
        <v>26647</v>
      </c>
      <c r="O64" s="180"/>
      <c r="P64" s="180"/>
    </row>
    <row r="65" spans="1:16" x14ac:dyDescent="0.15">
      <c r="A65" s="180" t="s">
        <v>31</v>
      </c>
      <c r="B65" s="180">
        <f>'将来負担比率（分子）の構造'!I$42</f>
        <v>380</v>
      </c>
      <c r="C65" s="180"/>
      <c r="D65" s="180"/>
      <c r="E65" s="180">
        <f>'将来負担比率（分子）の構造'!J$42</f>
        <v>335</v>
      </c>
      <c r="F65" s="180"/>
      <c r="G65" s="180"/>
      <c r="H65" s="180">
        <f>'将来負担比率（分子）の構造'!K$42</f>
        <v>289</v>
      </c>
      <c r="I65" s="180"/>
      <c r="J65" s="180"/>
      <c r="K65" s="180">
        <f>'将来負担比率（分子）の構造'!L$42</f>
        <v>243</v>
      </c>
      <c r="L65" s="180"/>
      <c r="M65" s="180"/>
      <c r="N65" s="180">
        <f>'将来負担比率（分子）の構造'!M$42</f>
        <v>196</v>
      </c>
      <c r="O65" s="180"/>
      <c r="P65" s="180"/>
    </row>
    <row r="66" spans="1:16" x14ac:dyDescent="0.15">
      <c r="A66" s="180" t="s">
        <v>30</v>
      </c>
      <c r="B66" s="180">
        <f>'将来負担比率（分子）の構造'!I$41</f>
        <v>77187</v>
      </c>
      <c r="C66" s="180"/>
      <c r="D66" s="180"/>
      <c r="E66" s="180">
        <f>'将来負担比率（分子）の構造'!J$41</f>
        <v>74856</v>
      </c>
      <c r="F66" s="180"/>
      <c r="G66" s="180"/>
      <c r="H66" s="180">
        <f>'将来負担比率（分子）の構造'!K$41</f>
        <v>71978</v>
      </c>
      <c r="I66" s="180"/>
      <c r="J66" s="180"/>
      <c r="K66" s="180">
        <f>'将来負担比率（分子）の構造'!L$41</f>
        <v>70324</v>
      </c>
      <c r="L66" s="180"/>
      <c r="M66" s="180"/>
      <c r="N66" s="180">
        <f>'将来負担比率（分子）の構造'!M$41</f>
        <v>69742</v>
      </c>
      <c r="O66" s="180"/>
      <c r="P66" s="180"/>
    </row>
    <row r="67" spans="1:16" x14ac:dyDescent="0.15">
      <c r="A67" s="180" t="s">
        <v>74</v>
      </c>
      <c r="B67" s="180" t="e">
        <f>NA()</f>
        <v>#N/A</v>
      </c>
      <c r="C67" s="180">
        <f>IF(ISNUMBER('将来負担比率（分子）の構造'!I$53), IF('将来負担比率（分子）の構造'!I$53 &lt; 0, 0, '将来負担比率（分子）の構造'!I$53), NA())</f>
        <v>26484</v>
      </c>
      <c r="D67" s="180" t="e">
        <f>NA()</f>
        <v>#N/A</v>
      </c>
      <c r="E67" s="180" t="e">
        <f>NA()</f>
        <v>#N/A</v>
      </c>
      <c r="F67" s="180">
        <f>IF(ISNUMBER('将来負担比率（分子）の構造'!J$53), IF('将来負担比率（分子）の構造'!J$53 &lt; 0, 0, '将来負担比率（分子）の構造'!J$53), NA())</f>
        <v>21525</v>
      </c>
      <c r="G67" s="180" t="e">
        <f>NA()</f>
        <v>#N/A</v>
      </c>
      <c r="H67" s="180" t="e">
        <f>NA()</f>
        <v>#N/A</v>
      </c>
      <c r="I67" s="180">
        <f>IF(ISNUMBER('将来負担比率（分子）の構造'!K$53), IF('将来負担比率（分子）の構造'!K$53 &lt; 0, 0, '将来負担比率（分子）の構造'!K$53), NA())</f>
        <v>16905</v>
      </c>
      <c r="J67" s="180" t="e">
        <f>NA()</f>
        <v>#N/A</v>
      </c>
      <c r="K67" s="180" t="e">
        <f>NA()</f>
        <v>#N/A</v>
      </c>
      <c r="L67" s="180">
        <f>IF(ISNUMBER('将来負担比率（分子）の構造'!L$53), IF('将来負担比率（分子）の構造'!L$53 &lt; 0, 0, '将来負担比率（分子）の構造'!L$53), NA())</f>
        <v>15293</v>
      </c>
      <c r="M67" s="180" t="e">
        <f>NA()</f>
        <v>#N/A</v>
      </c>
      <c r="N67" s="180" t="e">
        <f>NA()</f>
        <v>#N/A</v>
      </c>
      <c r="O67" s="180">
        <f>IF(ISNUMBER('将来負担比率（分子）の構造'!M$53), IF('将来負担比率（分子）の構造'!M$53 &lt; 0, 0, '将来負担比率（分子）の構造'!M$53), NA())</f>
        <v>13323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3065</v>
      </c>
      <c r="C72" s="184">
        <f>基金残高に係る経年分析!G55</f>
        <v>2547</v>
      </c>
      <c r="D72" s="184">
        <f>基金残高に係る経年分析!H55</f>
        <v>2592</v>
      </c>
    </row>
    <row r="73" spans="1:16" x14ac:dyDescent="0.15">
      <c r="A73" s="183" t="s">
        <v>77</v>
      </c>
      <c r="B73" s="184">
        <f>基金残高に係る経年分析!F56</f>
        <v>40</v>
      </c>
      <c r="C73" s="184">
        <f>基金残高に係る経年分析!G56</f>
        <v>40</v>
      </c>
      <c r="D73" s="184">
        <f>基金残高に係る経年分析!H56</f>
        <v>40</v>
      </c>
    </row>
    <row r="74" spans="1:16" x14ac:dyDescent="0.15">
      <c r="A74" s="183" t="s">
        <v>78</v>
      </c>
      <c r="B74" s="184">
        <f>基金残高に係る経年分析!F57</f>
        <v>2899</v>
      </c>
      <c r="C74" s="184">
        <f>基金残高に係る経年分析!G57</f>
        <v>2912</v>
      </c>
      <c r="D74" s="184">
        <f>基金残高に係る経年分析!H57</f>
        <v>2975</v>
      </c>
    </row>
  </sheetData>
  <sheetProtection algorithmName="SHA-512" hashValue="nkT+4PZvMfd8D/+avs6g3usxEjBSczqKL3k3QavL54CVPBIJV1KGMMkJVEQnk1uJoSv7/2g4JGU74LDPyosciA==" saltValue="XLC0GA0NQaRwppgq3wskS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24500620</v>
      </c>
      <c r="S5" s="727"/>
      <c r="T5" s="727"/>
      <c r="U5" s="727"/>
      <c r="V5" s="727"/>
      <c r="W5" s="727"/>
      <c r="X5" s="727"/>
      <c r="Y5" s="773"/>
      <c r="Z5" s="791">
        <v>32.200000000000003</v>
      </c>
      <c r="AA5" s="791"/>
      <c r="AB5" s="791"/>
      <c r="AC5" s="791"/>
      <c r="AD5" s="792">
        <v>22541948</v>
      </c>
      <c r="AE5" s="792"/>
      <c r="AF5" s="792"/>
      <c r="AG5" s="792"/>
      <c r="AH5" s="792"/>
      <c r="AI5" s="792"/>
      <c r="AJ5" s="792"/>
      <c r="AK5" s="792"/>
      <c r="AL5" s="774">
        <v>57.5</v>
      </c>
      <c r="AM5" s="743"/>
      <c r="AN5" s="743"/>
      <c r="AO5" s="775"/>
      <c r="AP5" s="760" t="s">
        <v>227</v>
      </c>
      <c r="AQ5" s="761"/>
      <c r="AR5" s="761"/>
      <c r="AS5" s="761"/>
      <c r="AT5" s="761"/>
      <c r="AU5" s="761"/>
      <c r="AV5" s="761"/>
      <c r="AW5" s="761"/>
      <c r="AX5" s="761"/>
      <c r="AY5" s="761"/>
      <c r="AZ5" s="761"/>
      <c r="BA5" s="761"/>
      <c r="BB5" s="761"/>
      <c r="BC5" s="761"/>
      <c r="BD5" s="761"/>
      <c r="BE5" s="761"/>
      <c r="BF5" s="762"/>
      <c r="BG5" s="661">
        <v>22536029</v>
      </c>
      <c r="BH5" s="664"/>
      <c r="BI5" s="664"/>
      <c r="BJ5" s="664"/>
      <c r="BK5" s="664"/>
      <c r="BL5" s="664"/>
      <c r="BM5" s="664"/>
      <c r="BN5" s="665"/>
      <c r="BO5" s="723">
        <v>92</v>
      </c>
      <c r="BP5" s="723"/>
      <c r="BQ5" s="723"/>
      <c r="BR5" s="723"/>
      <c r="BS5" s="724">
        <v>170053</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341905</v>
      </c>
      <c r="S6" s="664"/>
      <c r="T6" s="664"/>
      <c r="U6" s="664"/>
      <c r="V6" s="664"/>
      <c r="W6" s="664"/>
      <c r="X6" s="664"/>
      <c r="Y6" s="665"/>
      <c r="Z6" s="723">
        <v>0.4</v>
      </c>
      <c r="AA6" s="723"/>
      <c r="AB6" s="723"/>
      <c r="AC6" s="723"/>
      <c r="AD6" s="724">
        <v>341905</v>
      </c>
      <c r="AE6" s="724"/>
      <c r="AF6" s="724"/>
      <c r="AG6" s="724"/>
      <c r="AH6" s="724"/>
      <c r="AI6" s="724"/>
      <c r="AJ6" s="724"/>
      <c r="AK6" s="724"/>
      <c r="AL6" s="666">
        <v>0.9</v>
      </c>
      <c r="AM6" s="667"/>
      <c r="AN6" s="667"/>
      <c r="AO6" s="725"/>
      <c r="AP6" s="658" t="s">
        <v>232</v>
      </c>
      <c r="AQ6" s="659"/>
      <c r="AR6" s="659"/>
      <c r="AS6" s="659"/>
      <c r="AT6" s="659"/>
      <c r="AU6" s="659"/>
      <c r="AV6" s="659"/>
      <c r="AW6" s="659"/>
      <c r="AX6" s="659"/>
      <c r="AY6" s="659"/>
      <c r="AZ6" s="659"/>
      <c r="BA6" s="659"/>
      <c r="BB6" s="659"/>
      <c r="BC6" s="659"/>
      <c r="BD6" s="659"/>
      <c r="BE6" s="659"/>
      <c r="BF6" s="660"/>
      <c r="BG6" s="661">
        <v>22536029</v>
      </c>
      <c r="BH6" s="664"/>
      <c r="BI6" s="664"/>
      <c r="BJ6" s="664"/>
      <c r="BK6" s="664"/>
      <c r="BL6" s="664"/>
      <c r="BM6" s="664"/>
      <c r="BN6" s="665"/>
      <c r="BO6" s="723">
        <v>92</v>
      </c>
      <c r="BP6" s="723"/>
      <c r="BQ6" s="723"/>
      <c r="BR6" s="723"/>
      <c r="BS6" s="724">
        <v>170053</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394726</v>
      </c>
      <c r="CS6" s="664"/>
      <c r="CT6" s="664"/>
      <c r="CU6" s="664"/>
      <c r="CV6" s="664"/>
      <c r="CW6" s="664"/>
      <c r="CX6" s="664"/>
      <c r="CY6" s="665"/>
      <c r="CZ6" s="774">
        <v>0.5</v>
      </c>
      <c r="DA6" s="743"/>
      <c r="DB6" s="743"/>
      <c r="DC6" s="777"/>
      <c r="DD6" s="669" t="s">
        <v>137</v>
      </c>
      <c r="DE6" s="664"/>
      <c r="DF6" s="664"/>
      <c r="DG6" s="664"/>
      <c r="DH6" s="664"/>
      <c r="DI6" s="664"/>
      <c r="DJ6" s="664"/>
      <c r="DK6" s="664"/>
      <c r="DL6" s="664"/>
      <c r="DM6" s="664"/>
      <c r="DN6" s="664"/>
      <c r="DO6" s="664"/>
      <c r="DP6" s="665"/>
      <c r="DQ6" s="669">
        <v>394726</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54932</v>
      </c>
      <c r="S7" s="664"/>
      <c r="T7" s="664"/>
      <c r="U7" s="664"/>
      <c r="V7" s="664"/>
      <c r="W7" s="664"/>
      <c r="X7" s="664"/>
      <c r="Y7" s="665"/>
      <c r="Z7" s="723">
        <v>0.1</v>
      </c>
      <c r="AA7" s="723"/>
      <c r="AB7" s="723"/>
      <c r="AC7" s="723"/>
      <c r="AD7" s="724">
        <v>54932</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10727609</v>
      </c>
      <c r="BH7" s="664"/>
      <c r="BI7" s="664"/>
      <c r="BJ7" s="664"/>
      <c r="BK7" s="664"/>
      <c r="BL7" s="664"/>
      <c r="BM7" s="664"/>
      <c r="BN7" s="665"/>
      <c r="BO7" s="723">
        <v>43.8</v>
      </c>
      <c r="BP7" s="723"/>
      <c r="BQ7" s="723"/>
      <c r="BR7" s="723"/>
      <c r="BS7" s="724">
        <v>170053</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4982628</v>
      </c>
      <c r="CS7" s="664"/>
      <c r="CT7" s="664"/>
      <c r="CU7" s="664"/>
      <c r="CV7" s="664"/>
      <c r="CW7" s="664"/>
      <c r="CX7" s="664"/>
      <c r="CY7" s="665"/>
      <c r="CZ7" s="723">
        <v>6.6</v>
      </c>
      <c r="DA7" s="723"/>
      <c r="DB7" s="723"/>
      <c r="DC7" s="723"/>
      <c r="DD7" s="669">
        <v>28176</v>
      </c>
      <c r="DE7" s="664"/>
      <c r="DF7" s="664"/>
      <c r="DG7" s="664"/>
      <c r="DH7" s="664"/>
      <c r="DI7" s="664"/>
      <c r="DJ7" s="664"/>
      <c r="DK7" s="664"/>
      <c r="DL7" s="664"/>
      <c r="DM7" s="664"/>
      <c r="DN7" s="664"/>
      <c r="DO7" s="664"/>
      <c r="DP7" s="665"/>
      <c r="DQ7" s="669">
        <v>3994714</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130697</v>
      </c>
      <c r="S8" s="664"/>
      <c r="T8" s="664"/>
      <c r="U8" s="664"/>
      <c r="V8" s="664"/>
      <c r="W8" s="664"/>
      <c r="X8" s="664"/>
      <c r="Y8" s="665"/>
      <c r="Z8" s="723">
        <v>0.2</v>
      </c>
      <c r="AA8" s="723"/>
      <c r="AB8" s="723"/>
      <c r="AC8" s="723"/>
      <c r="AD8" s="724">
        <v>130697</v>
      </c>
      <c r="AE8" s="724"/>
      <c r="AF8" s="724"/>
      <c r="AG8" s="724"/>
      <c r="AH8" s="724"/>
      <c r="AI8" s="724"/>
      <c r="AJ8" s="724"/>
      <c r="AK8" s="724"/>
      <c r="AL8" s="666">
        <v>0.3</v>
      </c>
      <c r="AM8" s="667"/>
      <c r="AN8" s="667"/>
      <c r="AO8" s="725"/>
      <c r="AP8" s="658" t="s">
        <v>238</v>
      </c>
      <c r="AQ8" s="659"/>
      <c r="AR8" s="659"/>
      <c r="AS8" s="659"/>
      <c r="AT8" s="659"/>
      <c r="AU8" s="659"/>
      <c r="AV8" s="659"/>
      <c r="AW8" s="659"/>
      <c r="AX8" s="659"/>
      <c r="AY8" s="659"/>
      <c r="AZ8" s="659"/>
      <c r="BA8" s="659"/>
      <c r="BB8" s="659"/>
      <c r="BC8" s="659"/>
      <c r="BD8" s="659"/>
      <c r="BE8" s="659"/>
      <c r="BF8" s="660"/>
      <c r="BG8" s="661">
        <v>300451</v>
      </c>
      <c r="BH8" s="664"/>
      <c r="BI8" s="664"/>
      <c r="BJ8" s="664"/>
      <c r="BK8" s="664"/>
      <c r="BL8" s="664"/>
      <c r="BM8" s="664"/>
      <c r="BN8" s="665"/>
      <c r="BO8" s="723">
        <v>1.2</v>
      </c>
      <c r="BP8" s="723"/>
      <c r="BQ8" s="723"/>
      <c r="BR8" s="723"/>
      <c r="BS8" s="669" t="s">
        <v>137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37125977</v>
      </c>
      <c r="CS8" s="664"/>
      <c r="CT8" s="664"/>
      <c r="CU8" s="664"/>
      <c r="CV8" s="664"/>
      <c r="CW8" s="664"/>
      <c r="CX8" s="664"/>
      <c r="CY8" s="665"/>
      <c r="CZ8" s="723">
        <v>49</v>
      </c>
      <c r="DA8" s="723"/>
      <c r="DB8" s="723"/>
      <c r="DC8" s="723"/>
      <c r="DD8" s="669">
        <v>431132</v>
      </c>
      <c r="DE8" s="664"/>
      <c r="DF8" s="664"/>
      <c r="DG8" s="664"/>
      <c r="DH8" s="664"/>
      <c r="DI8" s="664"/>
      <c r="DJ8" s="664"/>
      <c r="DK8" s="664"/>
      <c r="DL8" s="664"/>
      <c r="DM8" s="664"/>
      <c r="DN8" s="664"/>
      <c r="DO8" s="664"/>
      <c r="DP8" s="665"/>
      <c r="DQ8" s="669">
        <v>15741972</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110647</v>
      </c>
      <c r="S9" s="664"/>
      <c r="T9" s="664"/>
      <c r="U9" s="664"/>
      <c r="V9" s="664"/>
      <c r="W9" s="664"/>
      <c r="X9" s="664"/>
      <c r="Y9" s="665"/>
      <c r="Z9" s="723">
        <v>0.1</v>
      </c>
      <c r="AA9" s="723"/>
      <c r="AB9" s="723"/>
      <c r="AC9" s="723"/>
      <c r="AD9" s="724">
        <v>110647</v>
      </c>
      <c r="AE9" s="724"/>
      <c r="AF9" s="724"/>
      <c r="AG9" s="724"/>
      <c r="AH9" s="724"/>
      <c r="AI9" s="724"/>
      <c r="AJ9" s="724"/>
      <c r="AK9" s="724"/>
      <c r="AL9" s="666">
        <v>0.3</v>
      </c>
      <c r="AM9" s="667"/>
      <c r="AN9" s="667"/>
      <c r="AO9" s="725"/>
      <c r="AP9" s="658" t="s">
        <v>241</v>
      </c>
      <c r="AQ9" s="659"/>
      <c r="AR9" s="659"/>
      <c r="AS9" s="659"/>
      <c r="AT9" s="659"/>
      <c r="AU9" s="659"/>
      <c r="AV9" s="659"/>
      <c r="AW9" s="659"/>
      <c r="AX9" s="659"/>
      <c r="AY9" s="659"/>
      <c r="AZ9" s="659"/>
      <c r="BA9" s="659"/>
      <c r="BB9" s="659"/>
      <c r="BC9" s="659"/>
      <c r="BD9" s="659"/>
      <c r="BE9" s="659"/>
      <c r="BF9" s="660"/>
      <c r="BG9" s="661">
        <v>8721522</v>
      </c>
      <c r="BH9" s="664"/>
      <c r="BI9" s="664"/>
      <c r="BJ9" s="664"/>
      <c r="BK9" s="664"/>
      <c r="BL9" s="664"/>
      <c r="BM9" s="664"/>
      <c r="BN9" s="665"/>
      <c r="BO9" s="723">
        <v>35.6</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6832370</v>
      </c>
      <c r="CS9" s="664"/>
      <c r="CT9" s="664"/>
      <c r="CU9" s="664"/>
      <c r="CV9" s="664"/>
      <c r="CW9" s="664"/>
      <c r="CX9" s="664"/>
      <c r="CY9" s="665"/>
      <c r="CZ9" s="723">
        <v>9</v>
      </c>
      <c r="DA9" s="723"/>
      <c r="DB9" s="723"/>
      <c r="DC9" s="723"/>
      <c r="DD9" s="669">
        <v>3313</v>
      </c>
      <c r="DE9" s="664"/>
      <c r="DF9" s="664"/>
      <c r="DG9" s="664"/>
      <c r="DH9" s="664"/>
      <c r="DI9" s="664"/>
      <c r="DJ9" s="664"/>
      <c r="DK9" s="664"/>
      <c r="DL9" s="664"/>
      <c r="DM9" s="664"/>
      <c r="DN9" s="664"/>
      <c r="DO9" s="664"/>
      <c r="DP9" s="665"/>
      <c r="DQ9" s="669">
        <v>6068026</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137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448482</v>
      </c>
      <c r="BH10" s="664"/>
      <c r="BI10" s="664"/>
      <c r="BJ10" s="664"/>
      <c r="BK10" s="664"/>
      <c r="BL10" s="664"/>
      <c r="BM10" s="664"/>
      <c r="BN10" s="665"/>
      <c r="BO10" s="723">
        <v>1.8</v>
      </c>
      <c r="BP10" s="723"/>
      <c r="BQ10" s="723"/>
      <c r="BR10" s="723"/>
      <c r="BS10" s="669" t="s">
        <v>137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41533</v>
      </c>
      <c r="CS10" s="664"/>
      <c r="CT10" s="664"/>
      <c r="CU10" s="664"/>
      <c r="CV10" s="664"/>
      <c r="CW10" s="664"/>
      <c r="CX10" s="664"/>
      <c r="CY10" s="665"/>
      <c r="CZ10" s="723">
        <v>0.1</v>
      </c>
      <c r="DA10" s="723"/>
      <c r="DB10" s="723"/>
      <c r="DC10" s="723"/>
      <c r="DD10" s="669" t="s">
        <v>137</v>
      </c>
      <c r="DE10" s="664"/>
      <c r="DF10" s="664"/>
      <c r="DG10" s="664"/>
      <c r="DH10" s="664"/>
      <c r="DI10" s="664"/>
      <c r="DJ10" s="664"/>
      <c r="DK10" s="664"/>
      <c r="DL10" s="664"/>
      <c r="DM10" s="664"/>
      <c r="DN10" s="664"/>
      <c r="DO10" s="664"/>
      <c r="DP10" s="665"/>
      <c r="DQ10" s="669">
        <v>35594</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1257154</v>
      </c>
      <c r="BH11" s="664"/>
      <c r="BI11" s="664"/>
      <c r="BJ11" s="664"/>
      <c r="BK11" s="664"/>
      <c r="BL11" s="664"/>
      <c r="BM11" s="664"/>
      <c r="BN11" s="665"/>
      <c r="BO11" s="723">
        <v>5.0999999999999996</v>
      </c>
      <c r="BP11" s="723"/>
      <c r="BQ11" s="723"/>
      <c r="BR11" s="723"/>
      <c r="BS11" s="669">
        <v>170053</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522927</v>
      </c>
      <c r="CS11" s="664"/>
      <c r="CT11" s="664"/>
      <c r="CU11" s="664"/>
      <c r="CV11" s="664"/>
      <c r="CW11" s="664"/>
      <c r="CX11" s="664"/>
      <c r="CY11" s="665"/>
      <c r="CZ11" s="723">
        <v>0.7</v>
      </c>
      <c r="DA11" s="723"/>
      <c r="DB11" s="723"/>
      <c r="DC11" s="723"/>
      <c r="DD11" s="669">
        <v>125127</v>
      </c>
      <c r="DE11" s="664"/>
      <c r="DF11" s="664"/>
      <c r="DG11" s="664"/>
      <c r="DH11" s="664"/>
      <c r="DI11" s="664"/>
      <c r="DJ11" s="664"/>
      <c r="DK11" s="664"/>
      <c r="DL11" s="664"/>
      <c r="DM11" s="664"/>
      <c r="DN11" s="664"/>
      <c r="DO11" s="664"/>
      <c r="DP11" s="665"/>
      <c r="DQ11" s="669">
        <v>402206</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3267513</v>
      </c>
      <c r="S12" s="664"/>
      <c r="T12" s="664"/>
      <c r="U12" s="664"/>
      <c r="V12" s="664"/>
      <c r="W12" s="664"/>
      <c r="X12" s="664"/>
      <c r="Y12" s="665"/>
      <c r="Z12" s="723">
        <v>4.3</v>
      </c>
      <c r="AA12" s="723"/>
      <c r="AB12" s="723"/>
      <c r="AC12" s="723"/>
      <c r="AD12" s="724">
        <v>3267513</v>
      </c>
      <c r="AE12" s="724"/>
      <c r="AF12" s="724"/>
      <c r="AG12" s="724"/>
      <c r="AH12" s="724"/>
      <c r="AI12" s="724"/>
      <c r="AJ12" s="724"/>
      <c r="AK12" s="724"/>
      <c r="AL12" s="666">
        <v>8.3000000000000007</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9978748</v>
      </c>
      <c r="BH12" s="664"/>
      <c r="BI12" s="664"/>
      <c r="BJ12" s="664"/>
      <c r="BK12" s="664"/>
      <c r="BL12" s="664"/>
      <c r="BM12" s="664"/>
      <c r="BN12" s="665"/>
      <c r="BO12" s="723">
        <v>40.700000000000003</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741186</v>
      </c>
      <c r="CS12" s="664"/>
      <c r="CT12" s="664"/>
      <c r="CU12" s="664"/>
      <c r="CV12" s="664"/>
      <c r="CW12" s="664"/>
      <c r="CX12" s="664"/>
      <c r="CY12" s="665"/>
      <c r="CZ12" s="723">
        <v>1</v>
      </c>
      <c r="DA12" s="723"/>
      <c r="DB12" s="723"/>
      <c r="DC12" s="723"/>
      <c r="DD12" s="669" t="s">
        <v>128</v>
      </c>
      <c r="DE12" s="664"/>
      <c r="DF12" s="664"/>
      <c r="DG12" s="664"/>
      <c r="DH12" s="664"/>
      <c r="DI12" s="664"/>
      <c r="DJ12" s="664"/>
      <c r="DK12" s="664"/>
      <c r="DL12" s="664"/>
      <c r="DM12" s="664"/>
      <c r="DN12" s="664"/>
      <c r="DO12" s="664"/>
      <c r="DP12" s="665"/>
      <c r="DQ12" s="669">
        <v>660992</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30517</v>
      </c>
      <c r="S13" s="664"/>
      <c r="T13" s="664"/>
      <c r="U13" s="664"/>
      <c r="V13" s="664"/>
      <c r="W13" s="664"/>
      <c r="X13" s="664"/>
      <c r="Y13" s="665"/>
      <c r="Z13" s="723">
        <v>0</v>
      </c>
      <c r="AA13" s="723"/>
      <c r="AB13" s="723"/>
      <c r="AC13" s="723"/>
      <c r="AD13" s="724">
        <v>30517</v>
      </c>
      <c r="AE13" s="724"/>
      <c r="AF13" s="724"/>
      <c r="AG13" s="724"/>
      <c r="AH13" s="724"/>
      <c r="AI13" s="724"/>
      <c r="AJ13" s="724"/>
      <c r="AK13" s="724"/>
      <c r="AL13" s="666">
        <v>0.1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9690179</v>
      </c>
      <c r="BH13" s="664"/>
      <c r="BI13" s="664"/>
      <c r="BJ13" s="664"/>
      <c r="BK13" s="664"/>
      <c r="BL13" s="664"/>
      <c r="BM13" s="664"/>
      <c r="BN13" s="665"/>
      <c r="BO13" s="723">
        <v>39.6</v>
      </c>
      <c r="BP13" s="723"/>
      <c r="BQ13" s="723"/>
      <c r="BR13" s="723"/>
      <c r="BS13" s="669" t="s">
        <v>137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6884108</v>
      </c>
      <c r="CS13" s="664"/>
      <c r="CT13" s="664"/>
      <c r="CU13" s="664"/>
      <c r="CV13" s="664"/>
      <c r="CW13" s="664"/>
      <c r="CX13" s="664"/>
      <c r="CY13" s="665"/>
      <c r="CZ13" s="723">
        <v>9.1</v>
      </c>
      <c r="DA13" s="723"/>
      <c r="DB13" s="723"/>
      <c r="DC13" s="723"/>
      <c r="DD13" s="669">
        <v>3079013</v>
      </c>
      <c r="DE13" s="664"/>
      <c r="DF13" s="664"/>
      <c r="DG13" s="664"/>
      <c r="DH13" s="664"/>
      <c r="DI13" s="664"/>
      <c r="DJ13" s="664"/>
      <c r="DK13" s="664"/>
      <c r="DL13" s="664"/>
      <c r="DM13" s="664"/>
      <c r="DN13" s="664"/>
      <c r="DO13" s="664"/>
      <c r="DP13" s="665"/>
      <c r="DQ13" s="669">
        <v>3800154</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137</v>
      </c>
      <c r="AE14" s="724"/>
      <c r="AF14" s="724"/>
      <c r="AG14" s="724"/>
      <c r="AH14" s="724"/>
      <c r="AI14" s="724"/>
      <c r="AJ14" s="724"/>
      <c r="AK14" s="724"/>
      <c r="AL14" s="666" t="s">
        <v>137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409317</v>
      </c>
      <c r="BH14" s="664"/>
      <c r="BI14" s="664"/>
      <c r="BJ14" s="664"/>
      <c r="BK14" s="664"/>
      <c r="BL14" s="664"/>
      <c r="BM14" s="664"/>
      <c r="BN14" s="665"/>
      <c r="BO14" s="723">
        <v>1.7</v>
      </c>
      <c r="BP14" s="723"/>
      <c r="BQ14" s="723"/>
      <c r="BR14" s="723"/>
      <c r="BS14" s="669" t="s">
        <v>128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1817629</v>
      </c>
      <c r="CS14" s="664"/>
      <c r="CT14" s="664"/>
      <c r="CU14" s="664"/>
      <c r="CV14" s="664"/>
      <c r="CW14" s="664"/>
      <c r="CX14" s="664"/>
      <c r="CY14" s="665"/>
      <c r="CZ14" s="723">
        <v>2.4</v>
      </c>
      <c r="DA14" s="723"/>
      <c r="DB14" s="723"/>
      <c r="DC14" s="723"/>
      <c r="DD14" s="669">
        <v>78109</v>
      </c>
      <c r="DE14" s="664"/>
      <c r="DF14" s="664"/>
      <c r="DG14" s="664"/>
      <c r="DH14" s="664"/>
      <c r="DI14" s="664"/>
      <c r="DJ14" s="664"/>
      <c r="DK14" s="664"/>
      <c r="DL14" s="664"/>
      <c r="DM14" s="664"/>
      <c r="DN14" s="664"/>
      <c r="DO14" s="664"/>
      <c r="DP14" s="665"/>
      <c r="DQ14" s="669">
        <v>1706440</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183523</v>
      </c>
      <c r="S15" s="664"/>
      <c r="T15" s="664"/>
      <c r="U15" s="664"/>
      <c r="V15" s="664"/>
      <c r="W15" s="664"/>
      <c r="X15" s="664"/>
      <c r="Y15" s="665"/>
      <c r="Z15" s="723">
        <v>0.2</v>
      </c>
      <c r="AA15" s="723"/>
      <c r="AB15" s="723"/>
      <c r="AC15" s="723"/>
      <c r="AD15" s="724">
        <v>183523</v>
      </c>
      <c r="AE15" s="724"/>
      <c r="AF15" s="724"/>
      <c r="AG15" s="724"/>
      <c r="AH15" s="724"/>
      <c r="AI15" s="724"/>
      <c r="AJ15" s="724"/>
      <c r="AK15" s="724"/>
      <c r="AL15" s="666">
        <v>0.5</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1420355</v>
      </c>
      <c r="BH15" s="664"/>
      <c r="BI15" s="664"/>
      <c r="BJ15" s="664"/>
      <c r="BK15" s="664"/>
      <c r="BL15" s="664"/>
      <c r="BM15" s="664"/>
      <c r="BN15" s="665"/>
      <c r="BO15" s="723">
        <v>5.8</v>
      </c>
      <c r="BP15" s="723"/>
      <c r="BQ15" s="723"/>
      <c r="BR15" s="723"/>
      <c r="BS15" s="669" t="s">
        <v>128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7825209</v>
      </c>
      <c r="CS15" s="664"/>
      <c r="CT15" s="664"/>
      <c r="CU15" s="664"/>
      <c r="CV15" s="664"/>
      <c r="CW15" s="664"/>
      <c r="CX15" s="664"/>
      <c r="CY15" s="665"/>
      <c r="CZ15" s="723">
        <v>10.3</v>
      </c>
      <c r="DA15" s="723"/>
      <c r="DB15" s="723"/>
      <c r="DC15" s="723"/>
      <c r="DD15" s="669">
        <v>1686185</v>
      </c>
      <c r="DE15" s="664"/>
      <c r="DF15" s="664"/>
      <c r="DG15" s="664"/>
      <c r="DH15" s="664"/>
      <c r="DI15" s="664"/>
      <c r="DJ15" s="664"/>
      <c r="DK15" s="664"/>
      <c r="DL15" s="664"/>
      <c r="DM15" s="664"/>
      <c r="DN15" s="664"/>
      <c r="DO15" s="664"/>
      <c r="DP15" s="665"/>
      <c r="DQ15" s="669">
        <v>5509300</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137</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740783</v>
      </c>
      <c r="CS16" s="664"/>
      <c r="CT16" s="664"/>
      <c r="CU16" s="664"/>
      <c r="CV16" s="664"/>
      <c r="CW16" s="664"/>
      <c r="CX16" s="664"/>
      <c r="CY16" s="665"/>
      <c r="CZ16" s="723">
        <v>1</v>
      </c>
      <c r="DA16" s="723"/>
      <c r="DB16" s="723"/>
      <c r="DC16" s="723"/>
      <c r="DD16" s="669" t="s">
        <v>137</v>
      </c>
      <c r="DE16" s="664"/>
      <c r="DF16" s="664"/>
      <c r="DG16" s="664"/>
      <c r="DH16" s="664"/>
      <c r="DI16" s="664"/>
      <c r="DJ16" s="664"/>
      <c r="DK16" s="664"/>
      <c r="DL16" s="664"/>
      <c r="DM16" s="664"/>
      <c r="DN16" s="664"/>
      <c r="DO16" s="664"/>
      <c r="DP16" s="665"/>
      <c r="DQ16" s="669">
        <v>255937</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153864</v>
      </c>
      <c r="S17" s="664"/>
      <c r="T17" s="664"/>
      <c r="U17" s="664"/>
      <c r="V17" s="664"/>
      <c r="W17" s="664"/>
      <c r="X17" s="664"/>
      <c r="Y17" s="665"/>
      <c r="Z17" s="723">
        <v>0.2</v>
      </c>
      <c r="AA17" s="723"/>
      <c r="AB17" s="723"/>
      <c r="AC17" s="723"/>
      <c r="AD17" s="724">
        <v>153864</v>
      </c>
      <c r="AE17" s="724"/>
      <c r="AF17" s="724"/>
      <c r="AG17" s="724"/>
      <c r="AH17" s="724"/>
      <c r="AI17" s="724"/>
      <c r="AJ17" s="724"/>
      <c r="AK17" s="724"/>
      <c r="AL17" s="666">
        <v>0.4</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137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7882986</v>
      </c>
      <c r="CS17" s="664"/>
      <c r="CT17" s="664"/>
      <c r="CU17" s="664"/>
      <c r="CV17" s="664"/>
      <c r="CW17" s="664"/>
      <c r="CX17" s="664"/>
      <c r="CY17" s="665"/>
      <c r="CZ17" s="723">
        <v>10.4</v>
      </c>
      <c r="DA17" s="723"/>
      <c r="DB17" s="723"/>
      <c r="DC17" s="723"/>
      <c r="DD17" s="669" t="s">
        <v>137</v>
      </c>
      <c r="DE17" s="664"/>
      <c r="DF17" s="664"/>
      <c r="DG17" s="664"/>
      <c r="DH17" s="664"/>
      <c r="DI17" s="664"/>
      <c r="DJ17" s="664"/>
      <c r="DK17" s="664"/>
      <c r="DL17" s="664"/>
      <c r="DM17" s="664"/>
      <c r="DN17" s="664"/>
      <c r="DO17" s="664"/>
      <c r="DP17" s="665"/>
      <c r="DQ17" s="669">
        <v>7851172</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12491813</v>
      </c>
      <c r="S18" s="664"/>
      <c r="T18" s="664"/>
      <c r="U18" s="664"/>
      <c r="V18" s="664"/>
      <c r="W18" s="664"/>
      <c r="X18" s="664"/>
      <c r="Y18" s="665"/>
      <c r="Z18" s="723">
        <v>16.399999999999999</v>
      </c>
      <c r="AA18" s="723"/>
      <c r="AB18" s="723"/>
      <c r="AC18" s="723"/>
      <c r="AD18" s="724">
        <v>11981472</v>
      </c>
      <c r="AE18" s="724"/>
      <c r="AF18" s="724"/>
      <c r="AG18" s="724"/>
      <c r="AH18" s="724"/>
      <c r="AI18" s="724"/>
      <c r="AJ18" s="724"/>
      <c r="AK18" s="724"/>
      <c r="AL18" s="666">
        <v>30.5</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11981472</v>
      </c>
      <c r="S19" s="664"/>
      <c r="T19" s="664"/>
      <c r="U19" s="664"/>
      <c r="V19" s="664"/>
      <c r="W19" s="664"/>
      <c r="X19" s="664"/>
      <c r="Y19" s="665"/>
      <c r="Z19" s="723">
        <v>15.7</v>
      </c>
      <c r="AA19" s="723"/>
      <c r="AB19" s="723"/>
      <c r="AC19" s="723"/>
      <c r="AD19" s="724">
        <v>11981472</v>
      </c>
      <c r="AE19" s="724"/>
      <c r="AF19" s="724"/>
      <c r="AG19" s="724"/>
      <c r="AH19" s="724"/>
      <c r="AI19" s="724"/>
      <c r="AJ19" s="724"/>
      <c r="AK19" s="724"/>
      <c r="AL19" s="666">
        <v>30.5</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1964591</v>
      </c>
      <c r="BH19" s="664"/>
      <c r="BI19" s="664"/>
      <c r="BJ19" s="664"/>
      <c r="BK19" s="664"/>
      <c r="BL19" s="664"/>
      <c r="BM19" s="664"/>
      <c r="BN19" s="665"/>
      <c r="BO19" s="723">
        <v>8</v>
      </c>
      <c r="BP19" s="723"/>
      <c r="BQ19" s="723"/>
      <c r="BR19" s="723"/>
      <c r="BS19" s="669" t="s">
        <v>137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137</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510341</v>
      </c>
      <c r="S20" s="664"/>
      <c r="T20" s="664"/>
      <c r="U20" s="664"/>
      <c r="V20" s="664"/>
      <c r="W20" s="664"/>
      <c r="X20" s="664"/>
      <c r="Y20" s="665"/>
      <c r="Z20" s="723">
        <v>0.7</v>
      </c>
      <c r="AA20" s="723"/>
      <c r="AB20" s="723"/>
      <c r="AC20" s="723"/>
      <c r="AD20" s="724" t="s">
        <v>128</v>
      </c>
      <c r="AE20" s="724"/>
      <c r="AF20" s="724"/>
      <c r="AG20" s="724"/>
      <c r="AH20" s="724"/>
      <c r="AI20" s="724"/>
      <c r="AJ20" s="724"/>
      <c r="AK20" s="724"/>
      <c r="AL20" s="666" t="s">
        <v>128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1964591</v>
      </c>
      <c r="BH20" s="664"/>
      <c r="BI20" s="664"/>
      <c r="BJ20" s="664"/>
      <c r="BK20" s="664"/>
      <c r="BL20" s="664"/>
      <c r="BM20" s="664"/>
      <c r="BN20" s="665"/>
      <c r="BO20" s="723">
        <v>8</v>
      </c>
      <c r="BP20" s="723"/>
      <c r="BQ20" s="723"/>
      <c r="BR20" s="723"/>
      <c r="BS20" s="669" t="s">
        <v>128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75792062</v>
      </c>
      <c r="CS20" s="664"/>
      <c r="CT20" s="664"/>
      <c r="CU20" s="664"/>
      <c r="CV20" s="664"/>
      <c r="CW20" s="664"/>
      <c r="CX20" s="664"/>
      <c r="CY20" s="665"/>
      <c r="CZ20" s="723">
        <v>100</v>
      </c>
      <c r="DA20" s="723"/>
      <c r="DB20" s="723"/>
      <c r="DC20" s="723"/>
      <c r="DD20" s="669">
        <v>5431055</v>
      </c>
      <c r="DE20" s="664"/>
      <c r="DF20" s="664"/>
      <c r="DG20" s="664"/>
      <c r="DH20" s="664"/>
      <c r="DI20" s="664"/>
      <c r="DJ20" s="664"/>
      <c r="DK20" s="664"/>
      <c r="DL20" s="664"/>
      <c r="DM20" s="664"/>
      <c r="DN20" s="664"/>
      <c r="DO20" s="664"/>
      <c r="DP20" s="665"/>
      <c r="DQ20" s="669">
        <v>46421233</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137</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5919</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41266031</v>
      </c>
      <c r="S22" s="664"/>
      <c r="T22" s="664"/>
      <c r="U22" s="664"/>
      <c r="V22" s="664"/>
      <c r="W22" s="664"/>
      <c r="X22" s="664"/>
      <c r="Y22" s="665"/>
      <c r="Z22" s="723">
        <v>54.2</v>
      </c>
      <c r="AA22" s="723"/>
      <c r="AB22" s="723"/>
      <c r="AC22" s="723"/>
      <c r="AD22" s="724">
        <v>38797018</v>
      </c>
      <c r="AE22" s="724"/>
      <c r="AF22" s="724"/>
      <c r="AG22" s="724"/>
      <c r="AH22" s="724"/>
      <c r="AI22" s="724"/>
      <c r="AJ22" s="724"/>
      <c r="AK22" s="724"/>
      <c r="AL22" s="666">
        <v>98.9</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31684</v>
      </c>
      <c r="S23" s="664"/>
      <c r="T23" s="664"/>
      <c r="U23" s="664"/>
      <c r="V23" s="664"/>
      <c r="W23" s="664"/>
      <c r="X23" s="664"/>
      <c r="Y23" s="665"/>
      <c r="Z23" s="723">
        <v>0</v>
      </c>
      <c r="AA23" s="723"/>
      <c r="AB23" s="723"/>
      <c r="AC23" s="723"/>
      <c r="AD23" s="724">
        <v>31684</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1958672</v>
      </c>
      <c r="BH23" s="664"/>
      <c r="BI23" s="664"/>
      <c r="BJ23" s="664"/>
      <c r="BK23" s="664"/>
      <c r="BL23" s="664"/>
      <c r="BM23" s="664"/>
      <c r="BN23" s="665"/>
      <c r="BO23" s="723">
        <v>8</v>
      </c>
      <c r="BP23" s="723"/>
      <c r="BQ23" s="723"/>
      <c r="BR23" s="723"/>
      <c r="BS23" s="669" t="s">
        <v>137</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525393</v>
      </c>
      <c r="S24" s="664"/>
      <c r="T24" s="664"/>
      <c r="U24" s="664"/>
      <c r="V24" s="664"/>
      <c r="W24" s="664"/>
      <c r="X24" s="664"/>
      <c r="Y24" s="665"/>
      <c r="Z24" s="723">
        <v>0.7</v>
      </c>
      <c r="AA24" s="723"/>
      <c r="AB24" s="723"/>
      <c r="AC24" s="723"/>
      <c r="AD24" s="724" t="s">
        <v>128</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137</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45844022</v>
      </c>
      <c r="CS24" s="727"/>
      <c r="CT24" s="727"/>
      <c r="CU24" s="727"/>
      <c r="CV24" s="727"/>
      <c r="CW24" s="727"/>
      <c r="CX24" s="727"/>
      <c r="CY24" s="773"/>
      <c r="CZ24" s="774">
        <v>60.5</v>
      </c>
      <c r="DA24" s="743"/>
      <c r="DB24" s="743"/>
      <c r="DC24" s="777"/>
      <c r="DD24" s="772">
        <v>26073593</v>
      </c>
      <c r="DE24" s="727"/>
      <c r="DF24" s="727"/>
      <c r="DG24" s="727"/>
      <c r="DH24" s="727"/>
      <c r="DI24" s="727"/>
      <c r="DJ24" s="727"/>
      <c r="DK24" s="773"/>
      <c r="DL24" s="772">
        <v>25776430</v>
      </c>
      <c r="DM24" s="727"/>
      <c r="DN24" s="727"/>
      <c r="DO24" s="727"/>
      <c r="DP24" s="727"/>
      <c r="DQ24" s="727"/>
      <c r="DR24" s="727"/>
      <c r="DS24" s="727"/>
      <c r="DT24" s="727"/>
      <c r="DU24" s="727"/>
      <c r="DV24" s="773"/>
      <c r="DW24" s="774">
        <v>60.8</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1088187</v>
      </c>
      <c r="S25" s="664"/>
      <c r="T25" s="664"/>
      <c r="U25" s="664"/>
      <c r="V25" s="664"/>
      <c r="W25" s="664"/>
      <c r="X25" s="664"/>
      <c r="Y25" s="665"/>
      <c r="Z25" s="723">
        <v>1.4</v>
      </c>
      <c r="AA25" s="723"/>
      <c r="AB25" s="723"/>
      <c r="AC25" s="723"/>
      <c r="AD25" s="724">
        <v>215643</v>
      </c>
      <c r="AE25" s="724"/>
      <c r="AF25" s="724"/>
      <c r="AG25" s="724"/>
      <c r="AH25" s="724"/>
      <c r="AI25" s="724"/>
      <c r="AJ25" s="724"/>
      <c r="AK25" s="724"/>
      <c r="AL25" s="666">
        <v>0.5</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11642390</v>
      </c>
      <c r="CS25" s="662"/>
      <c r="CT25" s="662"/>
      <c r="CU25" s="662"/>
      <c r="CV25" s="662"/>
      <c r="CW25" s="662"/>
      <c r="CX25" s="662"/>
      <c r="CY25" s="663"/>
      <c r="CZ25" s="666">
        <v>15.4</v>
      </c>
      <c r="DA25" s="695"/>
      <c r="DB25" s="695"/>
      <c r="DC25" s="696"/>
      <c r="DD25" s="669">
        <v>10745795</v>
      </c>
      <c r="DE25" s="662"/>
      <c r="DF25" s="662"/>
      <c r="DG25" s="662"/>
      <c r="DH25" s="662"/>
      <c r="DI25" s="662"/>
      <c r="DJ25" s="662"/>
      <c r="DK25" s="663"/>
      <c r="DL25" s="669">
        <v>10458462</v>
      </c>
      <c r="DM25" s="662"/>
      <c r="DN25" s="662"/>
      <c r="DO25" s="662"/>
      <c r="DP25" s="662"/>
      <c r="DQ25" s="662"/>
      <c r="DR25" s="662"/>
      <c r="DS25" s="662"/>
      <c r="DT25" s="662"/>
      <c r="DU25" s="662"/>
      <c r="DV25" s="663"/>
      <c r="DW25" s="666">
        <v>24.6</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358705</v>
      </c>
      <c r="S26" s="664"/>
      <c r="T26" s="664"/>
      <c r="U26" s="664"/>
      <c r="V26" s="664"/>
      <c r="W26" s="664"/>
      <c r="X26" s="664"/>
      <c r="Y26" s="665"/>
      <c r="Z26" s="723">
        <v>0.5</v>
      </c>
      <c r="AA26" s="723"/>
      <c r="AB26" s="723"/>
      <c r="AC26" s="723"/>
      <c r="AD26" s="724" t="s">
        <v>137</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8028528</v>
      </c>
      <c r="CS26" s="664"/>
      <c r="CT26" s="664"/>
      <c r="CU26" s="664"/>
      <c r="CV26" s="664"/>
      <c r="CW26" s="664"/>
      <c r="CX26" s="664"/>
      <c r="CY26" s="665"/>
      <c r="CZ26" s="666">
        <v>10.6</v>
      </c>
      <c r="DA26" s="695"/>
      <c r="DB26" s="695"/>
      <c r="DC26" s="696"/>
      <c r="DD26" s="669">
        <v>7237349</v>
      </c>
      <c r="DE26" s="664"/>
      <c r="DF26" s="664"/>
      <c r="DG26" s="664"/>
      <c r="DH26" s="664"/>
      <c r="DI26" s="664"/>
      <c r="DJ26" s="664"/>
      <c r="DK26" s="665"/>
      <c r="DL26" s="669" t="s">
        <v>128</v>
      </c>
      <c r="DM26" s="664"/>
      <c r="DN26" s="664"/>
      <c r="DO26" s="664"/>
      <c r="DP26" s="664"/>
      <c r="DQ26" s="664"/>
      <c r="DR26" s="664"/>
      <c r="DS26" s="664"/>
      <c r="DT26" s="664"/>
      <c r="DU26" s="664"/>
      <c r="DV26" s="665"/>
      <c r="DW26" s="666" t="s">
        <v>137</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17288844</v>
      </c>
      <c r="S27" s="664"/>
      <c r="T27" s="664"/>
      <c r="U27" s="664"/>
      <c r="V27" s="664"/>
      <c r="W27" s="664"/>
      <c r="X27" s="664"/>
      <c r="Y27" s="665"/>
      <c r="Z27" s="723">
        <v>22.7</v>
      </c>
      <c r="AA27" s="723"/>
      <c r="AB27" s="723"/>
      <c r="AC27" s="723"/>
      <c r="AD27" s="724" t="s">
        <v>128</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24500620</v>
      </c>
      <c r="BH27" s="664"/>
      <c r="BI27" s="664"/>
      <c r="BJ27" s="664"/>
      <c r="BK27" s="664"/>
      <c r="BL27" s="664"/>
      <c r="BM27" s="664"/>
      <c r="BN27" s="665"/>
      <c r="BO27" s="723">
        <v>100</v>
      </c>
      <c r="BP27" s="723"/>
      <c r="BQ27" s="723"/>
      <c r="BR27" s="723"/>
      <c r="BS27" s="669">
        <v>170053</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26318646</v>
      </c>
      <c r="CS27" s="662"/>
      <c r="CT27" s="662"/>
      <c r="CU27" s="662"/>
      <c r="CV27" s="662"/>
      <c r="CW27" s="662"/>
      <c r="CX27" s="662"/>
      <c r="CY27" s="663"/>
      <c r="CZ27" s="666">
        <v>34.700000000000003</v>
      </c>
      <c r="DA27" s="695"/>
      <c r="DB27" s="695"/>
      <c r="DC27" s="696"/>
      <c r="DD27" s="669">
        <v>7476626</v>
      </c>
      <c r="DE27" s="662"/>
      <c r="DF27" s="662"/>
      <c r="DG27" s="662"/>
      <c r="DH27" s="662"/>
      <c r="DI27" s="662"/>
      <c r="DJ27" s="662"/>
      <c r="DK27" s="663"/>
      <c r="DL27" s="669">
        <v>7466796</v>
      </c>
      <c r="DM27" s="662"/>
      <c r="DN27" s="662"/>
      <c r="DO27" s="662"/>
      <c r="DP27" s="662"/>
      <c r="DQ27" s="662"/>
      <c r="DR27" s="662"/>
      <c r="DS27" s="662"/>
      <c r="DT27" s="662"/>
      <c r="DU27" s="662"/>
      <c r="DV27" s="663"/>
      <c r="DW27" s="666">
        <v>17.600000000000001</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137</v>
      </c>
      <c r="S28" s="664"/>
      <c r="T28" s="664"/>
      <c r="U28" s="664"/>
      <c r="V28" s="664"/>
      <c r="W28" s="664"/>
      <c r="X28" s="664"/>
      <c r="Y28" s="665"/>
      <c r="Z28" s="723" t="s">
        <v>128</v>
      </c>
      <c r="AA28" s="723"/>
      <c r="AB28" s="723"/>
      <c r="AC28" s="723"/>
      <c r="AD28" s="724" t="s">
        <v>137</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7882986</v>
      </c>
      <c r="CS28" s="664"/>
      <c r="CT28" s="664"/>
      <c r="CU28" s="664"/>
      <c r="CV28" s="664"/>
      <c r="CW28" s="664"/>
      <c r="CX28" s="664"/>
      <c r="CY28" s="665"/>
      <c r="CZ28" s="666">
        <v>10.4</v>
      </c>
      <c r="DA28" s="695"/>
      <c r="DB28" s="695"/>
      <c r="DC28" s="696"/>
      <c r="DD28" s="669">
        <v>7851172</v>
      </c>
      <c r="DE28" s="664"/>
      <c r="DF28" s="664"/>
      <c r="DG28" s="664"/>
      <c r="DH28" s="664"/>
      <c r="DI28" s="664"/>
      <c r="DJ28" s="664"/>
      <c r="DK28" s="665"/>
      <c r="DL28" s="669">
        <v>7851172</v>
      </c>
      <c r="DM28" s="664"/>
      <c r="DN28" s="664"/>
      <c r="DO28" s="664"/>
      <c r="DP28" s="664"/>
      <c r="DQ28" s="664"/>
      <c r="DR28" s="664"/>
      <c r="DS28" s="664"/>
      <c r="DT28" s="664"/>
      <c r="DU28" s="664"/>
      <c r="DV28" s="665"/>
      <c r="DW28" s="666">
        <v>18.5</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5490657</v>
      </c>
      <c r="S29" s="664"/>
      <c r="T29" s="664"/>
      <c r="U29" s="664"/>
      <c r="V29" s="664"/>
      <c r="W29" s="664"/>
      <c r="X29" s="664"/>
      <c r="Y29" s="665"/>
      <c r="Z29" s="723">
        <v>7.2</v>
      </c>
      <c r="AA29" s="723"/>
      <c r="AB29" s="723"/>
      <c r="AC29" s="723"/>
      <c r="AD29" s="724" t="s">
        <v>128</v>
      </c>
      <c r="AE29" s="724"/>
      <c r="AF29" s="724"/>
      <c r="AG29" s="724"/>
      <c r="AH29" s="724"/>
      <c r="AI29" s="724"/>
      <c r="AJ29" s="724"/>
      <c r="AK29" s="724"/>
      <c r="AL29" s="666" t="s">
        <v>137</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69</v>
      </c>
      <c r="CG29" s="702"/>
      <c r="CH29" s="702"/>
      <c r="CI29" s="702"/>
      <c r="CJ29" s="702"/>
      <c r="CK29" s="702"/>
      <c r="CL29" s="702"/>
      <c r="CM29" s="702"/>
      <c r="CN29" s="702"/>
      <c r="CO29" s="702"/>
      <c r="CP29" s="702"/>
      <c r="CQ29" s="703"/>
      <c r="CR29" s="661">
        <v>7882860</v>
      </c>
      <c r="CS29" s="662"/>
      <c r="CT29" s="662"/>
      <c r="CU29" s="662"/>
      <c r="CV29" s="662"/>
      <c r="CW29" s="662"/>
      <c r="CX29" s="662"/>
      <c r="CY29" s="663"/>
      <c r="CZ29" s="666">
        <v>10.4</v>
      </c>
      <c r="DA29" s="695"/>
      <c r="DB29" s="695"/>
      <c r="DC29" s="696"/>
      <c r="DD29" s="669">
        <v>7851046</v>
      </c>
      <c r="DE29" s="662"/>
      <c r="DF29" s="662"/>
      <c r="DG29" s="662"/>
      <c r="DH29" s="662"/>
      <c r="DI29" s="662"/>
      <c r="DJ29" s="662"/>
      <c r="DK29" s="663"/>
      <c r="DL29" s="669">
        <v>7851046</v>
      </c>
      <c r="DM29" s="662"/>
      <c r="DN29" s="662"/>
      <c r="DO29" s="662"/>
      <c r="DP29" s="662"/>
      <c r="DQ29" s="662"/>
      <c r="DR29" s="662"/>
      <c r="DS29" s="662"/>
      <c r="DT29" s="662"/>
      <c r="DU29" s="662"/>
      <c r="DV29" s="663"/>
      <c r="DW29" s="666">
        <v>18.5</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557852</v>
      </c>
      <c r="S30" s="664"/>
      <c r="T30" s="664"/>
      <c r="U30" s="664"/>
      <c r="V30" s="664"/>
      <c r="W30" s="664"/>
      <c r="X30" s="664"/>
      <c r="Y30" s="665"/>
      <c r="Z30" s="723">
        <v>0.7</v>
      </c>
      <c r="AA30" s="723"/>
      <c r="AB30" s="723"/>
      <c r="AC30" s="723"/>
      <c r="AD30" s="724">
        <v>179407</v>
      </c>
      <c r="AE30" s="724"/>
      <c r="AF30" s="724"/>
      <c r="AG30" s="724"/>
      <c r="AH30" s="724"/>
      <c r="AI30" s="724"/>
      <c r="AJ30" s="724"/>
      <c r="AK30" s="724"/>
      <c r="AL30" s="666">
        <v>0.5</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99.3</v>
      </c>
      <c r="BH30" s="742"/>
      <c r="BI30" s="742"/>
      <c r="BJ30" s="742"/>
      <c r="BK30" s="742"/>
      <c r="BL30" s="742"/>
      <c r="BM30" s="743">
        <v>98.3</v>
      </c>
      <c r="BN30" s="742"/>
      <c r="BO30" s="742"/>
      <c r="BP30" s="742"/>
      <c r="BQ30" s="744"/>
      <c r="BR30" s="741">
        <v>99.2</v>
      </c>
      <c r="BS30" s="742"/>
      <c r="BT30" s="742"/>
      <c r="BU30" s="742"/>
      <c r="BV30" s="742"/>
      <c r="BW30" s="742"/>
      <c r="BX30" s="743">
        <v>97.9</v>
      </c>
      <c r="BY30" s="742"/>
      <c r="BZ30" s="742"/>
      <c r="CA30" s="742"/>
      <c r="CB30" s="744"/>
      <c r="CD30" s="747"/>
      <c r="CE30" s="748"/>
      <c r="CF30" s="705" t="s">
        <v>309</v>
      </c>
      <c r="CG30" s="702"/>
      <c r="CH30" s="702"/>
      <c r="CI30" s="702"/>
      <c r="CJ30" s="702"/>
      <c r="CK30" s="702"/>
      <c r="CL30" s="702"/>
      <c r="CM30" s="702"/>
      <c r="CN30" s="702"/>
      <c r="CO30" s="702"/>
      <c r="CP30" s="702"/>
      <c r="CQ30" s="703"/>
      <c r="CR30" s="661">
        <v>7268289</v>
      </c>
      <c r="CS30" s="664"/>
      <c r="CT30" s="664"/>
      <c r="CU30" s="664"/>
      <c r="CV30" s="664"/>
      <c r="CW30" s="664"/>
      <c r="CX30" s="664"/>
      <c r="CY30" s="665"/>
      <c r="CZ30" s="666">
        <v>9.6</v>
      </c>
      <c r="DA30" s="695"/>
      <c r="DB30" s="695"/>
      <c r="DC30" s="696"/>
      <c r="DD30" s="669">
        <v>7236475</v>
      </c>
      <c r="DE30" s="664"/>
      <c r="DF30" s="664"/>
      <c r="DG30" s="664"/>
      <c r="DH30" s="664"/>
      <c r="DI30" s="664"/>
      <c r="DJ30" s="664"/>
      <c r="DK30" s="665"/>
      <c r="DL30" s="669">
        <v>7236475</v>
      </c>
      <c r="DM30" s="664"/>
      <c r="DN30" s="664"/>
      <c r="DO30" s="664"/>
      <c r="DP30" s="664"/>
      <c r="DQ30" s="664"/>
      <c r="DR30" s="664"/>
      <c r="DS30" s="664"/>
      <c r="DT30" s="664"/>
      <c r="DU30" s="664"/>
      <c r="DV30" s="665"/>
      <c r="DW30" s="666">
        <v>17.100000000000001</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664080</v>
      </c>
      <c r="S31" s="664"/>
      <c r="T31" s="664"/>
      <c r="U31" s="664"/>
      <c r="V31" s="664"/>
      <c r="W31" s="664"/>
      <c r="X31" s="664"/>
      <c r="Y31" s="665"/>
      <c r="Z31" s="723">
        <v>0.9</v>
      </c>
      <c r="AA31" s="723"/>
      <c r="AB31" s="723"/>
      <c r="AC31" s="723"/>
      <c r="AD31" s="724" t="s">
        <v>137</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99.2</v>
      </c>
      <c r="BH31" s="662"/>
      <c r="BI31" s="662"/>
      <c r="BJ31" s="662"/>
      <c r="BK31" s="662"/>
      <c r="BL31" s="662"/>
      <c r="BM31" s="667">
        <v>98.1</v>
      </c>
      <c r="BN31" s="740"/>
      <c r="BO31" s="740"/>
      <c r="BP31" s="740"/>
      <c r="BQ31" s="701"/>
      <c r="BR31" s="739">
        <v>99.1</v>
      </c>
      <c r="BS31" s="662"/>
      <c r="BT31" s="662"/>
      <c r="BU31" s="662"/>
      <c r="BV31" s="662"/>
      <c r="BW31" s="662"/>
      <c r="BX31" s="667">
        <v>97.7</v>
      </c>
      <c r="BY31" s="740"/>
      <c r="BZ31" s="740"/>
      <c r="CA31" s="740"/>
      <c r="CB31" s="701"/>
      <c r="CD31" s="747"/>
      <c r="CE31" s="748"/>
      <c r="CF31" s="705" t="s">
        <v>313</v>
      </c>
      <c r="CG31" s="702"/>
      <c r="CH31" s="702"/>
      <c r="CI31" s="702"/>
      <c r="CJ31" s="702"/>
      <c r="CK31" s="702"/>
      <c r="CL31" s="702"/>
      <c r="CM31" s="702"/>
      <c r="CN31" s="702"/>
      <c r="CO31" s="702"/>
      <c r="CP31" s="702"/>
      <c r="CQ31" s="703"/>
      <c r="CR31" s="661">
        <v>614571</v>
      </c>
      <c r="CS31" s="662"/>
      <c r="CT31" s="662"/>
      <c r="CU31" s="662"/>
      <c r="CV31" s="662"/>
      <c r="CW31" s="662"/>
      <c r="CX31" s="662"/>
      <c r="CY31" s="663"/>
      <c r="CZ31" s="666">
        <v>0.8</v>
      </c>
      <c r="DA31" s="695"/>
      <c r="DB31" s="695"/>
      <c r="DC31" s="696"/>
      <c r="DD31" s="669">
        <v>614571</v>
      </c>
      <c r="DE31" s="662"/>
      <c r="DF31" s="662"/>
      <c r="DG31" s="662"/>
      <c r="DH31" s="662"/>
      <c r="DI31" s="662"/>
      <c r="DJ31" s="662"/>
      <c r="DK31" s="663"/>
      <c r="DL31" s="669">
        <v>614571</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811658</v>
      </c>
      <c r="S32" s="664"/>
      <c r="T32" s="664"/>
      <c r="U32" s="664"/>
      <c r="V32" s="664"/>
      <c r="W32" s="664"/>
      <c r="X32" s="664"/>
      <c r="Y32" s="665"/>
      <c r="Z32" s="723">
        <v>1.1000000000000001</v>
      </c>
      <c r="AA32" s="723"/>
      <c r="AB32" s="723"/>
      <c r="AC32" s="723"/>
      <c r="AD32" s="724" t="s">
        <v>137</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99.4</v>
      </c>
      <c r="BH32" s="677"/>
      <c r="BI32" s="677"/>
      <c r="BJ32" s="677"/>
      <c r="BK32" s="677"/>
      <c r="BL32" s="677"/>
      <c r="BM32" s="721">
        <v>98.4</v>
      </c>
      <c r="BN32" s="677"/>
      <c r="BO32" s="677"/>
      <c r="BP32" s="677"/>
      <c r="BQ32" s="714"/>
      <c r="BR32" s="738">
        <v>99.2</v>
      </c>
      <c r="BS32" s="677"/>
      <c r="BT32" s="677"/>
      <c r="BU32" s="677"/>
      <c r="BV32" s="677"/>
      <c r="BW32" s="677"/>
      <c r="BX32" s="721">
        <v>98</v>
      </c>
      <c r="BY32" s="677"/>
      <c r="BZ32" s="677"/>
      <c r="CA32" s="677"/>
      <c r="CB32" s="714"/>
      <c r="CD32" s="749"/>
      <c r="CE32" s="750"/>
      <c r="CF32" s="705" t="s">
        <v>316</v>
      </c>
      <c r="CG32" s="702"/>
      <c r="CH32" s="702"/>
      <c r="CI32" s="702"/>
      <c r="CJ32" s="702"/>
      <c r="CK32" s="702"/>
      <c r="CL32" s="702"/>
      <c r="CM32" s="702"/>
      <c r="CN32" s="702"/>
      <c r="CO32" s="702"/>
      <c r="CP32" s="702"/>
      <c r="CQ32" s="703"/>
      <c r="CR32" s="661">
        <v>126</v>
      </c>
      <c r="CS32" s="664"/>
      <c r="CT32" s="664"/>
      <c r="CU32" s="664"/>
      <c r="CV32" s="664"/>
      <c r="CW32" s="664"/>
      <c r="CX32" s="664"/>
      <c r="CY32" s="665"/>
      <c r="CZ32" s="666">
        <v>0</v>
      </c>
      <c r="DA32" s="695"/>
      <c r="DB32" s="695"/>
      <c r="DC32" s="696"/>
      <c r="DD32" s="669">
        <v>126</v>
      </c>
      <c r="DE32" s="664"/>
      <c r="DF32" s="664"/>
      <c r="DG32" s="664"/>
      <c r="DH32" s="664"/>
      <c r="DI32" s="664"/>
      <c r="DJ32" s="664"/>
      <c r="DK32" s="665"/>
      <c r="DL32" s="669">
        <v>126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200465</v>
      </c>
      <c r="S33" s="664"/>
      <c r="T33" s="664"/>
      <c r="U33" s="664"/>
      <c r="V33" s="664"/>
      <c r="W33" s="664"/>
      <c r="X33" s="664"/>
      <c r="Y33" s="665"/>
      <c r="Z33" s="723">
        <v>0.3</v>
      </c>
      <c r="AA33" s="723"/>
      <c r="AB33" s="723"/>
      <c r="AC33" s="723"/>
      <c r="AD33" s="724" t="s">
        <v>137</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23776202</v>
      </c>
      <c r="CS33" s="662"/>
      <c r="CT33" s="662"/>
      <c r="CU33" s="662"/>
      <c r="CV33" s="662"/>
      <c r="CW33" s="662"/>
      <c r="CX33" s="662"/>
      <c r="CY33" s="663"/>
      <c r="CZ33" s="666">
        <v>31.4</v>
      </c>
      <c r="DA33" s="695"/>
      <c r="DB33" s="695"/>
      <c r="DC33" s="696"/>
      <c r="DD33" s="669">
        <v>19628846</v>
      </c>
      <c r="DE33" s="662"/>
      <c r="DF33" s="662"/>
      <c r="DG33" s="662"/>
      <c r="DH33" s="662"/>
      <c r="DI33" s="662"/>
      <c r="DJ33" s="662"/>
      <c r="DK33" s="663"/>
      <c r="DL33" s="669">
        <v>16745985</v>
      </c>
      <c r="DM33" s="662"/>
      <c r="DN33" s="662"/>
      <c r="DO33" s="662"/>
      <c r="DP33" s="662"/>
      <c r="DQ33" s="662"/>
      <c r="DR33" s="662"/>
      <c r="DS33" s="662"/>
      <c r="DT33" s="662"/>
      <c r="DU33" s="662"/>
      <c r="DV33" s="663"/>
      <c r="DW33" s="666">
        <v>39.5</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1218126</v>
      </c>
      <c r="S34" s="664"/>
      <c r="T34" s="664"/>
      <c r="U34" s="664"/>
      <c r="V34" s="664"/>
      <c r="W34" s="664"/>
      <c r="X34" s="664"/>
      <c r="Y34" s="665"/>
      <c r="Z34" s="723">
        <v>1.6</v>
      </c>
      <c r="AA34" s="723"/>
      <c r="AB34" s="723"/>
      <c r="AC34" s="723"/>
      <c r="AD34" s="724">
        <v>20</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7837532</v>
      </c>
      <c r="CS34" s="664"/>
      <c r="CT34" s="664"/>
      <c r="CU34" s="664"/>
      <c r="CV34" s="664"/>
      <c r="CW34" s="664"/>
      <c r="CX34" s="664"/>
      <c r="CY34" s="665"/>
      <c r="CZ34" s="666">
        <v>10.3</v>
      </c>
      <c r="DA34" s="695"/>
      <c r="DB34" s="695"/>
      <c r="DC34" s="696"/>
      <c r="DD34" s="669">
        <v>6426009</v>
      </c>
      <c r="DE34" s="664"/>
      <c r="DF34" s="664"/>
      <c r="DG34" s="664"/>
      <c r="DH34" s="664"/>
      <c r="DI34" s="664"/>
      <c r="DJ34" s="664"/>
      <c r="DK34" s="665"/>
      <c r="DL34" s="669">
        <v>5831150</v>
      </c>
      <c r="DM34" s="664"/>
      <c r="DN34" s="664"/>
      <c r="DO34" s="664"/>
      <c r="DP34" s="664"/>
      <c r="DQ34" s="664"/>
      <c r="DR34" s="664"/>
      <c r="DS34" s="664"/>
      <c r="DT34" s="664"/>
      <c r="DU34" s="664"/>
      <c r="DV34" s="665"/>
      <c r="DW34" s="666">
        <v>13.7</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6686700</v>
      </c>
      <c r="S35" s="664"/>
      <c r="T35" s="664"/>
      <c r="U35" s="664"/>
      <c r="V35" s="664"/>
      <c r="W35" s="664"/>
      <c r="X35" s="664"/>
      <c r="Y35" s="665"/>
      <c r="Z35" s="723">
        <v>8.8000000000000007</v>
      </c>
      <c r="AA35" s="723"/>
      <c r="AB35" s="723"/>
      <c r="AC35" s="723"/>
      <c r="AD35" s="724" t="s">
        <v>137</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11134152</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-381944</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400908</v>
      </c>
      <c r="CS35" s="662"/>
      <c r="CT35" s="662"/>
      <c r="CU35" s="662"/>
      <c r="CV35" s="662"/>
      <c r="CW35" s="662"/>
      <c r="CX35" s="662"/>
      <c r="CY35" s="663"/>
      <c r="CZ35" s="666">
        <v>0.5</v>
      </c>
      <c r="DA35" s="695"/>
      <c r="DB35" s="695"/>
      <c r="DC35" s="696"/>
      <c r="DD35" s="669">
        <v>319090</v>
      </c>
      <c r="DE35" s="662"/>
      <c r="DF35" s="662"/>
      <c r="DG35" s="662"/>
      <c r="DH35" s="662"/>
      <c r="DI35" s="662"/>
      <c r="DJ35" s="662"/>
      <c r="DK35" s="663"/>
      <c r="DL35" s="669">
        <v>313524</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137</v>
      </c>
      <c r="AM36" s="667"/>
      <c r="AN36" s="667"/>
      <c r="AO36" s="725"/>
      <c r="AQ36" s="698" t="s">
        <v>328</v>
      </c>
      <c r="AR36" s="699"/>
      <c r="AS36" s="699"/>
      <c r="AT36" s="699"/>
      <c r="AU36" s="699"/>
      <c r="AV36" s="699"/>
      <c r="AW36" s="699"/>
      <c r="AX36" s="699"/>
      <c r="AY36" s="700"/>
      <c r="AZ36" s="661">
        <v>2301808</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-730804</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7375363</v>
      </c>
      <c r="CS36" s="664"/>
      <c r="CT36" s="664"/>
      <c r="CU36" s="664"/>
      <c r="CV36" s="664"/>
      <c r="CW36" s="664"/>
      <c r="CX36" s="664"/>
      <c r="CY36" s="665"/>
      <c r="CZ36" s="666">
        <v>9.6999999999999993</v>
      </c>
      <c r="DA36" s="695"/>
      <c r="DB36" s="695"/>
      <c r="DC36" s="696"/>
      <c r="DD36" s="669">
        <v>6850338</v>
      </c>
      <c r="DE36" s="664"/>
      <c r="DF36" s="664"/>
      <c r="DG36" s="664"/>
      <c r="DH36" s="664"/>
      <c r="DI36" s="664"/>
      <c r="DJ36" s="664"/>
      <c r="DK36" s="665"/>
      <c r="DL36" s="669">
        <v>5232812</v>
      </c>
      <c r="DM36" s="664"/>
      <c r="DN36" s="664"/>
      <c r="DO36" s="664"/>
      <c r="DP36" s="664"/>
      <c r="DQ36" s="664"/>
      <c r="DR36" s="664"/>
      <c r="DS36" s="664"/>
      <c r="DT36" s="664"/>
      <c r="DU36" s="664"/>
      <c r="DV36" s="665"/>
      <c r="DW36" s="666">
        <v>12.3</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3204200</v>
      </c>
      <c r="S37" s="664"/>
      <c r="T37" s="664"/>
      <c r="U37" s="664"/>
      <c r="V37" s="664"/>
      <c r="W37" s="664"/>
      <c r="X37" s="664"/>
      <c r="Y37" s="665"/>
      <c r="Z37" s="723">
        <v>4.2</v>
      </c>
      <c r="AA37" s="723"/>
      <c r="AB37" s="723"/>
      <c r="AC37" s="723"/>
      <c r="AD37" s="724" t="s">
        <v>128</v>
      </c>
      <c r="AE37" s="724"/>
      <c r="AF37" s="724"/>
      <c r="AG37" s="724"/>
      <c r="AH37" s="724"/>
      <c r="AI37" s="724"/>
      <c r="AJ37" s="724"/>
      <c r="AK37" s="724"/>
      <c r="AL37" s="666" t="s">
        <v>128</v>
      </c>
      <c r="AM37" s="667"/>
      <c r="AN37" s="667"/>
      <c r="AO37" s="725"/>
      <c r="AQ37" s="698" t="s">
        <v>332</v>
      </c>
      <c r="AR37" s="699"/>
      <c r="AS37" s="699"/>
      <c r="AT37" s="699"/>
      <c r="AU37" s="699"/>
      <c r="AV37" s="699"/>
      <c r="AW37" s="699"/>
      <c r="AX37" s="699"/>
      <c r="AY37" s="700"/>
      <c r="AZ37" s="661">
        <v>1401867</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26983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1773914</v>
      </c>
      <c r="CS37" s="662"/>
      <c r="CT37" s="662"/>
      <c r="CU37" s="662"/>
      <c r="CV37" s="662"/>
      <c r="CW37" s="662"/>
      <c r="CX37" s="662"/>
      <c r="CY37" s="663"/>
      <c r="CZ37" s="666">
        <v>2.2999999999999998</v>
      </c>
      <c r="DA37" s="695"/>
      <c r="DB37" s="695"/>
      <c r="DC37" s="696"/>
      <c r="DD37" s="669">
        <v>1773914</v>
      </c>
      <c r="DE37" s="662"/>
      <c r="DF37" s="662"/>
      <c r="DG37" s="662"/>
      <c r="DH37" s="662"/>
      <c r="DI37" s="662"/>
      <c r="DJ37" s="662"/>
      <c r="DK37" s="663"/>
      <c r="DL37" s="669">
        <v>1750684</v>
      </c>
      <c r="DM37" s="662"/>
      <c r="DN37" s="662"/>
      <c r="DO37" s="662"/>
      <c r="DP37" s="662"/>
      <c r="DQ37" s="662"/>
      <c r="DR37" s="662"/>
      <c r="DS37" s="662"/>
      <c r="DT37" s="662"/>
      <c r="DU37" s="662"/>
      <c r="DV37" s="663"/>
      <c r="DW37" s="666">
        <v>4.0999999999999996</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76188382</v>
      </c>
      <c r="S38" s="713"/>
      <c r="T38" s="713"/>
      <c r="U38" s="713"/>
      <c r="V38" s="713"/>
      <c r="W38" s="713"/>
      <c r="X38" s="713"/>
      <c r="Y38" s="718"/>
      <c r="Z38" s="719">
        <v>100</v>
      </c>
      <c r="AA38" s="719"/>
      <c r="AB38" s="719"/>
      <c r="AC38" s="719"/>
      <c r="AD38" s="720">
        <v>39223772</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234713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44419</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7195764</v>
      </c>
      <c r="CS38" s="664"/>
      <c r="CT38" s="664"/>
      <c r="CU38" s="664"/>
      <c r="CV38" s="664"/>
      <c r="CW38" s="664"/>
      <c r="CX38" s="664"/>
      <c r="CY38" s="665"/>
      <c r="CZ38" s="666">
        <v>9.5</v>
      </c>
      <c r="DA38" s="695"/>
      <c r="DB38" s="695"/>
      <c r="DC38" s="696"/>
      <c r="DD38" s="669">
        <v>5607696</v>
      </c>
      <c r="DE38" s="664"/>
      <c r="DF38" s="664"/>
      <c r="DG38" s="664"/>
      <c r="DH38" s="664"/>
      <c r="DI38" s="664"/>
      <c r="DJ38" s="664"/>
      <c r="DK38" s="665"/>
      <c r="DL38" s="669">
        <v>5178499</v>
      </c>
      <c r="DM38" s="664"/>
      <c r="DN38" s="664"/>
      <c r="DO38" s="664"/>
      <c r="DP38" s="664"/>
      <c r="DQ38" s="664"/>
      <c r="DR38" s="664"/>
      <c r="DS38" s="664"/>
      <c r="DT38" s="664"/>
      <c r="DU38" s="664"/>
      <c r="DV38" s="665"/>
      <c r="DW38" s="666">
        <v>12.2</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128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96</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599100</v>
      </c>
      <c r="CS39" s="662"/>
      <c r="CT39" s="662"/>
      <c r="CU39" s="662"/>
      <c r="CV39" s="662"/>
      <c r="CW39" s="662"/>
      <c r="CX39" s="662"/>
      <c r="CY39" s="663"/>
      <c r="CZ39" s="666">
        <v>0.8</v>
      </c>
      <c r="DA39" s="695"/>
      <c r="DB39" s="695"/>
      <c r="DC39" s="696"/>
      <c r="DD39" s="669">
        <v>195378</v>
      </c>
      <c r="DE39" s="662"/>
      <c r="DF39" s="662"/>
      <c r="DG39" s="662"/>
      <c r="DH39" s="662"/>
      <c r="DI39" s="662"/>
      <c r="DJ39" s="662"/>
      <c r="DK39" s="663"/>
      <c r="DL39" s="669" t="s">
        <v>128</v>
      </c>
      <c r="DM39" s="662"/>
      <c r="DN39" s="662"/>
      <c r="DO39" s="662"/>
      <c r="DP39" s="662"/>
      <c r="DQ39" s="662"/>
      <c r="DR39" s="662"/>
      <c r="DS39" s="662"/>
      <c r="DT39" s="662"/>
      <c r="DU39" s="662"/>
      <c r="DV39" s="663"/>
      <c r="DW39" s="666" t="s">
        <v>343</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2173494</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343</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367535</v>
      </c>
      <c r="CS40" s="664"/>
      <c r="CT40" s="664"/>
      <c r="CU40" s="664"/>
      <c r="CV40" s="664"/>
      <c r="CW40" s="664"/>
      <c r="CX40" s="664"/>
      <c r="CY40" s="665"/>
      <c r="CZ40" s="666">
        <v>0.5</v>
      </c>
      <c r="DA40" s="695"/>
      <c r="DB40" s="695"/>
      <c r="DC40" s="696"/>
      <c r="DD40" s="669">
        <v>230335</v>
      </c>
      <c r="DE40" s="664"/>
      <c r="DF40" s="664"/>
      <c r="DG40" s="664"/>
      <c r="DH40" s="664"/>
      <c r="DI40" s="664"/>
      <c r="DJ40" s="664"/>
      <c r="DK40" s="665"/>
      <c r="DL40" s="669">
        <v>190000</v>
      </c>
      <c r="DM40" s="664"/>
      <c r="DN40" s="664"/>
      <c r="DO40" s="664"/>
      <c r="DP40" s="664"/>
      <c r="DQ40" s="664"/>
      <c r="DR40" s="664"/>
      <c r="DS40" s="664"/>
      <c r="DT40" s="664"/>
      <c r="DU40" s="664"/>
      <c r="DV40" s="665"/>
      <c r="DW40" s="666">
        <v>0.4</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5022270</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341</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343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6171838</v>
      </c>
      <c r="CS42" s="664"/>
      <c r="CT42" s="664"/>
      <c r="CU42" s="664"/>
      <c r="CV42" s="664"/>
      <c r="CW42" s="664"/>
      <c r="CX42" s="664"/>
      <c r="CY42" s="665"/>
      <c r="CZ42" s="666">
        <v>8.1</v>
      </c>
      <c r="DA42" s="667"/>
      <c r="DB42" s="667"/>
      <c r="DC42" s="668"/>
      <c r="DD42" s="669">
        <v>718794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162342</v>
      </c>
      <c r="CS43" s="662"/>
      <c r="CT43" s="662"/>
      <c r="CU43" s="662"/>
      <c r="CV43" s="662"/>
      <c r="CW43" s="662"/>
      <c r="CX43" s="662"/>
      <c r="CY43" s="663"/>
      <c r="CZ43" s="666">
        <v>0.2</v>
      </c>
      <c r="DA43" s="695"/>
      <c r="DB43" s="695"/>
      <c r="DC43" s="696"/>
      <c r="DD43" s="669">
        <v>162342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5431055</v>
      </c>
      <c r="CS44" s="664"/>
      <c r="CT44" s="664"/>
      <c r="CU44" s="664"/>
      <c r="CV44" s="664"/>
      <c r="CW44" s="664"/>
      <c r="CX44" s="664"/>
      <c r="CY44" s="665"/>
      <c r="CZ44" s="666">
        <v>7.2</v>
      </c>
      <c r="DA44" s="667"/>
      <c r="DB44" s="667"/>
      <c r="DC44" s="668"/>
      <c r="DD44" s="669">
        <v>462857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3942525</v>
      </c>
      <c r="CS45" s="662"/>
      <c r="CT45" s="662"/>
      <c r="CU45" s="662"/>
      <c r="CV45" s="662"/>
      <c r="CW45" s="662"/>
      <c r="CX45" s="662"/>
      <c r="CY45" s="663"/>
      <c r="CZ45" s="666">
        <v>5.2</v>
      </c>
      <c r="DA45" s="695"/>
      <c r="DB45" s="695"/>
      <c r="DC45" s="696"/>
      <c r="DD45" s="669">
        <v>37068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1391282</v>
      </c>
      <c r="CS46" s="664"/>
      <c r="CT46" s="664"/>
      <c r="CU46" s="664"/>
      <c r="CV46" s="664"/>
      <c r="CW46" s="664"/>
      <c r="CX46" s="664"/>
      <c r="CY46" s="665"/>
      <c r="CZ46" s="666">
        <v>1.8</v>
      </c>
      <c r="DA46" s="667"/>
      <c r="DB46" s="667"/>
      <c r="DC46" s="668"/>
      <c r="DD46" s="669">
        <v>379512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740783</v>
      </c>
      <c r="CS47" s="662"/>
      <c r="CT47" s="662"/>
      <c r="CU47" s="662"/>
      <c r="CV47" s="662"/>
      <c r="CW47" s="662"/>
      <c r="CX47" s="662"/>
      <c r="CY47" s="663"/>
      <c r="CZ47" s="666">
        <v>1</v>
      </c>
      <c r="DA47" s="695"/>
      <c r="DB47" s="695"/>
      <c r="DC47" s="696"/>
      <c r="DD47" s="669">
        <v>255937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343</v>
      </c>
      <c r="CS48" s="664"/>
      <c r="CT48" s="664"/>
      <c r="CU48" s="664"/>
      <c r="CV48" s="664"/>
      <c r="CW48" s="664"/>
      <c r="CX48" s="664"/>
      <c r="CY48" s="665"/>
      <c r="CZ48" s="666" t="s">
        <v>128</v>
      </c>
      <c r="DA48" s="667"/>
      <c r="DB48" s="667"/>
      <c r="DC48" s="668"/>
      <c r="DD48" s="669" t="s">
        <v>343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75792062</v>
      </c>
      <c r="CS49" s="677"/>
      <c r="CT49" s="677"/>
      <c r="CU49" s="677"/>
      <c r="CV49" s="677"/>
      <c r="CW49" s="677"/>
      <c r="CX49" s="677"/>
      <c r="CY49" s="678"/>
      <c r="CZ49" s="679">
        <v>100</v>
      </c>
      <c r="DA49" s="680"/>
      <c r="DB49" s="680"/>
      <c r="DC49" s="681"/>
      <c r="DD49" s="682">
        <v>46421233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AW9kZFElkWFAluE7wkHhlP9TyByjhFMJq70RJ1UrQ5qeTf/+u+sCXClAq/34ZexyMBjK3lol+LVnniphreEKw==" saltValue="sim8jxK/efctxi/oXhMd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1" t="s">
        <v>362</v>
      </c>
      <c r="DK2" s="1202"/>
      <c r="DL2" s="1202"/>
      <c r="DM2" s="1202"/>
      <c r="DN2" s="1202"/>
      <c r="DO2" s="1203"/>
      <c r="DP2" s="249"/>
      <c r="DQ2" s="1201" t="s">
        <v>363</v>
      </c>
      <c r="DR2" s="1202"/>
      <c r="DS2" s="1202"/>
      <c r="DT2" s="1202"/>
      <c r="DU2" s="1202"/>
      <c r="DV2" s="1202"/>
      <c r="DW2" s="1202"/>
      <c r="DX2" s="1202"/>
      <c r="DY2" s="1202"/>
      <c r="DZ2" s="120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4" t="s">
        <v>364</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4"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9" t="s">
        <v>380</v>
      </c>
      <c r="DH5" s="1190"/>
      <c r="DI5" s="1190"/>
      <c r="DJ5" s="1190"/>
      <c r="DK5" s="1191"/>
      <c r="DL5" s="1189" t="s">
        <v>381</v>
      </c>
      <c r="DM5" s="1190"/>
      <c r="DN5" s="1190"/>
      <c r="DO5" s="1190"/>
      <c r="DP5" s="1191"/>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5"/>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2"/>
      <c r="DH6" s="1193"/>
      <c r="DI6" s="1193"/>
      <c r="DJ6" s="1193"/>
      <c r="DK6" s="1194"/>
      <c r="DL6" s="1192"/>
      <c r="DM6" s="1193"/>
      <c r="DN6" s="1193"/>
      <c r="DO6" s="1193"/>
      <c r="DP6" s="1194"/>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5">
        <v>76425</v>
      </c>
      <c r="R7" s="1196"/>
      <c r="S7" s="1196"/>
      <c r="T7" s="1196"/>
      <c r="U7" s="1196"/>
      <c r="V7" s="1196">
        <v>76029</v>
      </c>
      <c r="W7" s="1196"/>
      <c r="X7" s="1196"/>
      <c r="Y7" s="1196"/>
      <c r="Z7" s="1196"/>
      <c r="AA7" s="1196">
        <v>396</v>
      </c>
      <c r="AB7" s="1196"/>
      <c r="AC7" s="1196"/>
      <c r="AD7" s="1196"/>
      <c r="AE7" s="1197"/>
      <c r="AF7" s="1198">
        <v>113</v>
      </c>
      <c r="AG7" s="1199"/>
      <c r="AH7" s="1199"/>
      <c r="AI7" s="1199"/>
      <c r="AJ7" s="1200"/>
      <c r="AK7" s="1182">
        <v>812</v>
      </c>
      <c r="AL7" s="1183"/>
      <c r="AM7" s="1183"/>
      <c r="AN7" s="1183"/>
      <c r="AO7" s="1183"/>
      <c r="AP7" s="1183">
        <v>65323</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86" t="s">
        <v>589</v>
      </c>
      <c r="BT7" s="1187"/>
      <c r="BU7" s="1187"/>
      <c r="BV7" s="1187"/>
      <c r="BW7" s="1187"/>
      <c r="BX7" s="1187"/>
      <c r="BY7" s="1187"/>
      <c r="BZ7" s="1187"/>
      <c r="CA7" s="1187"/>
      <c r="CB7" s="1187"/>
      <c r="CC7" s="1187"/>
      <c r="CD7" s="1187"/>
      <c r="CE7" s="1187"/>
      <c r="CF7" s="1187"/>
      <c r="CG7" s="1188"/>
      <c r="CH7" s="1179">
        <v>1</v>
      </c>
      <c r="CI7" s="1180"/>
      <c r="CJ7" s="1180"/>
      <c r="CK7" s="1180"/>
      <c r="CL7" s="1181"/>
      <c r="CM7" s="1179">
        <v>164</v>
      </c>
      <c r="CN7" s="1180"/>
      <c r="CO7" s="1180"/>
      <c r="CP7" s="1180"/>
      <c r="CQ7" s="1181"/>
      <c r="CR7" s="1179">
        <v>10</v>
      </c>
      <c r="CS7" s="1180"/>
      <c r="CT7" s="1180"/>
      <c r="CU7" s="1180"/>
      <c r="CV7" s="1181"/>
      <c r="CW7" s="1179" t="s">
        <v>583</v>
      </c>
      <c r="CX7" s="1180"/>
      <c r="CY7" s="1180"/>
      <c r="CZ7" s="1180"/>
      <c r="DA7" s="1181"/>
      <c r="DB7" s="1179" t="s">
        <v>597</v>
      </c>
      <c r="DC7" s="1180"/>
      <c r="DD7" s="1180"/>
      <c r="DE7" s="1180"/>
      <c r="DF7" s="1181"/>
      <c r="DG7" s="1179" t="s">
        <v>583</v>
      </c>
      <c r="DH7" s="1180"/>
      <c r="DI7" s="1180"/>
      <c r="DJ7" s="1180"/>
      <c r="DK7" s="1181"/>
      <c r="DL7" s="1179" t="s">
        <v>583</v>
      </c>
      <c r="DM7" s="1180"/>
      <c r="DN7" s="1180"/>
      <c r="DO7" s="1180"/>
      <c r="DP7" s="1181"/>
      <c r="DQ7" s="1179" t="s">
        <v>583</v>
      </c>
      <c r="DR7" s="1180"/>
      <c r="DS7" s="1180"/>
      <c r="DT7" s="1180"/>
      <c r="DU7" s="1181"/>
      <c r="DV7" s="1206"/>
      <c r="DW7" s="1207"/>
      <c r="DX7" s="1207"/>
      <c r="DY7" s="1207"/>
      <c r="DZ7" s="1208"/>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1099</v>
      </c>
      <c r="R8" s="1133"/>
      <c r="S8" s="1133"/>
      <c r="T8" s="1133"/>
      <c r="U8" s="1133"/>
      <c r="V8" s="1133">
        <v>1099</v>
      </c>
      <c r="W8" s="1133"/>
      <c r="X8" s="1133"/>
      <c r="Y8" s="1133"/>
      <c r="Z8" s="1133"/>
      <c r="AA8" s="1133" t="s">
        <v>583</v>
      </c>
      <c r="AB8" s="1133"/>
      <c r="AC8" s="1133"/>
      <c r="AD8" s="1133"/>
      <c r="AE8" s="1134"/>
      <c r="AF8" s="1108" t="s">
        <v>128</v>
      </c>
      <c r="AG8" s="1109"/>
      <c r="AH8" s="1109"/>
      <c r="AI8" s="1109"/>
      <c r="AJ8" s="1110"/>
      <c r="AK8" s="1177">
        <v>558</v>
      </c>
      <c r="AL8" s="1178"/>
      <c r="AM8" s="1178"/>
      <c r="AN8" s="1178"/>
      <c r="AO8" s="1178"/>
      <c r="AP8" s="1178">
        <v>4419</v>
      </c>
      <c r="AQ8" s="1178"/>
      <c r="AR8" s="1178"/>
      <c r="AS8" s="1178"/>
      <c r="AT8" s="1178"/>
      <c r="AU8" s="1175"/>
      <c r="AV8" s="1175"/>
      <c r="AW8" s="1175"/>
      <c r="AX8" s="1175"/>
      <c r="AY8" s="1176"/>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7"/>
      <c r="AL9" s="1178"/>
      <c r="AM9" s="1178"/>
      <c r="AN9" s="1178"/>
      <c r="AO9" s="1178"/>
      <c r="AP9" s="1178"/>
      <c r="AQ9" s="1178"/>
      <c r="AR9" s="1178"/>
      <c r="AS9" s="1178"/>
      <c r="AT9" s="1178"/>
      <c r="AU9" s="1175"/>
      <c r="AV9" s="1175"/>
      <c r="AW9" s="1175"/>
      <c r="AX9" s="1175"/>
      <c r="AY9" s="1176"/>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7"/>
      <c r="AL10" s="1178"/>
      <c r="AM10" s="1178"/>
      <c r="AN10" s="1178"/>
      <c r="AO10" s="1178"/>
      <c r="AP10" s="1178"/>
      <c r="AQ10" s="1178"/>
      <c r="AR10" s="1178"/>
      <c r="AS10" s="1178"/>
      <c r="AT10" s="1178"/>
      <c r="AU10" s="1175"/>
      <c r="AV10" s="1175"/>
      <c r="AW10" s="1175"/>
      <c r="AX10" s="1175"/>
      <c r="AY10" s="1176"/>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7"/>
      <c r="AL11" s="1178"/>
      <c r="AM11" s="1178"/>
      <c r="AN11" s="1178"/>
      <c r="AO11" s="1178"/>
      <c r="AP11" s="1178"/>
      <c r="AQ11" s="1178"/>
      <c r="AR11" s="1178"/>
      <c r="AS11" s="1178"/>
      <c r="AT11" s="1178"/>
      <c r="AU11" s="1175"/>
      <c r="AV11" s="1175"/>
      <c r="AW11" s="1175"/>
      <c r="AX11" s="1175"/>
      <c r="AY11" s="1176"/>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7"/>
      <c r="AL12" s="1178"/>
      <c r="AM12" s="1178"/>
      <c r="AN12" s="1178"/>
      <c r="AO12" s="1178"/>
      <c r="AP12" s="1178"/>
      <c r="AQ12" s="1178"/>
      <c r="AR12" s="1178"/>
      <c r="AS12" s="1178"/>
      <c r="AT12" s="1178"/>
      <c r="AU12" s="1175"/>
      <c r="AV12" s="1175"/>
      <c r="AW12" s="1175"/>
      <c r="AX12" s="1175"/>
      <c r="AY12" s="1176"/>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7"/>
      <c r="AL13" s="1178"/>
      <c r="AM13" s="1178"/>
      <c r="AN13" s="1178"/>
      <c r="AO13" s="1178"/>
      <c r="AP13" s="1178"/>
      <c r="AQ13" s="1178"/>
      <c r="AR13" s="1178"/>
      <c r="AS13" s="1178"/>
      <c r="AT13" s="1178"/>
      <c r="AU13" s="1175"/>
      <c r="AV13" s="1175"/>
      <c r="AW13" s="1175"/>
      <c r="AX13" s="1175"/>
      <c r="AY13" s="1176"/>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7"/>
      <c r="AL14" s="1178"/>
      <c r="AM14" s="1178"/>
      <c r="AN14" s="1178"/>
      <c r="AO14" s="1178"/>
      <c r="AP14" s="1178"/>
      <c r="AQ14" s="1178"/>
      <c r="AR14" s="1178"/>
      <c r="AS14" s="1178"/>
      <c r="AT14" s="1178"/>
      <c r="AU14" s="1175"/>
      <c r="AV14" s="1175"/>
      <c r="AW14" s="1175"/>
      <c r="AX14" s="1175"/>
      <c r="AY14" s="1176"/>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7"/>
      <c r="AL15" s="1178"/>
      <c r="AM15" s="1178"/>
      <c r="AN15" s="1178"/>
      <c r="AO15" s="1178"/>
      <c r="AP15" s="1178"/>
      <c r="AQ15" s="1178"/>
      <c r="AR15" s="1178"/>
      <c r="AS15" s="1178"/>
      <c r="AT15" s="1178"/>
      <c r="AU15" s="1175"/>
      <c r="AV15" s="1175"/>
      <c r="AW15" s="1175"/>
      <c r="AX15" s="1175"/>
      <c r="AY15" s="1176"/>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7"/>
      <c r="AL16" s="1178"/>
      <c r="AM16" s="1178"/>
      <c r="AN16" s="1178"/>
      <c r="AO16" s="1178"/>
      <c r="AP16" s="1178"/>
      <c r="AQ16" s="1178"/>
      <c r="AR16" s="1178"/>
      <c r="AS16" s="1178"/>
      <c r="AT16" s="1178"/>
      <c r="AU16" s="1175"/>
      <c r="AV16" s="1175"/>
      <c r="AW16" s="1175"/>
      <c r="AX16" s="1175"/>
      <c r="AY16" s="1176"/>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7"/>
      <c r="AL17" s="1178"/>
      <c r="AM17" s="1178"/>
      <c r="AN17" s="1178"/>
      <c r="AO17" s="1178"/>
      <c r="AP17" s="1178"/>
      <c r="AQ17" s="1178"/>
      <c r="AR17" s="1178"/>
      <c r="AS17" s="1178"/>
      <c r="AT17" s="1178"/>
      <c r="AU17" s="1175"/>
      <c r="AV17" s="1175"/>
      <c r="AW17" s="1175"/>
      <c r="AX17" s="1175"/>
      <c r="AY17" s="1176"/>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7"/>
      <c r="AL18" s="1178"/>
      <c r="AM18" s="1178"/>
      <c r="AN18" s="1178"/>
      <c r="AO18" s="1178"/>
      <c r="AP18" s="1178"/>
      <c r="AQ18" s="1178"/>
      <c r="AR18" s="1178"/>
      <c r="AS18" s="1178"/>
      <c r="AT18" s="1178"/>
      <c r="AU18" s="1175"/>
      <c r="AV18" s="1175"/>
      <c r="AW18" s="1175"/>
      <c r="AX18" s="1175"/>
      <c r="AY18" s="1176"/>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7"/>
      <c r="AL19" s="1178"/>
      <c r="AM19" s="1178"/>
      <c r="AN19" s="1178"/>
      <c r="AO19" s="1178"/>
      <c r="AP19" s="1178"/>
      <c r="AQ19" s="1178"/>
      <c r="AR19" s="1178"/>
      <c r="AS19" s="1178"/>
      <c r="AT19" s="1178"/>
      <c r="AU19" s="1175"/>
      <c r="AV19" s="1175"/>
      <c r="AW19" s="1175"/>
      <c r="AX19" s="1175"/>
      <c r="AY19" s="1176"/>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7"/>
      <c r="AL20" s="1178"/>
      <c r="AM20" s="1178"/>
      <c r="AN20" s="1178"/>
      <c r="AO20" s="1178"/>
      <c r="AP20" s="1178"/>
      <c r="AQ20" s="1178"/>
      <c r="AR20" s="1178"/>
      <c r="AS20" s="1178"/>
      <c r="AT20" s="1178"/>
      <c r="AU20" s="1175"/>
      <c r="AV20" s="1175"/>
      <c r="AW20" s="1175"/>
      <c r="AX20" s="1175"/>
      <c r="AY20" s="1176"/>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7"/>
      <c r="AL21" s="1178"/>
      <c r="AM21" s="1178"/>
      <c r="AN21" s="1178"/>
      <c r="AO21" s="1178"/>
      <c r="AP21" s="1178"/>
      <c r="AQ21" s="1178"/>
      <c r="AR21" s="1178"/>
      <c r="AS21" s="1178"/>
      <c r="AT21" s="1178"/>
      <c r="AU21" s="1175"/>
      <c r="AV21" s="1175"/>
      <c r="AW21" s="1175"/>
      <c r="AX21" s="1175"/>
      <c r="AY21" s="1176"/>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2"/>
      <c r="R22" s="1173"/>
      <c r="S22" s="1173"/>
      <c r="T22" s="1173"/>
      <c r="U22" s="1173"/>
      <c r="V22" s="1173"/>
      <c r="W22" s="1173"/>
      <c r="X22" s="1173"/>
      <c r="Y22" s="1173"/>
      <c r="Z22" s="1173"/>
      <c r="AA22" s="1173"/>
      <c r="AB22" s="1173"/>
      <c r="AC22" s="1173"/>
      <c r="AD22" s="1173"/>
      <c r="AE22" s="1174"/>
      <c r="AF22" s="1108"/>
      <c r="AG22" s="1109"/>
      <c r="AH22" s="1109"/>
      <c r="AI22" s="1109"/>
      <c r="AJ22" s="1110"/>
      <c r="AK22" s="1168"/>
      <c r="AL22" s="1169"/>
      <c r="AM22" s="1169"/>
      <c r="AN22" s="1169"/>
      <c r="AO22" s="1169"/>
      <c r="AP22" s="1169"/>
      <c r="AQ22" s="1169"/>
      <c r="AR22" s="1169"/>
      <c r="AS22" s="1169"/>
      <c r="AT22" s="1169"/>
      <c r="AU22" s="1170"/>
      <c r="AV22" s="1170"/>
      <c r="AW22" s="1170"/>
      <c r="AX22" s="1170"/>
      <c r="AY22" s="1171"/>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9">
        <v>76188</v>
      </c>
      <c r="R23" s="1160"/>
      <c r="S23" s="1160"/>
      <c r="T23" s="1160"/>
      <c r="U23" s="1160"/>
      <c r="V23" s="1160">
        <v>75792</v>
      </c>
      <c r="W23" s="1160"/>
      <c r="X23" s="1160"/>
      <c r="Y23" s="1160"/>
      <c r="Z23" s="1160"/>
      <c r="AA23" s="1160">
        <v>396</v>
      </c>
      <c r="AB23" s="1160"/>
      <c r="AC23" s="1160"/>
      <c r="AD23" s="1160"/>
      <c r="AE23" s="1161"/>
      <c r="AF23" s="1162">
        <v>113</v>
      </c>
      <c r="AG23" s="1160"/>
      <c r="AH23" s="1160"/>
      <c r="AI23" s="1160"/>
      <c r="AJ23" s="1163"/>
      <c r="AK23" s="1164"/>
      <c r="AL23" s="1165"/>
      <c r="AM23" s="1165"/>
      <c r="AN23" s="1165"/>
      <c r="AO23" s="1165"/>
      <c r="AP23" s="1160">
        <v>69742</v>
      </c>
      <c r="AQ23" s="1160"/>
      <c r="AR23" s="1160"/>
      <c r="AS23" s="1160"/>
      <c r="AT23" s="1160"/>
      <c r="AU23" s="1166"/>
      <c r="AV23" s="1166"/>
      <c r="AW23" s="1166"/>
      <c r="AX23" s="1166"/>
      <c r="AY23" s="1167"/>
      <c r="AZ23" s="1156" t="s">
        <v>128</v>
      </c>
      <c r="BA23" s="1157"/>
      <c r="BB23" s="1157"/>
      <c r="BC23" s="1157"/>
      <c r="BD23" s="1158"/>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5" t="s">
        <v>388</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4" t="s">
        <v>389</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50" t="s">
        <v>393</v>
      </c>
      <c r="AG26" s="1097"/>
      <c r="AH26" s="1097"/>
      <c r="AI26" s="1097"/>
      <c r="AJ26" s="1151"/>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2"/>
      <c r="AG27" s="1100"/>
      <c r="AH27" s="1100"/>
      <c r="AI27" s="1100"/>
      <c r="AJ27" s="1153"/>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22117</v>
      </c>
      <c r="R28" s="1143"/>
      <c r="S28" s="1143"/>
      <c r="T28" s="1143"/>
      <c r="U28" s="1143"/>
      <c r="V28" s="1143">
        <v>22499</v>
      </c>
      <c r="W28" s="1143"/>
      <c r="X28" s="1143"/>
      <c r="Y28" s="1143"/>
      <c r="Z28" s="1143"/>
      <c r="AA28" s="1133">
        <v>-382</v>
      </c>
      <c r="AB28" s="1133"/>
      <c r="AC28" s="1133"/>
      <c r="AD28" s="1133"/>
      <c r="AE28" s="1134"/>
      <c r="AF28" s="1144">
        <v>-382</v>
      </c>
      <c r="AG28" s="1143"/>
      <c r="AH28" s="1143"/>
      <c r="AI28" s="1143"/>
      <c r="AJ28" s="1145"/>
      <c r="AK28" s="1146">
        <v>2173</v>
      </c>
      <c r="AL28" s="1135"/>
      <c r="AM28" s="1135"/>
      <c r="AN28" s="1135"/>
      <c r="AO28" s="1135"/>
      <c r="AP28" s="1147" t="s">
        <v>583</v>
      </c>
      <c r="AQ28" s="1148"/>
      <c r="AR28" s="1148"/>
      <c r="AS28" s="1148"/>
      <c r="AT28" s="1149"/>
      <c r="AU28" s="1135" t="s">
        <v>583</v>
      </c>
      <c r="AV28" s="1135"/>
      <c r="AW28" s="1135"/>
      <c r="AX28" s="1135"/>
      <c r="AY28" s="1135"/>
      <c r="AZ28" s="1136" t="s">
        <v>594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16186</v>
      </c>
      <c r="R29" s="1133"/>
      <c r="S29" s="1133"/>
      <c r="T29" s="1133"/>
      <c r="U29" s="1133"/>
      <c r="V29" s="1133">
        <v>15787</v>
      </c>
      <c r="W29" s="1133"/>
      <c r="X29" s="1133"/>
      <c r="Y29" s="1133"/>
      <c r="Z29" s="1133"/>
      <c r="AA29" s="1133">
        <v>399</v>
      </c>
      <c r="AB29" s="1133"/>
      <c r="AC29" s="1133"/>
      <c r="AD29" s="1133"/>
      <c r="AE29" s="1134"/>
      <c r="AF29" s="1108">
        <v>399</v>
      </c>
      <c r="AG29" s="1109"/>
      <c r="AH29" s="1109"/>
      <c r="AI29" s="1109"/>
      <c r="AJ29" s="1110"/>
      <c r="AK29" s="1069">
        <v>2290</v>
      </c>
      <c r="AL29" s="1060"/>
      <c r="AM29" s="1060"/>
      <c r="AN29" s="1060"/>
      <c r="AO29" s="1060"/>
      <c r="AP29" s="1060" t="s">
        <v>583</v>
      </c>
      <c r="AQ29" s="1060"/>
      <c r="AR29" s="1060"/>
      <c r="AS29" s="1060"/>
      <c r="AT29" s="1060"/>
      <c r="AU29" s="1060" t="s">
        <v>583</v>
      </c>
      <c r="AV29" s="1060"/>
      <c r="AW29" s="1060"/>
      <c r="AX29" s="1060"/>
      <c r="AY29" s="1060"/>
      <c r="AZ29" s="1131" t="s">
        <v>593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2479</v>
      </c>
      <c r="R30" s="1133"/>
      <c r="S30" s="1133"/>
      <c r="T30" s="1133"/>
      <c r="U30" s="1133"/>
      <c r="V30" s="1133">
        <v>2446</v>
      </c>
      <c r="W30" s="1133"/>
      <c r="X30" s="1133"/>
      <c r="Y30" s="1133"/>
      <c r="Z30" s="1133"/>
      <c r="AA30" s="1133">
        <v>33</v>
      </c>
      <c r="AB30" s="1133"/>
      <c r="AC30" s="1133"/>
      <c r="AD30" s="1133"/>
      <c r="AE30" s="1134"/>
      <c r="AF30" s="1108">
        <v>33</v>
      </c>
      <c r="AG30" s="1109"/>
      <c r="AH30" s="1109"/>
      <c r="AI30" s="1109"/>
      <c r="AJ30" s="1110"/>
      <c r="AK30" s="1069">
        <v>576</v>
      </c>
      <c r="AL30" s="1060"/>
      <c r="AM30" s="1060"/>
      <c r="AN30" s="1060"/>
      <c r="AO30" s="1060"/>
      <c r="AP30" s="1060" t="s">
        <v>593</v>
      </c>
      <c r="AQ30" s="1060"/>
      <c r="AR30" s="1060"/>
      <c r="AS30" s="1060"/>
      <c r="AT30" s="1060"/>
      <c r="AU30" s="1060" t="s">
        <v>593</v>
      </c>
      <c r="AV30" s="1060"/>
      <c r="AW30" s="1060"/>
      <c r="AX30" s="1060"/>
      <c r="AY30" s="1060"/>
      <c r="AZ30" s="1131" t="s">
        <v>583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19191</v>
      </c>
      <c r="R31" s="1133"/>
      <c r="S31" s="1133"/>
      <c r="T31" s="1133"/>
      <c r="U31" s="1133"/>
      <c r="V31" s="1133">
        <v>19182</v>
      </c>
      <c r="W31" s="1133"/>
      <c r="X31" s="1133"/>
      <c r="Y31" s="1133"/>
      <c r="Z31" s="1133"/>
      <c r="AA31" s="1133">
        <v>9</v>
      </c>
      <c r="AB31" s="1133"/>
      <c r="AC31" s="1133"/>
      <c r="AD31" s="1133"/>
      <c r="AE31" s="1134"/>
      <c r="AF31" s="1108">
        <v>9</v>
      </c>
      <c r="AG31" s="1109"/>
      <c r="AH31" s="1109"/>
      <c r="AI31" s="1109"/>
      <c r="AJ31" s="1110"/>
      <c r="AK31" s="1069">
        <v>198</v>
      </c>
      <c r="AL31" s="1060"/>
      <c r="AM31" s="1060"/>
      <c r="AN31" s="1060"/>
      <c r="AO31" s="1060"/>
      <c r="AP31" s="1060" t="s">
        <v>594</v>
      </c>
      <c r="AQ31" s="1060"/>
      <c r="AR31" s="1060"/>
      <c r="AS31" s="1060"/>
      <c r="AT31" s="1060"/>
      <c r="AU31" s="1060" t="s">
        <v>595</v>
      </c>
      <c r="AV31" s="1060"/>
      <c r="AW31" s="1060"/>
      <c r="AX31" s="1060"/>
      <c r="AY31" s="1060"/>
      <c r="AZ31" s="1131" t="s">
        <v>596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3762</v>
      </c>
      <c r="R32" s="1133"/>
      <c r="S32" s="1133"/>
      <c r="T32" s="1133"/>
      <c r="U32" s="1133"/>
      <c r="V32" s="1133">
        <v>3647</v>
      </c>
      <c r="W32" s="1133"/>
      <c r="X32" s="1133"/>
      <c r="Y32" s="1133"/>
      <c r="Z32" s="1133"/>
      <c r="AA32" s="1133">
        <v>115</v>
      </c>
      <c r="AB32" s="1133"/>
      <c r="AC32" s="1133"/>
      <c r="AD32" s="1133"/>
      <c r="AE32" s="1134"/>
      <c r="AF32" s="1108">
        <v>2905</v>
      </c>
      <c r="AG32" s="1109"/>
      <c r="AH32" s="1109"/>
      <c r="AI32" s="1109"/>
      <c r="AJ32" s="1110"/>
      <c r="AK32" s="1069">
        <v>348</v>
      </c>
      <c r="AL32" s="1060"/>
      <c r="AM32" s="1060"/>
      <c r="AN32" s="1060"/>
      <c r="AO32" s="1060"/>
      <c r="AP32" s="1060">
        <v>12431</v>
      </c>
      <c r="AQ32" s="1060"/>
      <c r="AR32" s="1060"/>
      <c r="AS32" s="1060"/>
      <c r="AT32" s="1060"/>
      <c r="AU32" s="1060">
        <v>211</v>
      </c>
      <c r="AV32" s="1060"/>
      <c r="AW32" s="1060"/>
      <c r="AX32" s="1060"/>
      <c r="AY32" s="1060"/>
      <c r="AZ32" s="1131" t="s">
        <v>583</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7429</v>
      </c>
      <c r="R33" s="1133"/>
      <c r="S33" s="1133"/>
      <c r="T33" s="1133"/>
      <c r="U33" s="1133"/>
      <c r="V33" s="1133">
        <v>6537</v>
      </c>
      <c r="W33" s="1133"/>
      <c r="X33" s="1133"/>
      <c r="Y33" s="1133"/>
      <c r="Z33" s="1133"/>
      <c r="AA33" s="1133">
        <v>892</v>
      </c>
      <c r="AB33" s="1133"/>
      <c r="AC33" s="1133"/>
      <c r="AD33" s="1133"/>
      <c r="AE33" s="1134"/>
      <c r="AF33" s="1108" t="s">
        <v>128</v>
      </c>
      <c r="AG33" s="1109"/>
      <c r="AH33" s="1109"/>
      <c r="AI33" s="1109"/>
      <c r="AJ33" s="1110"/>
      <c r="AK33" s="1069">
        <v>2302</v>
      </c>
      <c r="AL33" s="1060"/>
      <c r="AM33" s="1060"/>
      <c r="AN33" s="1060"/>
      <c r="AO33" s="1060"/>
      <c r="AP33" s="1060">
        <v>52781</v>
      </c>
      <c r="AQ33" s="1060"/>
      <c r="AR33" s="1060"/>
      <c r="AS33" s="1060"/>
      <c r="AT33" s="1060"/>
      <c r="AU33" s="1060">
        <v>22907</v>
      </c>
      <c r="AV33" s="1060"/>
      <c r="AW33" s="1060"/>
      <c r="AX33" s="1060"/>
      <c r="AY33" s="1060"/>
      <c r="AZ33" s="1131" t="s">
        <v>596</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405</v>
      </c>
      <c r="C34" s="1127"/>
      <c r="D34" s="1127"/>
      <c r="E34" s="1127"/>
      <c r="F34" s="1127"/>
      <c r="G34" s="1127"/>
      <c r="H34" s="1127"/>
      <c r="I34" s="1127"/>
      <c r="J34" s="1127"/>
      <c r="K34" s="1127"/>
      <c r="L34" s="1127"/>
      <c r="M34" s="1127"/>
      <c r="N34" s="1127"/>
      <c r="O34" s="1127"/>
      <c r="P34" s="1128"/>
      <c r="Q34" s="1132">
        <v>14165</v>
      </c>
      <c r="R34" s="1133"/>
      <c r="S34" s="1133"/>
      <c r="T34" s="1133"/>
      <c r="U34" s="1133"/>
      <c r="V34" s="1133">
        <v>13676</v>
      </c>
      <c r="W34" s="1133"/>
      <c r="X34" s="1133"/>
      <c r="Y34" s="1133"/>
      <c r="Z34" s="1133"/>
      <c r="AA34" s="1133">
        <v>489</v>
      </c>
      <c r="AB34" s="1133"/>
      <c r="AC34" s="1133"/>
      <c r="AD34" s="1133"/>
      <c r="AE34" s="1134"/>
      <c r="AF34" s="1108">
        <v>-151</v>
      </c>
      <c r="AG34" s="1109"/>
      <c r="AH34" s="1109"/>
      <c r="AI34" s="1109"/>
      <c r="AJ34" s="1110"/>
      <c r="AK34" s="1069">
        <v>1402</v>
      </c>
      <c r="AL34" s="1060"/>
      <c r="AM34" s="1060"/>
      <c r="AN34" s="1060"/>
      <c r="AO34" s="1060"/>
      <c r="AP34" s="1060">
        <v>9384</v>
      </c>
      <c r="AQ34" s="1060"/>
      <c r="AR34" s="1060"/>
      <c r="AS34" s="1060"/>
      <c r="AT34" s="1060"/>
      <c r="AU34" s="1060">
        <v>3528</v>
      </c>
      <c r="AV34" s="1060"/>
      <c r="AW34" s="1060"/>
      <c r="AX34" s="1060"/>
      <c r="AY34" s="1060"/>
      <c r="AZ34" s="1131">
        <v>1.1000000000000001</v>
      </c>
      <c r="BA34" s="1131"/>
      <c r="BB34" s="1131"/>
      <c r="BC34" s="1131"/>
      <c r="BD34" s="1131"/>
      <c r="BE34" s="1121" t="s">
        <v>403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2812</v>
      </c>
      <c r="AG63" s="1048"/>
      <c r="AH63" s="1048"/>
      <c r="AI63" s="1048"/>
      <c r="AJ63" s="1119"/>
      <c r="AK63" s="1120"/>
      <c r="AL63" s="1052"/>
      <c r="AM63" s="1052"/>
      <c r="AN63" s="1052"/>
      <c r="AO63" s="1052"/>
      <c r="AP63" s="1048">
        <v>74596</v>
      </c>
      <c r="AQ63" s="1048"/>
      <c r="AR63" s="1048"/>
      <c r="AS63" s="1048"/>
      <c r="AT63" s="1048"/>
      <c r="AU63" s="1048">
        <v>26646</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392</v>
      </c>
      <c r="AB66" s="1091"/>
      <c r="AC66" s="1091"/>
      <c r="AD66" s="1091"/>
      <c r="AE66" s="1092"/>
      <c r="AF66" s="1096" t="s">
        <v>393</v>
      </c>
      <c r="AG66" s="1097"/>
      <c r="AH66" s="1097"/>
      <c r="AI66" s="1097"/>
      <c r="AJ66" s="1098"/>
      <c r="AK66" s="1090" t="s">
        <v>394</v>
      </c>
      <c r="AL66" s="1085"/>
      <c r="AM66" s="1085"/>
      <c r="AN66" s="1085"/>
      <c r="AO66" s="1086"/>
      <c r="AP66" s="1090" t="s">
        <v>412</v>
      </c>
      <c r="AQ66" s="1091"/>
      <c r="AR66" s="1091"/>
      <c r="AS66" s="1091"/>
      <c r="AT66" s="1092"/>
      <c r="AU66" s="1090" t="s">
        <v>413</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3611</v>
      </c>
      <c r="R68" s="1071"/>
      <c r="S68" s="1071"/>
      <c r="T68" s="1071"/>
      <c r="U68" s="1071"/>
      <c r="V68" s="1071">
        <v>3566</v>
      </c>
      <c r="W68" s="1071"/>
      <c r="X68" s="1071"/>
      <c r="Y68" s="1071"/>
      <c r="Z68" s="1071"/>
      <c r="AA68" s="1071">
        <v>45</v>
      </c>
      <c r="AB68" s="1071"/>
      <c r="AC68" s="1071"/>
      <c r="AD68" s="1071"/>
      <c r="AE68" s="1071"/>
      <c r="AF68" s="1071">
        <v>40</v>
      </c>
      <c r="AG68" s="1071"/>
      <c r="AH68" s="1071"/>
      <c r="AI68" s="1071"/>
      <c r="AJ68" s="1071"/>
      <c r="AK68" s="1071" t="s">
        <v>603</v>
      </c>
      <c r="AL68" s="1071"/>
      <c r="AM68" s="1071"/>
      <c r="AN68" s="1071"/>
      <c r="AO68" s="1071"/>
      <c r="AP68" s="1071">
        <v>3373</v>
      </c>
      <c r="AQ68" s="1071"/>
      <c r="AR68" s="1071"/>
      <c r="AS68" s="1071"/>
      <c r="AT68" s="1071"/>
      <c r="AU68" s="1071">
        <v>2193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70937</v>
      </c>
      <c r="R69" s="1060"/>
      <c r="S69" s="1060"/>
      <c r="T69" s="1060"/>
      <c r="U69" s="1060"/>
      <c r="V69" s="1060">
        <v>67710</v>
      </c>
      <c r="W69" s="1060"/>
      <c r="X69" s="1060"/>
      <c r="Y69" s="1060"/>
      <c r="Z69" s="1060"/>
      <c r="AA69" s="1060">
        <v>3227</v>
      </c>
      <c r="AB69" s="1060"/>
      <c r="AC69" s="1060"/>
      <c r="AD69" s="1060"/>
      <c r="AE69" s="1060"/>
      <c r="AF69" s="1060">
        <v>9374</v>
      </c>
      <c r="AG69" s="1060"/>
      <c r="AH69" s="1060"/>
      <c r="AI69" s="1060"/>
      <c r="AJ69" s="1060"/>
      <c r="AK69" s="1060" t="s">
        <v>512</v>
      </c>
      <c r="AL69" s="1060"/>
      <c r="AM69" s="1060"/>
      <c r="AN69" s="1060"/>
      <c r="AO69" s="1060"/>
      <c r="AP69" s="1060" t="s">
        <v>583</v>
      </c>
      <c r="AQ69" s="1060"/>
      <c r="AR69" s="1060"/>
      <c r="AS69" s="1060"/>
      <c r="AT69" s="1060"/>
      <c r="AU69" s="1060" t="s">
        <v>583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194</v>
      </c>
      <c r="R70" s="1060"/>
      <c r="S70" s="1060"/>
      <c r="T70" s="1060"/>
      <c r="U70" s="1060"/>
      <c r="V70" s="1060">
        <v>179</v>
      </c>
      <c r="W70" s="1060"/>
      <c r="X70" s="1060"/>
      <c r="Y70" s="1060"/>
      <c r="Z70" s="1060"/>
      <c r="AA70" s="1060">
        <v>16</v>
      </c>
      <c r="AB70" s="1060"/>
      <c r="AC70" s="1060"/>
      <c r="AD70" s="1060"/>
      <c r="AE70" s="1060"/>
      <c r="AF70" s="1060">
        <v>16</v>
      </c>
      <c r="AG70" s="1060"/>
      <c r="AH70" s="1060"/>
      <c r="AI70" s="1060"/>
      <c r="AJ70" s="1060"/>
      <c r="AK70" s="1060" t="s">
        <v>512</v>
      </c>
      <c r="AL70" s="1060"/>
      <c r="AM70" s="1060"/>
      <c r="AN70" s="1060"/>
      <c r="AO70" s="1060"/>
      <c r="AP70" s="1060" t="s">
        <v>512</v>
      </c>
      <c r="AQ70" s="1060"/>
      <c r="AR70" s="1060"/>
      <c r="AS70" s="1060"/>
      <c r="AT70" s="1060"/>
      <c r="AU70" s="1060" t="s">
        <v>512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1167375</v>
      </c>
      <c r="R71" s="1060"/>
      <c r="S71" s="1060"/>
      <c r="T71" s="1060"/>
      <c r="U71" s="1060"/>
      <c r="V71" s="1060">
        <v>1136425</v>
      </c>
      <c r="W71" s="1060"/>
      <c r="X71" s="1060"/>
      <c r="Y71" s="1060"/>
      <c r="Z71" s="1060"/>
      <c r="AA71" s="1060">
        <v>30950</v>
      </c>
      <c r="AB71" s="1060"/>
      <c r="AC71" s="1060"/>
      <c r="AD71" s="1060"/>
      <c r="AE71" s="1060"/>
      <c r="AF71" s="1060">
        <v>30950</v>
      </c>
      <c r="AG71" s="1060"/>
      <c r="AH71" s="1060"/>
      <c r="AI71" s="1060"/>
      <c r="AJ71" s="1060"/>
      <c r="AK71" s="1060">
        <v>7000</v>
      </c>
      <c r="AL71" s="1060"/>
      <c r="AM71" s="1060"/>
      <c r="AN71" s="1060"/>
      <c r="AO71" s="1060"/>
      <c r="AP71" s="1060" t="s">
        <v>512</v>
      </c>
      <c r="AQ71" s="1060"/>
      <c r="AR71" s="1060"/>
      <c r="AS71" s="1060"/>
      <c r="AT71" s="1060"/>
      <c r="AU71" s="1060" t="s">
        <v>512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592</v>
      </c>
      <c r="C72" s="1064"/>
      <c r="D72" s="1064"/>
      <c r="E72" s="1064"/>
      <c r="F72" s="1064"/>
      <c r="G72" s="1064"/>
      <c r="H72" s="1064"/>
      <c r="I72" s="1064"/>
      <c r="J72" s="1064"/>
      <c r="K72" s="1064"/>
      <c r="L72" s="1064"/>
      <c r="M72" s="1064"/>
      <c r="N72" s="1064"/>
      <c r="O72" s="1064"/>
      <c r="P72" s="1065"/>
      <c r="Q72" s="1066">
        <v>39841</v>
      </c>
      <c r="R72" s="1060"/>
      <c r="S72" s="1060"/>
      <c r="T72" s="1060"/>
      <c r="U72" s="1060"/>
      <c r="V72" s="1060">
        <v>33505</v>
      </c>
      <c r="W72" s="1060"/>
      <c r="X72" s="1060"/>
      <c r="Y72" s="1060"/>
      <c r="Z72" s="1060"/>
      <c r="AA72" s="1060">
        <v>6336</v>
      </c>
      <c r="AB72" s="1060"/>
      <c r="AC72" s="1060"/>
      <c r="AD72" s="1060"/>
      <c r="AE72" s="1060"/>
      <c r="AF72" s="1060">
        <v>18410</v>
      </c>
      <c r="AG72" s="1060"/>
      <c r="AH72" s="1060"/>
      <c r="AI72" s="1060"/>
      <c r="AJ72" s="1060"/>
      <c r="AK72" s="1060" t="s">
        <v>512</v>
      </c>
      <c r="AL72" s="1060"/>
      <c r="AM72" s="1060"/>
      <c r="AN72" s="1060"/>
      <c r="AO72" s="1060"/>
      <c r="AP72" s="1060">
        <v>124747</v>
      </c>
      <c r="AQ72" s="1060"/>
      <c r="AR72" s="1060"/>
      <c r="AS72" s="1060"/>
      <c r="AT72" s="1060"/>
      <c r="AU72" s="1060" t="s">
        <v>512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7860</v>
      </c>
      <c r="R73" s="1060"/>
      <c r="S73" s="1060"/>
      <c r="T73" s="1060"/>
      <c r="U73" s="1060"/>
      <c r="V73" s="1060">
        <v>5951</v>
      </c>
      <c r="W73" s="1060"/>
      <c r="X73" s="1060"/>
      <c r="Y73" s="1060"/>
      <c r="Z73" s="1060"/>
      <c r="AA73" s="1060">
        <v>1909</v>
      </c>
      <c r="AB73" s="1060"/>
      <c r="AC73" s="1060"/>
      <c r="AD73" s="1060"/>
      <c r="AE73" s="1060"/>
      <c r="AF73" s="1060">
        <v>17771</v>
      </c>
      <c r="AG73" s="1060"/>
      <c r="AH73" s="1060"/>
      <c r="AI73" s="1060"/>
      <c r="AJ73" s="1060"/>
      <c r="AK73" s="1060" t="s">
        <v>512</v>
      </c>
      <c r="AL73" s="1060"/>
      <c r="AM73" s="1060"/>
      <c r="AN73" s="1060"/>
      <c r="AO73" s="1060"/>
      <c r="AP73" s="1060">
        <v>15061</v>
      </c>
      <c r="AQ73" s="1060"/>
      <c r="AR73" s="1060"/>
      <c r="AS73" s="1060"/>
      <c r="AT73" s="1060"/>
      <c r="AU73" s="1060" t="s">
        <v>512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76561</v>
      </c>
      <c r="AG88" s="1048"/>
      <c r="AH88" s="1048"/>
      <c r="AI88" s="1048"/>
      <c r="AJ88" s="1048"/>
      <c r="AK88" s="1052"/>
      <c r="AL88" s="1052"/>
      <c r="AM88" s="1052"/>
      <c r="AN88" s="1052"/>
      <c r="AO88" s="1052"/>
      <c r="AP88" s="1048">
        <v>143181</v>
      </c>
      <c r="AQ88" s="1048"/>
      <c r="AR88" s="1048"/>
      <c r="AS88" s="1048"/>
      <c r="AT88" s="1048"/>
      <c r="AU88" s="1048">
        <v>2193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t="s">
        <v>597</v>
      </c>
      <c r="CX102" s="1040"/>
      <c r="CY102" s="1040"/>
      <c r="CZ102" s="1040"/>
      <c r="DA102" s="1041"/>
      <c r="DB102" s="1039" t="s">
        <v>583</v>
      </c>
      <c r="DC102" s="1040"/>
      <c r="DD102" s="1040"/>
      <c r="DE102" s="1040"/>
      <c r="DF102" s="1041"/>
      <c r="DG102" s="1039" t="s">
        <v>583</v>
      </c>
      <c r="DH102" s="1040"/>
      <c r="DI102" s="1040"/>
      <c r="DJ102" s="1040"/>
      <c r="DK102" s="1041"/>
      <c r="DL102" s="1039" t="s">
        <v>583</v>
      </c>
      <c r="DM102" s="1040"/>
      <c r="DN102" s="1040"/>
      <c r="DO102" s="1040"/>
      <c r="DP102" s="1041"/>
      <c r="DQ102" s="1039" t="s">
        <v>583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304</v>
      </c>
      <c r="AG109" s="983"/>
      <c r="AH109" s="983"/>
      <c r="AI109" s="983"/>
      <c r="AJ109" s="984"/>
      <c r="AK109" s="985" t="s">
        <v>303</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304</v>
      </c>
      <c r="BW109" s="983"/>
      <c r="BX109" s="983"/>
      <c r="BY109" s="983"/>
      <c r="BZ109" s="984"/>
      <c r="CA109" s="985" t="s">
        <v>303</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304</v>
      </c>
      <c r="DM109" s="983"/>
      <c r="DN109" s="983"/>
      <c r="DO109" s="983"/>
      <c r="DP109" s="984"/>
      <c r="DQ109" s="985" t="s">
        <v>303</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8631540</v>
      </c>
      <c r="AB110" s="976"/>
      <c r="AC110" s="976"/>
      <c r="AD110" s="976"/>
      <c r="AE110" s="977"/>
      <c r="AF110" s="978">
        <v>8486966</v>
      </c>
      <c r="AG110" s="976"/>
      <c r="AH110" s="976"/>
      <c r="AI110" s="976"/>
      <c r="AJ110" s="977"/>
      <c r="AK110" s="978">
        <v>7882860</v>
      </c>
      <c r="AL110" s="976"/>
      <c r="AM110" s="976"/>
      <c r="AN110" s="976"/>
      <c r="AO110" s="977"/>
      <c r="AP110" s="979">
        <v>22.6</v>
      </c>
      <c r="AQ110" s="980"/>
      <c r="AR110" s="980"/>
      <c r="AS110" s="980"/>
      <c r="AT110" s="981"/>
      <c r="AU110" s="1015" t="s">
        <v>72</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71978469</v>
      </c>
      <c r="BR110" s="923"/>
      <c r="BS110" s="923"/>
      <c r="BT110" s="923"/>
      <c r="BU110" s="923"/>
      <c r="BV110" s="923">
        <v>70323812</v>
      </c>
      <c r="BW110" s="923"/>
      <c r="BX110" s="923"/>
      <c r="BY110" s="923"/>
      <c r="BZ110" s="923"/>
      <c r="CA110" s="923">
        <v>69742223</v>
      </c>
      <c r="CB110" s="923"/>
      <c r="CC110" s="923"/>
      <c r="CD110" s="923"/>
      <c r="CE110" s="923"/>
      <c r="CF110" s="947">
        <v>200.3</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128</v>
      </c>
      <c r="DM110" s="923"/>
      <c r="DN110" s="923"/>
      <c r="DO110" s="923"/>
      <c r="DP110" s="923"/>
      <c r="DQ110" s="923" t="s">
        <v>128</v>
      </c>
      <c r="DR110" s="923"/>
      <c r="DS110" s="923"/>
      <c r="DT110" s="923"/>
      <c r="DU110" s="923"/>
      <c r="DV110" s="924" t="s">
        <v>128</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432</v>
      </c>
      <c r="AL111" s="1004"/>
      <c r="AM111" s="1004"/>
      <c r="AN111" s="1004"/>
      <c r="AO111" s="1005"/>
      <c r="AP111" s="1007" t="s">
        <v>128</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289244</v>
      </c>
      <c r="BR111" s="895"/>
      <c r="BS111" s="895"/>
      <c r="BT111" s="895"/>
      <c r="BU111" s="895"/>
      <c r="BV111" s="895">
        <v>242976</v>
      </c>
      <c r="BW111" s="895"/>
      <c r="BX111" s="895"/>
      <c r="BY111" s="895"/>
      <c r="BZ111" s="895"/>
      <c r="CA111" s="895">
        <v>195948</v>
      </c>
      <c r="CB111" s="895"/>
      <c r="CC111" s="895"/>
      <c r="CD111" s="895"/>
      <c r="CE111" s="895"/>
      <c r="CF111" s="956">
        <v>0.6</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128</v>
      </c>
      <c r="DM111" s="895"/>
      <c r="DN111" s="895"/>
      <c r="DO111" s="895"/>
      <c r="DP111" s="895"/>
      <c r="DQ111" s="895" t="s">
        <v>430</v>
      </c>
      <c r="DR111" s="895"/>
      <c r="DS111" s="895"/>
      <c r="DT111" s="895"/>
      <c r="DU111" s="895"/>
      <c r="DV111" s="872" t="s">
        <v>128</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29136756</v>
      </c>
      <c r="BR112" s="895"/>
      <c r="BS112" s="895"/>
      <c r="BT112" s="895"/>
      <c r="BU112" s="895"/>
      <c r="BV112" s="895">
        <v>27960616</v>
      </c>
      <c r="BW112" s="895"/>
      <c r="BX112" s="895"/>
      <c r="BY112" s="895"/>
      <c r="BZ112" s="895"/>
      <c r="CA112" s="895">
        <v>26646683</v>
      </c>
      <c r="CB112" s="895"/>
      <c r="CC112" s="895"/>
      <c r="CD112" s="895"/>
      <c r="CE112" s="895"/>
      <c r="CF112" s="956">
        <v>76.5</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128</v>
      </c>
      <c r="DR112" s="895"/>
      <c r="DS112" s="895"/>
      <c r="DT112" s="895"/>
      <c r="DU112" s="895"/>
      <c r="DV112" s="872" t="s">
        <v>128</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2485406</v>
      </c>
      <c r="AB113" s="1004"/>
      <c r="AC113" s="1004"/>
      <c r="AD113" s="1004"/>
      <c r="AE113" s="1005"/>
      <c r="AF113" s="1006">
        <v>2710788</v>
      </c>
      <c r="AG113" s="1004"/>
      <c r="AH113" s="1004"/>
      <c r="AI113" s="1004"/>
      <c r="AJ113" s="1005"/>
      <c r="AK113" s="1006">
        <v>2647192</v>
      </c>
      <c r="AL113" s="1004"/>
      <c r="AM113" s="1004"/>
      <c r="AN113" s="1004"/>
      <c r="AO113" s="1005"/>
      <c r="AP113" s="1007">
        <v>7.6</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4354297</v>
      </c>
      <c r="BR113" s="895"/>
      <c r="BS113" s="895"/>
      <c r="BT113" s="895"/>
      <c r="BU113" s="895"/>
      <c r="BV113" s="895">
        <v>3207076</v>
      </c>
      <c r="BW113" s="895"/>
      <c r="BX113" s="895"/>
      <c r="BY113" s="895"/>
      <c r="BZ113" s="895"/>
      <c r="CA113" s="895">
        <v>2192578</v>
      </c>
      <c r="CB113" s="895"/>
      <c r="CC113" s="895"/>
      <c r="CD113" s="895"/>
      <c r="CE113" s="895"/>
      <c r="CF113" s="956">
        <v>6.3</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289244</v>
      </c>
      <c r="DH113" s="858"/>
      <c r="DI113" s="858"/>
      <c r="DJ113" s="858"/>
      <c r="DK113" s="859"/>
      <c r="DL113" s="860">
        <v>242976</v>
      </c>
      <c r="DM113" s="858"/>
      <c r="DN113" s="858"/>
      <c r="DO113" s="858"/>
      <c r="DP113" s="859"/>
      <c r="DQ113" s="860">
        <v>195948</v>
      </c>
      <c r="DR113" s="858"/>
      <c r="DS113" s="858"/>
      <c r="DT113" s="858"/>
      <c r="DU113" s="859"/>
      <c r="DV113" s="905">
        <v>0.6</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1344885</v>
      </c>
      <c r="AB114" s="858"/>
      <c r="AC114" s="858"/>
      <c r="AD114" s="858"/>
      <c r="AE114" s="859"/>
      <c r="AF114" s="860">
        <v>1164661</v>
      </c>
      <c r="AG114" s="858"/>
      <c r="AH114" s="858"/>
      <c r="AI114" s="858"/>
      <c r="AJ114" s="859"/>
      <c r="AK114" s="860">
        <v>965554</v>
      </c>
      <c r="AL114" s="858"/>
      <c r="AM114" s="858"/>
      <c r="AN114" s="858"/>
      <c r="AO114" s="859"/>
      <c r="AP114" s="905">
        <v>2.8</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9521924</v>
      </c>
      <c r="BR114" s="895"/>
      <c r="BS114" s="895"/>
      <c r="BT114" s="895"/>
      <c r="BU114" s="895"/>
      <c r="BV114" s="895">
        <v>9739327</v>
      </c>
      <c r="BW114" s="895"/>
      <c r="BX114" s="895"/>
      <c r="BY114" s="895"/>
      <c r="BZ114" s="895"/>
      <c r="CA114" s="895">
        <v>9078857</v>
      </c>
      <c r="CB114" s="895"/>
      <c r="CC114" s="895"/>
      <c r="CD114" s="895"/>
      <c r="CE114" s="895"/>
      <c r="CF114" s="956">
        <v>26.1</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446</v>
      </c>
      <c r="DR114" s="858"/>
      <c r="DS114" s="858"/>
      <c r="DT114" s="858"/>
      <c r="DU114" s="859"/>
      <c r="DV114" s="905" t="s">
        <v>446</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51012</v>
      </c>
      <c r="AB115" s="1004"/>
      <c r="AC115" s="1004"/>
      <c r="AD115" s="1004"/>
      <c r="AE115" s="1005"/>
      <c r="AF115" s="1006">
        <v>51012</v>
      </c>
      <c r="AG115" s="1004"/>
      <c r="AH115" s="1004"/>
      <c r="AI115" s="1004"/>
      <c r="AJ115" s="1005"/>
      <c r="AK115" s="1006">
        <v>51012</v>
      </c>
      <c r="AL115" s="1004"/>
      <c r="AM115" s="1004"/>
      <c r="AN115" s="1004"/>
      <c r="AO115" s="1005"/>
      <c r="AP115" s="1007">
        <v>0.1</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128</v>
      </c>
      <c r="BW115" s="895"/>
      <c r="BX115" s="895"/>
      <c r="BY115" s="895"/>
      <c r="BZ115" s="895"/>
      <c r="CA115" s="895" t="s">
        <v>128</v>
      </c>
      <c r="CB115" s="895"/>
      <c r="CC115" s="895"/>
      <c r="CD115" s="895"/>
      <c r="CE115" s="895"/>
      <c r="CF115" s="956" t="s">
        <v>128</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446</v>
      </c>
      <c r="DR115" s="858"/>
      <c r="DS115" s="858"/>
      <c r="DT115" s="858"/>
      <c r="DU115" s="859"/>
      <c r="DV115" s="905" t="s">
        <v>128</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v>691</v>
      </c>
      <c r="AG116" s="858"/>
      <c r="AH116" s="858"/>
      <c r="AI116" s="858"/>
      <c r="AJ116" s="859"/>
      <c r="AK116" s="860" t="s">
        <v>432</v>
      </c>
      <c r="AL116" s="858"/>
      <c r="AM116" s="858"/>
      <c r="AN116" s="858"/>
      <c r="AO116" s="859"/>
      <c r="AP116" s="905" t="s">
        <v>446</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452</v>
      </c>
      <c r="CB116" s="895"/>
      <c r="CC116" s="895"/>
      <c r="CD116" s="895"/>
      <c r="CE116" s="895"/>
      <c r="CF116" s="956" t="s">
        <v>128</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454</v>
      </c>
      <c r="DH116" s="858"/>
      <c r="DI116" s="858"/>
      <c r="DJ116" s="858"/>
      <c r="DK116" s="859"/>
      <c r="DL116" s="860" t="s">
        <v>128</v>
      </c>
      <c r="DM116" s="858"/>
      <c r="DN116" s="858"/>
      <c r="DO116" s="858"/>
      <c r="DP116" s="859"/>
      <c r="DQ116" s="860" t="s">
        <v>446</v>
      </c>
      <c r="DR116" s="858"/>
      <c r="DS116" s="858"/>
      <c r="DT116" s="858"/>
      <c r="DU116" s="859"/>
      <c r="DV116" s="905" t="s">
        <v>128</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12512843</v>
      </c>
      <c r="AB117" s="990"/>
      <c r="AC117" s="990"/>
      <c r="AD117" s="990"/>
      <c r="AE117" s="991"/>
      <c r="AF117" s="992">
        <v>12414118</v>
      </c>
      <c r="AG117" s="990"/>
      <c r="AH117" s="990"/>
      <c r="AI117" s="990"/>
      <c r="AJ117" s="991"/>
      <c r="AK117" s="992">
        <v>11546618</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430</v>
      </c>
      <c r="DH117" s="858"/>
      <c r="DI117" s="858"/>
      <c r="DJ117" s="858"/>
      <c r="DK117" s="859"/>
      <c r="DL117" s="860" t="s">
        <v>128</v>
      </c>
      <c r="DM117" s="858"/>
      <c r="DN117" s="858"/>
      <c r="DO117" s="858"/>
      <c r="DP117" s="859"/>
      <c r="DQ117" s="860" t="s">
        <v>446</v>
      </c>
      <c r="DR117" s="858"/>
      <c r="DS117" s="858"/>
      <c r="DT117" s="858"/>
      <c r="DU117" s="859"/>
      <c r="DV117" s="905" t="s">
        <v>128</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304</v>
      </c>
      <c r="AG118" s="983"/>
      <c r="AH118" s="983"/>
      <c r="AI118" s="983"/>
      <c r="AJ118" s="984"/>
      <c r="AK118" s="985" t="s">
        <v>303</v>
      </c>
      <c r="AL118" s="983"/>
      <c r="AM118" s="983"/>
      <c r="AN118" s="983"/>
      <c r="AO118" s="984"/>
      <c r="AP118" s="986" t="s">
        <v>424</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460</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460</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461</v>
      </c>
      <c r="BP119" s="959"/>
      <c r="BQ119" s="963">
        <v>115280690</v>
      </c>
      <c r="BR119" s="926"/>
      <c r="BS119" s="926"/>
      <c r="BT119" s="926"/>
      <c r="BU119" s="926"/>
      <c r="BV119" s="926">
        <v>111473807</v>
      </c>
      <c r="BW119" s="926"/>
      <c r="BX119" s="926"/>
      <c r="BY119" s="926"/>
      <c r="BZ119" s="926"/>
      <c r="CA119" s="926">
        <v>107856289</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430</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8070754</v>
      </c>
      <c r="BR120" s="923"/>
      <c r="BS120" s="923"/>
      <c r="BT120" s="923"/>
      <c r="BU120" s="923"/>
      <c r="BV120" s="923">
        <v>7749119</v>
      </c>
      <c r="BW120" s="923"/>
      <c r="BX120" s="923"/>
      <c r="BY120" s="923"/>
      <c r="BZ120" s="923"/>
      <c r="CA120" s="923">
        <v>7977770</v>
      </c>
      <c r="CB120" s="923"/>
      <c r="CC120" s="923"/>
      <c r="CD120" s="923"/>
      <c r="CE120" s="923"/>
      <c r="CF120" s="947">
        <v>22.9</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25716523</v>
      </c>
      <c r="DH120" s="923"/>
      <c r="DI120" s="923"/>
      <c r="DJ120" s="923"/>
      <c r="DK120" s="923"/>
      <c r="DL120" s="923">
        <v>24389704</v>
      </c>
      <c r="DM120" s="923"/>
      <c r="DN120" s="923"/>
      <c r="DO120" s="923"/>
      <c r="DP120" s="923"/>
      <c r="DQ120" s="923">
        <v>22906858</v>
      </c>
      <c r="DR120" s="923"/>
      <c r="DS120" s="923"/>
      <c r="DT120" s="923"/>
      <c r="DU120" s="923"/>
      <c r="DV120" s="924">
        <v>65.8</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51012</v>
      </c>
      <c r="AB121" s="858"/>
      <c r="AC121" s="858"/>
      <c r="AD121" s="858"/>
      <c r="AE121" s="859"/>
      <c r="AF121" s="860">
        <v>51012</v>
      </c>
      <c r="AG121" s="858"/>
      <c r="AH121" s="858"/>
      <c r="AI121" s="858"/>
      <c r="AJ121" s="859"/>
      <c r="AK121" s="860">
        <v>51012</v>
      </c>
      <c r="AL121" s="858"/>
      <c r="AM121" s="858"/>
      <c r="AN121" s="858"/>
      <c r="AO121" s="859"/>
      <c r="AP121" s="905">
        <v>0.1</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11518609</v>
      </c>
      <c r="BR121" s="895"/>
      <c r="BS121" s="895"/>
      <c r="BT121" s="895"/>
      <c r="BU121" s="895"/>
      <c r="BV121" s="895">
        <v>11254111</v>
      </c>
      <c r="BW121" s="895"/>
      <c r="BX121" s="895"/>
      <c r="BY121" s="895"/>
      <c r="BZ121" s="895"/>
      <c r="CA121" s="895">
        <v>11247586</v>
      </c>
      <c r="CB121" s="895"/>
      <c r="CC121" s="895"/>
      <c r="CD121" s="895"/>
      <c r="CE121" s="895"/>
      <c r="CF121" s="956">
        <v>32.299999999999997</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3236933</v>
      </c>
      <c r="DH121" s="895"/>
      <c r="DI121" s="895"/>
      <c r="DJ121" s="895"/>
      <c r="DK121" s="895"/>
      <c r="DL121" s="895">
        <v>3426741</v>
      </c>
      <c r="DM121" s="895"/>
      <c r="DN121" s="895"/>
      <c r="DO121" s="895"/>
      <c r="DP121" s="895"/>
      <c r="DQ121" s="895">
        <v>3528499</v>
      </c>
      <c r="DR121" s="895"/>
      <c r="DS121" s="895"/>
      <c r="DT121" s="895"/>
      <c r="DU121" s="895"/>
      <c r="DV121" s="872">
        <v>10.1</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78786753</v>
      </c>
      <c r="BR122" s="926"/>
      <c r="BS122" s="926"/>
      <c r="BT122" s="926"/>
      <c r="BU122" s="926"/>
      <c r="BV122" s="926">
        <v>77177482</v>
      </c>
      <c r="BW122" s="926"/>
      <c r="BX122" s="926"/>
      <c r="BY122" s="926"/>
      <c r="BZ122" s="926"/>
      <c r="CA122" s="926">
        <v>75307809</v>
      </c>
      <c r="CB122" s="926"/>
      <c r="CC122" s="926"/>
      <c r="CD122" s="926"/>
      <c r="CE122" s="926"/>
      <c r="CF122" s="927">
        <v>216.3</v>
      </c>
      <c r="CG122" s="928"/>
      <c r="CH122" s="928"/>
      <c r="CI122" s="928"/>
      <c r="CJ122" s="928"/>
      <c r="CK122" s="950"/>
      <c r="CL122" s="936"/>
      <c r="CM122" s="936"/>
      <c r="CN122" s="936"/>
      <c r="CO122" s="937"/>
      <c r="CP122" s="916" t="s">
        <v>402</v>
      </c>
      <c r="CQ122" s="917"/>
      <c r="CR122" s="917"/>
      <c r="CS122" s="917"/>
      <c r="CT122" s="917"/>
      <c r="CU122" s="917"/>
      <c r="CV122" s="917"/>
      <c r="CW122" s="917"/>
      <c r="CX122" s="917"/>
      <c r="CY122" s="917"/>
      <c r="CZ122" s="917"/>
      <c r="DA122" s="917"/>
      <c r="DB122" s="917"/>
      <c r="DC122" s="917"/>
      <c r="DD122" s="917"/>
      <c r="DE122" s="917"/>
      <c r="DF122" s="918"/>
      <c r="DG122" s="894">
        <v>183300</v>
      </c>
      <c r="DH122" s="895"/>
      <c r="DI122" s="895"/>
      <c r="DJ122" s="895"/>
      <c r="DK122" s="895"/>
      <c r="DL122" s="895">
        <v>144171</v>
      </c>
      <c r="DM122" s="895"/>
      <c r="DN122" s="895"/>
      <c r="DO122" s="895"/>
      <c r="DP122" s="895"/>
      <c r="DQ122" s="895">
        <v>211326</v>
      </c>
      <c r="DR122" s="895"/>
      <c r="DS122" s="895"/>
      <c r="DT122" s="895"/>
      <c r="DU122" s="895"/>
      <c r="DV122" s="872">
        <v>0.6</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471</v>
      </c>
      <c r="BP123" s="959"/>
      <c r="BQ123" s="913">
        <v>98376116</v>
      </c>
      <c r="BR123" s="914"/>
      <c r="BS123" s="914"/>
      <c r="BT123" s="914"/>
      <c r="BU123" s="914"/>
      <c r="BV123" s="914">
        <v>96180712</v>
      </c>
      <c r="BW123" s="914"/>
      <c r="BX123" s="914"/>
      <c r="BY123" s="914"/>
      <c r="BZ123" s="914"/>
      <c r="CA123" s="914">
        <v>94533165</v>
      </c>
      <c r="CB123" s="914"/>
      <c r="CC123" s="914"/>
      <c r="CD123" s="914"/>
      <c r="CE123" s="914"/>
      <c r="CF123" s="824"/>
      <c r="CG123" s="825"/>
      <c r="CH123" s="825"/>
      <c r="CI123" s="825"/>
      <c r="CJ123" s="915"/>
      <c r="CK123" s="950"/>
      <c r="CL123" s="936"/>
      <c r="CM123" s="936"/>
      <c r="CN123" s="936"/>
      <c r="CO123" s="937"/>
      <c r="CP123" s="916" t="s">
        <v>472</v>
      </c>
      <c r="CQ123" s="917"/>
      <c r="CR123" s="917"/>
      <c r="CS123" s="917"/>
      <c r="CT123" s="917"/>
      <c r="CU123" s="917"/>
      <c r="CV123" s="917"/>
      <c r="CW123" s="917"/>
      <c r="CX123" s="917"/>
      <c r="CY123" s="917"/>
      <c r="CZ123" s="917"/>
      <c r="DA123" s="917"/>
      <c r="DB123" s="917"/>
      <c r="DC123" s="917"/>
      <c r="DD123" s="917"/>
      <c r="DE123" s="917"/>
      <c r="DF123" s="918"/>
      <c r="DG123" s="857" t="s">
        <v>446</v>
      </c>
      <c r="DH123" s="858"/>
      <c r="DI123" s="858"/>
      <c r="DJ123" s="858"/>
      <c r="DK123" s="859"/>
      <c r="DL123" s="860" t="s">
        <v>128</v>
      </c>
      <c r="DM123" s="858"/>
      <c r="DN123" s="858"/>
      <c r="DO123" s="858"/>
      <c r="DP123" s="859"/>
      <c r="DQ123" s="860" t="s">
        <v>430</v>
      </c>
      <c r="DR123" s="858"/>
      <c r="DS123" s="858"/>
      <c r="DT123" s="858"/>
      <c r="DU123" s="859"/>
      <c r="DV123" s="905" t="s">
        <v>446</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460</v>
      </c>
      <c r="AL124" s="858"/>
      <c r="AM124" s="858"/>
      <c r="AN124" s="858"/>
      <c r="AO124" s="859"/>
      <c r="AP124" s="905" t="s">
        <v>473</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47.6</v>
      </c>
      <c r="BR124" s="912"/>
      <c r="BS124" s="912"/>
      <c r="BT124" s="912"/>
      <c r="BU124" s="912"/>
      <c r="BV124" s="912">
        <v>43.9</v>
      </c>
      <c r="BW124" s="912"/>
      <c r="BX124" s="912"/>
      <c r="BY124" s="912"/>
      <c r="BZ124" s="912"/>
      <c r="CA124" s="912">
        <v>38.200000000000003</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473</v>
      </c>
      <c r="DH124" s="841"/>
      <c r="DI124" s="841"/>
      <c r="DJ124" s="841"/>
      <c r="DK124" s="842"/>
      <c r="DL124" s="843" t="s">
        <v>460</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446</v>
      </c>
      <c r="AB125" s="858"/>
      <c r="AC125" s="858"/>
      <c r="AD125" s="858"/>
      <c r="AE125" s="859"/>
      <c r="AF125" s="860" t="s">
        <v>128</v>
      </c>
      <c r="AG125" s="858"/>
      <c r="AH125" s="858"/>
      <c r="AI125" s="858"/>
      <c r="AJ125" s="859"/>
      <c r="AK125" s="860" t="s">
        <v>128</v>
      </c>
      <c r="AL125" s="858"/>
      <c r="AM125" s="858"/>
      <c r="AN125" s="858"/>
      <c r="AO125" s="859"/>
      <c r="AP125" s="905" t="s">
        <v>473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473</v>
      </c>
      <c r="DM125" s="923"/>
      <c r="DN125" s="923"/>
      <c r="DO125" s="923"/>
      <c r="DP125" s="923"/>
      <c r="DQ125" s="923" t="s">
        <v>446</v>
      </c>
      <c r="DR125" s="923"/>
      <c r="DS125" s="923"/>
      <c r="DT125" s="923"/>
      <c r="DU125" s="923"/>
      <c r="DV125" s="924" t="s">
        <v>473</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473</v>
      </c>
      <c r="AB126" s="858"/>
      <c r="AC126" s="858"/>
      <c r="AD126" s="858"/>
      <c r="AE126" s="859"/>
      <c r="AF126" s="860" t="s">
        <v>128</v>
      </c>
      <c r="AG126" s="858"/>
      <c r="AH126" s="858"/>
      <c r="AI126" s="858"/>
      <c r="AJ126" s="859"/>
      <c r="AK126" s="860" t="s">
        <v>473</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473</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446</v>
      </c>
      <c r="AG127" s="858"/>
      <c r="AH127" s="858"/>
      <c r="AI127" s="858"/>
      <c r="AJ127" s="859"/>
      <c r="AK127" s="860" t="s">
        <v>473</v>
      </c>
      <c r="AL127" s="858"/>
      <c r="AM127" s="858"/>
      <c r="AN127" s="858"/>
      <c r="AO127" s="859"/>
      <c r="AP127" s="905" t="s">
        <v>128</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446</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1752986</v>
      </c>
      <c r="AB128" s="879"/>
      <c r="AC128" s="879"/>
      <c r="AD128" s="879"/>
      <c r="AE128" s="880"/>
      <c r="AF128" s="881">
        <v>1775697</v>
      </c>
      <c r="AG128" s="879"/>
      <c r="AH128" s="879"/>
      <c r="AI128" s="879"/>
      <c r="AJ128" s="880"/>
      <c r="AK128" s="881">
        <v>1815180</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128</v>
      </c>
      <c r="BG128" s="865"/>
      <c r="BH128" s="865"/>
      <c r="BI128" s="865"/>
      <c r="BJ128" s="865"/>
      <c r="BK128" s="865"/>
      <c r="BL128" s="888"/>
      <c r="BM128" s="864">
        <v>11.42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473</v>
      </c>
      <c r="DH128" s="869"/>
      <c r="DI128" s="869"/>
      <c r="DJ128" s="869"/>
      <c r="DK128" s="869"/>
      <c r="DL128" s="869" t="s">
        <v>128</v>
      </c>
      <c r="DM128" s="869"/>
      <c r="DN128" s="869"/>
      <c r="DO128" s="869"/>
      <c r="DP128" s="869"/>
      <c r="DQ128" s="869" t="s">
        <v>128</v>
      </c>
      <c r="DR128" s="869"/>
      <c r="DS128" s="869"/>
      <c r="DT128" s="869"/>
      <c r="DU128" s="869"/>
      <c r="DV128" s="870" t="s">
        <v>473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42570367</v>
      </c>
      <c r="AB129" s="858"/>
      <c r="AC129" s="858"/>
      <c r="AD129" s="858"/>
      <c r="AE129" s="859"/>
      <c r="AF129" s="860">
        <v>41591278</v>
      </c>
      <c r="AG129" s="858"/>
      <c r="AH129" s="858"/>
      <c r="AI129" s="858"/>
      <c r="AJ129" s="859"/>
      <c r="AK129" s="860">
        <v>41642634</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473</v>
      </c>
      <c r="BG129" s="848"/>
      <c r="BH129" s="848"/>
      <c r="BI129" s="848"/>
      <c r="BJ129" s="848"/>
      <c r="BK129" s="848"/>
      <c r="BL129" s="849"/>
      <c r="BM129" s="847">
        <v>16.420000000000002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7062758</v>
      </c>
      <c r="AB130" s="858"/>
      <c r="AC130" s="858"/>
      <c r="AD130" s="858"/>
      <c r="AE130" s="859"/>
      <c r="AF130" s="860">
        <v>6780901</v>
      </c>
      <c r="AG130" s="858"/>
      <c r="AH130" s="858"/>
      <c r="AI130" s="858"/>
      <c r="AJ130" s="859"/>
      <c r="AK130" s="860">
        <v>6825513</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9.9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35507609</v>
      </c>
      <c r="AB131" s="841"/>
      <c r="AC131" s="841"/>
      <c r="AD131" s="841"/>
      <c r="AE131" s="842"/>
      <c r="AF131" s="843">
        <v>34810377</v>
      </c>
      <c r="AG131" s="841"/>
      <c r="AH131" s="841"/>
      <c r="AI131" s="841"/>
      <c r="AJ131" s="842"/>
      <c r="AK131" s="843">
        <v>34817121</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38.200000000000003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10.41213166</v>
      </c>
      <c r="AB132" s="821"/>
      <c r="AC132" s="821"/>
      <c r="AD132" s="821"/>
      <c r="AE132" s="822"/>
      <c r="AF132" s="823">
        <v>11.08152319</v>
      </c>
      <c r="AG132" s="821"/>
      <c r="AH132" s="821"/>
      <c r="AI132" s="821"/>
      <c r="AJ132" s="822"/>
      <c r="AK132" s="823">
        <v>8.3462529829999994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10.8</v>
      </c>
      <c r="AB133" s="800"/>
      <c r="AC133" s="800"/>
      <c r="AD133" s="800"/>
      <c r="AE133" s="801"/>
      <c r="AF133" s="799">
        <v>10.5</v>
      </c>
      <c r="AG133" s="800"/>
      <c r="AH133" s="800"/>
      <c r="AI133" s="800"/>
      <c r="AJ133" s="801"/>
      <c r="AK133" s="799">
        <v>9.9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vLP8ERuNcdfhci2YMmfKapzjQPMyyIU1vKmRYml4haxLVjIzjheXysez4nfufQvXRG1JS7Odu4E7GsS9sHD1A==" saltValue="Ww9VEjFhuUX6q3ScEhQa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iEegx0Rl9sVKjvmhEBVO4dCvCA/Y68CkzFfVdMPzsNGxYYpUwklQIutbBmyymtACxcjv2QvksKXiiD3SSSPgw==" saltValue="cLACFtLsfMW37y6auJnx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SYgKe7NYg48znY8b39ANbyBi4HUK67RBrK9bO+vDgwukfXe6kYwasDPrN/5v4EgONgElR6tQALZ9oS5SnE+fQ==" saltValue="boz+V2kuTA2mb9bx7+i7a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507</v>
      </c>
      <c r="AL9" s="1229"/>
      <c r="AM9" s="1229"/>
      <c r="AN9" s="1230"/>
      <c r="AO9" s="312">
        <v>11642390</v>
      </c>
      <c r="AP9" s="312">
        <v>59598</v>
      </c>
      <c r="AQ9" s="313">
        <v>56485</v>
      </c>
      <c r="AR9" s="314">
        <v>5.5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508</v>
      </c>
      <c r="AL10" s="1229"/>
      <c r="AM10" s="1229"/>
      <c r="AN10" s="1230"/>
      <c r="AO10" s="315">
        <v>535338</v>
      </c>
      <c r="AP10" s="315">
        <v>2740</v>
      </c>
      <c r="AQ10" s="316">
        <v>3940</v>
      </c>
      <c r="AR10" s="317">
        <v>-30.5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509</v>
      </c>
      <c r="AL11" s="1229"/>
      <c r="AM11" s="1229"/>
      <c r="AN11" s="1230"/>
      <c r="AO11" s="315">
        <v>98545</v>
      </c>
      <c r="AP11" s="315">
        <v>504</v>
      </c>
      <c r="AQ11" s="316">
        <v>2339</v>
      </c>
      <c r="AR11" s="317">
        <v>-78.5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510</v>
      </c>
      <c r="AL12" s="1229"/>
      <c r="AM12" s="1229"/>
      <c r="AN12" s="1230"/>
      <c r="AO12" s="315">
        <v>466811</v>
      </c>
      <c r="AP12" s="315">
        <v>2390</v>
      </c>
      <c r="AQ12" s="316">
        <v>1531</v>
      </c>
      <c r="AR12" s="317">
        <v>56.1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511</v>
      </c>
      <c r="AL13" s="1229"/>
      <c r="AM13" s="1229"/>
      <c r="AN13" s="1230"/>
      <c r="AO13" s="315" t="s">
        <v>512</v>
      </c>
      <c r="AP13" s="315" t="s">
        <v>512</v>
      </c>
      <c r="AQ13" s="316">
        <v>56</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513</v>
      </c>
      <c r="AL14" s="1229"/>
      <c r="AM14" s="1229"/>
      <c r="AN14" s="1230"/>
      <c r="AO14" s="315">
        <v>469711</v>
      </c>
      <c r="AP14" s="315">
        <v>2404</v>
      </c>
      <c r="AQ14" s="316">
        <v>1684</v>
      </c>
      <c r="AR14" s="317">
        <v>42.8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514</v>
      </c>
      <c r="AL15" s="1229"/>
      <c r="AM15" s="1229"/>
      <c r="AN15" s="1230"/>
      <c r="AO15" s="315">
        <v>162342</v>
      </c>
      <c r="AP15" s="315">
        <v>831</v>
      </c>
      <c r="AQ15" s="316">
        <v>1307</v>
      </c>
      <c r="AR15" s="317">
        <v>-36.4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515</v>
      </c>
      <c r="AL16" s="1232"/>
      <c r="AM16" s="1232"/>
      <c r="AN16" s="1233"/>
      <c r="AO16" s="315">
        <v>-833597</v>
      </c>
      <c r="AP16" s="315">
        <v>-4267</v>
      </c>
      <c r="AQ16" s="316">
        <v>-4039</v>
      </c>
      <c r="AR16" s="317">
        <v>5.6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1" t="s">
        <v>187</v>
      </c>
      <c r="AL17" s="1232"/>
      <c r="AM17" s="1232"/>
      <c r="AN17" s="1233"/>
      <c r="AO17" s="315">
        <v>12541540</v>
      </c>
      <c r="AP17" s="315">
        <v>64200</v>
      </c>
      <c r="AQ17" s="316">
        <v>63303</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5" t="s">
        <v>520</v>
      </c>
      <c r="AL21" s="1226"/>
      <c r="AM21" s="1226"/>
      <c r="AN21" s="1227"/>
      <c r="AO21" s="327">
        <v>6.65</v>
      </c>
      <c r="AP21" s="328">
        <v>6.31</v>
      </c>
      <c r="AQ21" s="329">
        <v>0.34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5" t="s">
        <v>521</v>
      </c>
      <c r="AL22" s="1226"/>
      <c r="AM22" s="1226"/>
      <c r="AN22" s="1227"/>
      <c r="AO22" s="332">
        <v>97.3</v>
      </c>
      <c r="AP22" s="333">
        <v>99.9</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525</v>
      </c>
      <c r="AL32" s="1217"/>
      <c r="AM32" s="1217"/>
      <c r="AN32" s="1218"/>
      <c r="AO32" s="342">
        <v>7882860</v>
      </c>
      <c r="AP32" s="342">
        <v>40352</v>
      </c>
      <c r="AQ32" s="343">
        <v>29657</v>
      </c>
      <c r="AR32" s="344">
        <v>36.1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526</v>
      </c>
      <c r="AL33" s="1217"/>
      <c r="AM33" s="1217"/>
      <c r="AN33" s="1218"/>
      <c r="AO33" s="342" t="s">
        <v>512</v>
      </c>
      <c r="AP33" s="342" t="s">
        <v>512</v>
      </c>
      <c r="AQ33" s="343">
        <v>0</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527</v>
      </c>
      <c r="AL34" s="1217"/>
      <c r="AM34" s="1217"/>
      <c r="AN34" s="1218"/>
      <c r="AO34" s="342" t="s">
        <v>512</v>
      </c>
      <c r="AP34" s="342" t="s">
        <v>512</v>
      </c>
      <c r="AQ34" s="343">
        <v>34</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528</v>
      </c>
      <c r="AL35" s="1217"/>
      <c r="AM35" s="1217"/>
      <c r="AN35" s="1218"/>
      <c r="AO35" s="342">
        <v>2647192</v>
      </c>
      <c r="AP35" s="342">
        <v>13551</v>
      </c>
      <c r="AQ35" s="343">
        <v>9943</v>
      </c>
      <c r="AR35" s="344">
        <v>36.299999999999997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529</v>
      </c>
      <c r="AL36" s="1217"/>
      <c r="AM36" s="1217"/>
      <c r="AN36" s="1218"/>
      <c r="AO36" s="342">
        <v>965554</v>
      </c>
      <c r="AP36" s="342">
        <v>4943</v>
      </c>
      <c r="AQ36" s="343">
        <v>489</v>
      </c>
      <c r="AR36" s="344">
        <v>910.8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530</v>
      </c>
      <c r="AL37" s="1217"/>
      <c r="AM37" s="1217"/>
      <c r="AN37" s="1218"/>
      <c r="AO37" s="342">
        <v>51012</v>
      </c>
      <c r="AP37" s="342">
        <v>261</v>
      </c>
      <c r="AQ37" s="343">
        <v>748</v>
      </c>
      <c r="AR37" s="344">
        <v>-65.099999999999994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9" t="s">
        <v>531</v>
      </c>
      <c r="AL38" s="1220"/>
      <c r="AM38" s="1220"/>
      <c r="AN38" s="1221"/>
      <c r="AO38" s="345" t="s">
        <v>512</v>
      </c>
      <c r="AP38" s="345" t="s">
        <v>512</v>
      </c>
      <c r="AQ38" s="346">
        <v>0</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9" t="s">
        <v>532</v>
      </c>
      <c r="AL39" s="1220"/>
      <c r="AM39" s="1220"/>
      <c r="AN39" s="1221"/>
      <c r="AO39" s="342">
        <v>-1815180</v>
      </c>
      <c r="AP39" s="342">
        <v>-9292</v>
      </c>
      <c r="AQ39" s="343">
        <v>-7534</v>
      </c>
      <c r="AR39" s="344">
        <v>23.3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533</v>
      </c>
      <c r="AL40" s="1217"/>
      <c r="AM40" s="1217"/>
      <c r="AN40" s="1218"/>
      <c r="AO40" s="342">
        <v>-6825513</v>
      </c>
      <c r="AP40" s="342">
        <v>-34940</v>
      </c>
      <c r="AQ40" s="343">
        <v>-26610</v>
      </c>
      <c r="AR40" s="344">
        <v>31.3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2" t="s">
        <v>298</v>
      </c>
      <c r="AL41" s="1223"/>
      <c r="AM41" s="1223"/>
      <c r="AN41" s="1224"/>
      <c r="AO41" s="342">
        <v>2905925</v>
      </c>
      <c r="AP41" s="342">
        <v>14875</v>
      </c>
      <c r="AQ41" s="343">
        <v>6727</v>
      </c>
      <c r="AR41" s="344">
        <v>121.1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502</v>
      </c>
      <c r="AN49" s="1211" t="s">
        <v>537</v>
      </c>
      <c r="AO49" s="1212"/>
      <c r="AP49" s="1212"/>
      <c r="AQ49" s="1212"/>
      <c r="AR49" s="121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3846263</v>
      </c>
      <c r="AN51" s="364">
        <v>19217</v>
      </c>
      <c r="AO51" s="365">
        <v>-22</v>
      </c>
      <c r="AP51" s="366">
        <v>41862</v>
      </c>
      <c r="AQ51" s="367">
        <v>1.5</v>
      </c>
      <c r="AR51" s="368">
        <v>-23.5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1704339</v>
      </c>
      <c r="AN52" s="372">
        <v>8515</v>
      </c>
      <c r="AO52" s="373">
        <v>14.5</v>
      </c>
      <c r="AP52" s="374">
        <v>23710</v>
      </c>
      <c r="AQ52" s="375">
        <v>7.4</v>
      </c>
      <c r="AR52" s="376">
        <v>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5468755</v>
      </c>
      <c r="AN53" s="364">
        <v>27452</v>
      </c>
      <c r="AO53" s="365">
        <v>42.9</v>
      </c>
      <c r="AP53" s="366">
        <v>43554</v>
      </c>
      <c r="AQ53" s="367">
        <v>4</v>
      </c>
      <c r="AR53" s="368">
        <v>38.9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2057440</v>
      </c>
      <c r="AN54" s="372">
        <v>10328</v>
      </c>
      <c r="AO54" s="373">
        <v>21.3</v>
      </c>
      <c r="AP54" s="374">
        <v>24811</v>
      </c>
      <c r="AQ54" s="375">
        <v>4.5999999999999996</v>
      </c>
      <c r="AR54" s="376">
        <v>16.7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3457923</v>
      </c>
      <c r="AN55" s="364">
        <v>17463</v>
      </c>
      <c r="AO55" s="365">
        <v>-36.4</v>
      </c>
      <c r="AP55" s="366">
        <v>42581</v>
      </c>
      <c r="AQ55" s="367">
        <v>-2.2000000000000002</v>
      </c>
      <c r="AR55" s="368">
        <v>-34.200000000000003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1715924</v>
      </c>
      <c r="AN56" s="372">
        <v>8666</v>
      </c>
      <c r="AO56" s="373">
        <v>-16.100000000000001</v>
      </c>
      <c r="AP56" s="374">
        <v>24354</v>
      </c>
      <c r="AQ56" s="375">
        <v>-1.8</v>
      </c>
      <c r="AR56" s="376">
        <v>-14.3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5108918</v>
      </c>
      <c r="AN57" s="364">
        <v>25951</v>
      </c>
      <c r="AO57" s="365">
        <v>48.6</v>
      </c>
      <c r="AP57" s="366">
        <v>45426</v>
      </c>
      <c r="AQ57" s="367">
        <v>6.7</v>
      </c>
      <c r="AR57" s="368">
        <v>41.9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1636630</v>
      </c>
      <c r="AN58" s="372">
        <v>8313</v>
      </c>
      <c r="AO58" s="373">
        <v>-4.0999999999999996</v>
      </c>
      <c r="AP58" s="374">
        <v>24508</v>
      </c>
      <c r="AQ58" s="375">
        <v>0.6</v>
      </c>
      <c r="AR58" s="376">
        <v>-4.7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5431055</v>
      </c>
      <c r="AN59" s="364">
        <v>27802</v>
      </c>
      <c r="AO59" s="365">
        <v>7.1</v>
      </c>
      <c r="AP59" s="366">
        <v>45022</v>
      </c>
      <c r="AQ59" s="367">
        <v>-0.9</v>
      </c>
      <c r="AR59" s="368">
        <v>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1391282</v>
      </c>
      <c r="AN60" s="372">
        <v>7122</v>
      </c>
      <c r="AO60" s="373">
        <v>-14.3</v>
      </c>
      <c r="AP60" s="374">
        <v>25247</v>
      </c>
      <c r="AQ60" s="375">
        <v>3</v>
      </c>
      <c r="AR60" s="376">
        <v>-17.3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4662583</v>
      </c>
      <c r="AN61" s="379">
        <v>23577</v>
      </c>
      <c r="AO61" s="380">
        <v>8</v>
      </c>
      <c r="AP61" s="381">
        <v>43689</v>
      </c>
      <c r="AQ61" s="382">
        <v>1.8</v>
      </c>
      <c r="AR61" s="368">
        <v>6.2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1701123</v>
      </c>
      <c r="AN62" s="372">
        <v>8589</v>
      </c>
      <c r="AO62" s="373">
        <v>0.3</v>
      </c>
      <c r="AP62" s="374">
        <v>24526</v>
      </c>
      <c r="AQ62" s="375">
        <v>2.8</v>
      </c>
      <c r="AR62" s="376">
        <v>-2.5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TP8u/R2P+K86bACI3uo5WH5EybobGStsOq4amNfzPXkL55MF0OqZEAPSCsn3JEqlzO6ZnEcqJ2zhPkk0O4fIg==" saltValue="Sve8QonQD+ZH3z6+nsQN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0+mds/Rc/sck35nPmCZrPap4P6YRzKbTBysrUOhJzvA+eGsLpfW1pDb9pIzkX3MAPB/SEE6Ha2phPDgAZAMUw==" saltValue="Bez+zm2Kqni+9DGJVGqD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fe3KrsnHnHiLdVIe0gLkq4BlJH4eswi/0OBA/iFmCb1qwk7M12T9bZO2kPANJh6xVkTeoC4pG8LsNyRkdFlgw==" saltValue="icXN5zuMUkyHs/riL6ZFU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4" t="s">
        <v>3</v>
      </c>
      <c r="D47" s="1234"/>
      <c r="E47" s="1235"/>
      <c r="F47" s="11">
        <v>6.65</v>
      </c>
      <c r="G47" s="12">
        <v>7.3</v>
      </c>
      <c r="H47" s="12">
        <v>7.2</v>
      </c>
      <c r="I47" s="12">
        <v>6.12</v>
      </c>
      <c r="J47" s="13">
        <v>6.22</v>
      </c>
    </row>
    <row r="48" spans="2:10" ht="57.75" customHeight="1" x14ac:dyDescent="0.15">
      <c r="B48" s="14"/>
      <c r="C48" s="1236" t="s">
        <v>4</v>
      </c>
      <c r="D48" s="1236"/>
      <c r="E48" s="1237"/>
      <c r="F48" s="15">
        <v>0.17</v>
      </c>
      <c r="G48" s="16">
        <v>0.76</v>
      </c>
      <c r="H48" s="16">
        <v>0.24</v>
      </c>
      <c r="I48" s="16">
        <v>0.21</v>
      </c>
      <c r="J48" s="17">
        <v>0.27</v>
      </c>
    </row>
    <row r="49" spans="2:10" ht="57.75" customHeight="1" thickBot="1" x14ac:dyDescent="0.2">
      <c r="B49" s="18"/>
      <c r="C49" s="1238" t="s">
        <v>5</v>
      </c>
      <c r="D49" s="1238"/>
      <c r="E49" s="1239"/>
      <c r="F49" s="19" t="s">
        <v>558</v>
      </c>
      <c r="G49" s="20">
        <v>1.31</v>
      </c>
      <c r="H49" s="20" t="s">
        <v>559</v>
      </c>
      <c r="I49" s="20" t="s">
        <v>560</v>
      </c>
      <c r="J49" s="21">
        <v>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1/Op9u8H2H0aEOX/v3w8k5xSgXPQBhy8lDyZmQchPDkgv6vdMbOs2pIeUa0jGJsStflYM9p1rA5YNAggAKOpg==" saltValue="tjxIQqjiBxhGED3pDzn3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2020-03-16T08:13:56Z</cp:lastPrinted>
  <dcterms:created xsi:type="dcterms:W3CDTF">2020-09-16T02:58:57Z</dcterms:created>
  <dcterms:modified xsi:type="dcterms:W3CDTF">2020-09-30T02:41:53Z</dcterms:modified>
</cp:coreProperties>
</file>