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43千早赤阪村○\"/>
    </mc:Choice>
  </mc:AlternateContent>
  <workbookProtection workbookAlgorithmName="SHA-512" workbookHashValue="fo8c/2lxC6Yp5FnEKPgDj20nT2bXlCBIoTcmtYEoBZlBVun1LFs5+nG3JN5mUwW2e8b0+F5GrK8aJHzCaPbfGQ==" workbookSaltValue="B+VwIvkmzaY/AXiGwoKdFw==" workbookSpinCount="100000" lockStructure="1"/>
  <bookViews>
    <workbookView xWindow="-12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AL10" i="4"/>
  <c r="AD10" i="4"/>
  <c r="P10" i="4"/>
  <c r="AT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<sst xmlns="http://schemas.openxmlformats.org/spreadsheetml/2006/main" count="233" uniqueCount="113">
  <si>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</si>
  <si>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</si>
  <si>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</si>
  <si>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</si>
  <si>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</si>
  <si>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</si>
  <si>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</si>
  <si>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</si>
  <si>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</si>
  <si>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</si>
  <si>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</si>
  <si>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</si>
  <si>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</si>
  <si>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</si>
  <si>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</si>
  <si>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</si>
  <si>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</si>
  <si>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</si>
  <si>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</si>
  <si>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</si>
  <si>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</si>
  <si>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</si>
  <si>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</si>
  <si>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</si>
  <si>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</si>
  <si>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</si>
  <si>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</si>
  <si>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</si>
  <si>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</si>
  <si>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</si>
  <si>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</si>
  <si>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</si>
  <si>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</si>
  <si>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</si>
  <si>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</si>
  <si>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</si>
  <si>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</si>
  <si>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</si>
  <si>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</si>
  <si>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</si>
  <si>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</si>
  <si>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</si>
  <si>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</si>
  <si>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</si>
  <si>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</si>
  <si>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</si>
  <si>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</si>
  <si>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</si>
  <si>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</si>
  <si>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</si>
  <si>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</si>
  <si>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</si>
  <si>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</si>
  <si>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</si>
  <si>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</si>
  <si>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</si>
  <si>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</si>
  <si>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</si>
  <si>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</si>
  <si>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</si>
  <si>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</si>
  <si>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</si>
  <si>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</si>
  <si>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</si>
  <si>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</si>
  <si>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</si>
  <si>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</si>
  <si>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</si>
  <si>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</si>
  <si>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</si>
  <si>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</si>
  <si>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</si>
  <si>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</si>
  <si>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</si>
  <si>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</si>
  <si>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</si>
  <si>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</si>
  <si>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</si>
  <si>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</si>
  <si>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</si>
  <si>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</si>
  <si>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</si>
  <si>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</si>
  <si>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</si>
  <si>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</si>
  <si>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</si>
  <si>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</si>
  <si>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</si>
  <si>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</si>
  <si>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</si>
  <si>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</si>
  <si>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</si>
  <si>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</si>
  <si>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</si>
  <si>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</si>
  <si>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</si>
  <si>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</si>
  <si>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千早赤阪村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</si>
  <si>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</si>
  <si>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</si>
  <si>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</si>
  <si>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</si>
  <si>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</si>
  <si>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</si>
  <si>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</si>
  <si>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</si>
  <si>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</si>
  <si>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</si>
  <si>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</si>
  <si>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</si>
  <si>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本村の下水道施設のほとんどは、整備後20年程度と比較的新しいため、まだ改築等は行っていない状況にあります。</t>
    <rPh sb="1" eb="3">
      <t>ホンソン</t>
    </rPh>
    <rPh sb="4" eb="7">
      <t>ゲスイドウ</t>
    </rPh>
    <rPh sb="7" eb="9">
      <t>シセツ</t>
    </rPh>
    <rPh sb="16" eb="18">
      <t>セイビ</t>
    </rPh>
    <rPh sb="18" eb="19">
      <t>ゴ</t>
    </rPh>
    <rPh sb="21" eb="22">
      <t>ネン</t>
    </rPh>
    <rPh sb="22" eb="24">
      <t>テイド</t>
    </rPh>
    <rPh sb="25" eb="28">
      <t>ヒカクテキ</t>
    </rPh>
    <rPh sb="28" eb="29">
      <t>アタラ</t>
    </rPh>
    <rPh sb="36" eb="38">
      <t>カイチク</t>
    </rPh>
    <rPh sb="38" eb="39">
      <t>トウ</t>
    </rPh>
    <rPh sb="40" eb="41">
      <t>オコナ</t>
    </rPh>
    <rPh sb="46" eb="48">
      <t>ジョウキョウ</t>
    </rPh>
    <phoneticPr fontId="4"/>
  </si>
  <si>
    <t>　本村の特定環境保全公共下水道事業は公共下水道事業導入前に着手したもので、各々の区域が独立したものではなく、管渠がつながった状態となるため、公共下水道と一体として取り扱うものです。
　よって特定環境保全公共下水道事業は、公共下水道と同様に「事業費の抑制」「人件費の削減」などを行ってきましたが、人口減少に伴う使用料の減収、地方債償還金の増加などが要因となって、一般会計からの繰入金に依存する状態です。また、使用料の見直しの検討も必要ですが、現在設定している使用料は、他市町よりも高い料金設定です。これを見直すには、下水道事業の経営見通しの検討が必要であるため、令和元年度に公営企業会計導入を検討した結果、令和２年度から３ヶ年で公営企業会計の適用及び経営戦略を策定する予定です。
　本村における特定環境保全公共下水道事業は一部地域を除きすべて公共下水道事業となった経緯から類似団体との状況とは異なるため、指標での単純比較は難しいと考えますが、今後も引き続き、公共下水道事業会計と一体的な経営改善を行っていきます。</t>
    <rPh sb="1" eb="3">
      <t>ホンソン</t>
    </rPh>
    <rPh sb="18" eb="20">
      <t>コウキョウ</t>
    </rPh>
    <rPh sb="25" eb="27">
      <t>ドウニュウ</t>
    </rPh>
    <rPh sb="27" eb="28">
      <t>マエ</t>
    </rPh>
    <rPh sb="29" eb="31">
      <t>チャクシュ</t>
    </rPh>
    <rPh sb="37" eb="38">
      <t>カク</t>
    </rPh>
    <rPh sb="110" eb="112">
      <t>コウキョウ</t>
    </rPh>
    <rPh sb="112" eb="115">
      <t>ゲスイドウ</t>
    </rPh>
    <rPh sb="116" eb="118">
      <t>ドウヨウ</t>
    </rPh>
    <rPh sb="163" eb="164">
      <t>サイ</t>
    </rPh>
    <rPh sb="340" eb="342">
      <t>ホンソン</t>
    </rPh>
    <rPh sb="346" eb="348">
      <t>トクテイ</t>
    </rPh>
    <rPh sb="348" eb="350">
      <t>カンキョウ</t>
    </rPh>
    <rPh sb="350" eb="352">
      <t>ホゼン</t>
    </rPh>
    <rPh sb="352" eb="354">
      <t>コウキョウ</t>
    </rPh>
    <rPh sb="354" eb="357">
      <t>ゲスイドウ</t>
    </rPh>
    <rPh sb="357" eb="359">
      <t>ジギョウ</t>
    </rPh>
    <rPh sb="360" eb="362">
      <t>イチブ</t>
    </rPh>
    <rPh sb="362" eb="364">
      <t>チイキ</t>
    </rPh>
    <rPh sb="365" eb="366">
      <t>ノゾ</t>
    </rPh>
    <rPh sb="370" eb="372">
      <t>コウキョウ</t>
    </rPh>
    <rPh sb="372" eb="375">
      <t>ゲスイドウ</t>
    </rPh>
    <rPh sb="375" eb="377">
      <t>ジギョウ</t>
    </rPh>
    <rPh sb="381" eb="383">
      <t>ケイイ</t>
    </rPh>
    <rPh sb="385" eb="387">
      <t>ルイジ</t>
    </rPh>
    <rPh sb="387" eb="389">
      <t>ダンタイ</t>
    </rPh>
    <rPh sb="391" eb="393">
      <t>ジョウキョウ</t>
    </rPh>
    <rPh sb="395" eb="396">
      <t>コト</t>
    </rPh>
    <rPh sb="401" eb="403">
      <t>シヒョウ</t>
    </rPh>
    <rPh sb="405" eb="407">
      <t>タンジュン</t>
    </rPh>
    <rPh sb="407" eb="409">
      <t>ヒカク</t>
    </rPh>
    <rPh sb="410" eb="411">
      <t>ムズカ</t>
    </rPh>
    <rPh sb="414" eb="415">
      <t>カンガ</t>
    </rPh>
    <rPh sb="420" eb="422">
      <t>コンゴ</t>
    </rPh>
    <rPh sb="423" eb="424">
      <t>ヒ</t>
    </rPh>
    <rPh sb="425" eb="426">
      <t>ツヅ</t>
    </rPh>
    <rPh sb="428" eb="430">
      <t>コウキョウ</t>
    </rPh>
    <rPh sb="430" eb="433">
      <t>ゲスイドウ</t>
    </rPh>
    <rPh sb="433" eb="435">
      <t>ジギョウ</t>
    </rPh>
    <rPh sb="435" eb="437">
      <t>カイケイ</t>
    </rPh>
    <rPh sb="438" eb="440">
      <t>イッタイ</t>
    </rPh>
    <rPh sb="440" eb="441">
      <t>テキ</t>
    </rPh>
    <rPh sb="442" eb="444">
      <t>ケイエイ</t>
    </rPh>
    <rPh sb="444" eb="446">
      <t>カイゼン</t>
    </rPh>
    <rPh sb="447" eb="448">
      <t>オコナ</t>
    </rPh>
    <phoneticPr fontId="4"/>
  </si>
  <si>
    <r>
      <t xml:space="preserve"> 本村の下水道事業は平成６年度から工事着手し、平成９年度から供用を開始しましたが、当初下水道整備について、全域特定環境保全公共下水道事業により整備を開始し、その後一部区域を残して公共下水道事業となりました。事業開始当時の企業債を特定環境保全公共下水道事業会計において、現在も償還しているため、企業債残高対事業規模比率が類似団体平均値を上回っており、汚水処理原価も高い状況にあります。
　また、当区域内の人口は</t>
    </r>
    <r>
      <rPr>
        <sz val="11"/>
        <rFont val="ＭＳ ゴシック"/>
        <family val="3"/>
        <charset val="128"/>
      </rPr>
      <t>少数の</t>
    </r>
    <r>
      <rPr>
        <sz val="11"/>
        <color theme="1"/>
        <rFont val="ＭＳ ゴシック"/>
        <family val="3"/>
        <charset val="128"/>
      </rPr>
      <t>ため収入も低く、経費回収率は類似団体平均値より低い状況にあります。</t>
    </r>
    <rPh sb="41" eb="43">
      <t>トウショ</t>
    </rPh>
    <rPh sb="53" eb="55">
      <t>ゼンイキ</t>
    </rPh>
    <rPh sb="55" eb="57">
      <t>トクテイ</t>
    </rPh>
    <rPh sb="57" eb="59">
      <t>カンキョウ</t>
    </rPh>
    <rPh sb="59" eb="61">
      <t>ホゼン</t>
    </rPh>
    <rPh sb="61" eb="63">
      <t>コウキョウ</t>
    </rPh>
    <rPh sb="63" eb="66">
      <t>ゲスイドウ</t>
    </rPh>
    <rPh sb="66" eb="68">
      <t>ジギョウ</t>
    </rPh>
    <rPh sb="71" eb="73">
      <t>セイビ</t>
    </rPh>
    <rPh sb="74" eb="76">
      <t>カイシ</t>
    </rPh>
    <rPh sb="80" eb="81">
      <t>ゴ</t>
    </rPh>
    <rPh sb="81" eb="83">
      <t>イチブ</t>
    </rPh>
    <rPh sb="83" eb="85">
      <t>クイキ</t>
    </rPh>
    <rPh sb="86" eb="87">
      <t>ノコ</t>
    </rPh>
    <rPh sb="89" eb="91">
      <t>コウキョウ</t>
    </rPh>
    <rPh sb="91" eb="94">
      <t>ゲスイドウ</t>
    </rPh>
    <rPh sb="94" eb="96">
      <t>ジギョウ</t>
    </rPh>
    <rPh sb="103" eb="105">
      <t>ジギョウ</t>
    </rPh>
    <rPh sb="105" eb="107">
      <t>カイシ</t>
    </rPh>
    <rPh sb="107" eb="109">
      <t>トウジ</t>
    </rPh>
    <rPh sb="110" eb="112">
      <t>キギョウ</t>
    </rPh>
    <rPh sb="112" eb="113">
      <t>サイ</t>
    </rPh>
    <rPh sb="127" eb="129">
      <t>カイケイ</t>
    </rPh>
    <rPh sb="134" eb="136">
      <t>ゲンザイ</t>
    </rPh>
    <rPh sb="137" eb="139">
      <t>ショウカン</t>
    </rPh>
    <rPh sb="159" eb="161">
      <t>ルイジ</t>
    </rPh>
    <rPh sb="161" eb="163">
      <t>ダンタイ</t>
    </rPh>
    <rPh sb="163" eb="165">
      <t>ヘイキン</t>
    </rPh>
    <rPh sb="165" eb="166">
      <t>チ</t>
    </rPh>
    <rPh sb="167" eb="169">
      <t>ウワマワ</t>
    </rPh>
    <rPh sb="174" eb="176">
      <t>オスイ</t>
    </rPh>
    <rPh sb="176" eb="178">
      <t>ショリ</t>
    </rPh>
    <rPh sb="178" eb="180">
      <t>ゲンカ</t>
    </rPh>
    <rPh sb="181" eb="182">
      <t>タカ</t>
    </rPh>
    <rPh sb="183" eb="185">
      <t>ジョウキョウ</t>
    </rPh>
    <rPh sb="196" eb="197">
      <t>トウ</t>
    </rPh>
    <rPh sb="197" eb="200">
      <t>クイキナイ</t>
    </rPh>
    <rPh sb="201" eb="203">
      <t>ジンコウ</t>
    </rPh>
    <rPh sb="204" eb="205">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</si>
</sst>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63-4515-AE02-FFF8B9289A2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D063-4515-AE02-FFF8B9289A2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23-487E-86D1-044BACF3D2A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B723-487E-86D1-044BACF3D2A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c:v>
                </c:pt>
                <c:pt idx="1">
                  <c:v>79.489999999999995</c:v>
                </c:pt>
                <c:pt idx="2">
                  <c:v>79.489999999999995</c:v>
                </c:pt>
                <c:pt idx="3">
                  <c:v>83.33</c:v>
                </c:pt>
                <c:pt idx="4">
                  <c:v>86.84</c:v>
                </c:pt>
              </c:numCache>
            </c:numRef>
          </c:val>
          <c:extLst>
            <c:ext xmlns:c16="http://schemas.microsoft.com/office/drawing/2014/chart" uri="{C3380CC4-5D6E-409C-BE32-E72D297353CC}">
              <c16:uniqueId val="{00000000-464B-4AB6-94A9-A7588EE6F0F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464B-4AB6-94A9-A7588EE6F0F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31.44</c:v>
                </c:pt>
                <c:pt idx="1">
                  <c:v>29.17</c:v>
                </c:pt>
                <c:pt idx="2">
                  <c:v>23.65</c:v>
                </c:pt>
                <c:pt idx="3">
                  <c:v>26.43</c:v>
                </c:pt>
                <c:pt idx="4">
                  <c:v>21.72</c:v>
                </c:pt>
              </c:numCache>
            </c:numRef>
          </c:val>
          <c:extLst>
            <c:ext xmlns:c16="http://schemas.microsoft.com/office/drawing/2014/chart" uri="{C3380CC4-5D6E-409C-BE32-E72D297353CC}">
              <c16:uniqueId val="{00000000-ABFA-4930-8044-4914FA58860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FA-4930-8044-4914FA58860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E5-497D-B67E-C4BD088A8A3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E5-497D-B67E-C4BD088A8A3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59-4378-BB75-04AAA1B7165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59-4378-BB75-04AAA1B7165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6B-432A-BC32-77D801322F8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6B-432A-BC32-77D801322F8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9B-4573-8B08-5B7F621BFD1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9B-4573-8B08-5B7F621BFD1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38413.22</c:v>
                </c:pt>
                <c:pt idx="1">
                  <c:v>35475.160000000003</c:v>
                </c:pt>
                <c:pt idx="2">
                  <c:v>28042.66</c:v>
                </c:pt>
                <c:pt idx="3">
                  <c:v>13623</c:v>
                </c:pt>
                <c:pt idx="4">
                  <c:v>16297</c:v>
                </c:pt>
              </c:numCache>
            </c:numRef>
          </c:val>
          <c:extLst>
            <c:ext xmlns:c16="http://schemas.microsoft.com/office/drawing/2014/chart" uri="{C3380CC4-5D6E-409C-BE32-E72D297353CC}">
              <c16:uniqueId val="{00000000-F95E-4B13-BEBA-0D7CC2F09D5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F95E-4B13-BEBA-0D7CC2F09D5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5.3</c:v>
                </c:pt>
                <c:pt idx="1">
                  <c:v>5.63</c:v>
                </c:pt>
                <c:pt idx="2">
                  <c:v>6.05</c:v>
                </c:pt>
                <c:pt idx="3">
                  <c:v>10.08</c:v>
                </c:pt>
                <c:pt idx="4">
                  <c:v>6.21</c:v>
                </c:pt>
              </c:numCache>
            </c:numRef>
          </c:val>
          <c:extLst>
            <c:ext xmlns:c16="http://schemas.microsoft.com/office/drawing/2014/chart" uri="{C3380CC4-5D6E-409C-BE32-E72D297353CC}">
              <c16:uniqueId val="{00000000-C0DA-4746-A606-264911F1A12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C0DA-4746-A606-264911F1A12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2093.3000000000002</c:v>
                </c:pt>
                <c:pt idx="1">
                  <c:v>1959.25</c:v>
                </c:pt>
                <c:pt idx="2">
                  <c:v>1892.35</c:v>
                </c:pt>
                <c:pt idx="3">
                  <c:v>1826.54</c:v>
                </c:pt>
                <c:pt idx="4">
                  <c:v>2165.83</c:v>
                </c:pt>
              </c:numCache>
            </c:numRef>
          </c:val>
          <c:extLst>
            <c:ext xmlns:c16="http://schemas.microsoft.com/office/drawing/2014/chart" uri="{C3380CC4-5D6E-409C-BE32-E72D297353CC}">
              <c16:uniqueId val="{00000000-E01D-4E8D-8D93-13AD75D62DD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E01D-4E8D-8D93-13AD75D62DD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千早赤阪村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5262</v>
      </c>
      <c r="AM8" s="50"/>
      <c r="AN8" s="50"/>
      <c r="AO8" s="50"/>
      <c r="AP8" s="50"/>
      <c r="AQ8" s="50"/>
      <c r="AR8" s="50"/>
      <c r="AS8" s="50"/>
      <c r="AT8" s="45">
        <f>データ!T6</f>
        <v>37.299999999999997</v>
      </c>
      <c r="AU8" s="45"/>
      <c r="AV8" s="45"/>
      <c r="AW8" s="45"/>
      <c r="AX8" s="45"/>
      <c r="AY8" s="45"/>
      <c r="AZ8" s="45"/>
      <c r="BA8" s="45"/>
      <c r="BB8" s="45">
        <f>データ!U6</f>
        <v>141.07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0.73</v>
      </c>
      <c r="Q10" s="45"/>
      <c r="R10" s="45"/>
      <c r="S10" s="45"/>
      <c r="T10" s="45"/>
      <c r="U10" s="45"/>
      <c r="V10" s="45"/>
      <c r="W10" s="45">
        <f>データ!Q6</f>
        <v>92.21</v>
      </c>
      <c r="X10" s="45"/>
      <c r="Y10" s="45"/>
      <c r="Z10" s="45"/>
      <c r="AA10" s="45"/>
      <c r="AB10" s="45"/>
      <c r="AC10" s="45"/>
      <c r="AD10" s="50">
        <f>データ!R6</f>
        <v>2397</v>
      </c>
      <c r="AE10" s="50"/>
      <c r="AF10" s="50"/>
      <c r="AG10" s="50"/>
      <c r="AH10" s="50"/>
      <c r="AI10" s="50"/>
      <c r="AJ10" s="50"/>
      <c r="AK10" s="2"/>
      <c r="AL10" s="50">
        <f>データ!V6</f>
        <v>38</v>
      </c>
      <c r="AM10" s="50"/>
      <c r="AN10" s="50"/>
      <c r="AO10" s="50"/>
      <c r="AP10" s="50"/>
      <c r="AQ10" s="50"/>
      <c r="AR10" s="50"/>
      <c r="AS10" s="50"/>
      <c r="AT10" s="45">
        <f>データ!W6</f>
        <v>0.4</v>
      </c>
      <c r="AU10" s="45"/>
      <c r="AV10" s="45"/>
      <c r="AW10" s="45"/>
      <c r="AX10" s="45"/>
      <c r="AY10" s="45"/>
      <c r="AZ10" s="45"/>
      <c r="BA10" s="45"/>
      <c r="BB10" s="45">
        <f>データ!X6</f>
        <v>95</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iA7o/kcQYmHIia3bllOr8qTMqE97iVArn0ZPB2Y4NO02ogBXZWXjfkoUXvL5o4akrEDvthcmhIpAwPf0vwCTRQ==" saltValue="uGWWBlzrXdMpnYvuio7za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273830</v>
      </c>
      <c r="D6" s="33">
        <f t="shared" si="3"/>
        <v>47</v>
      </c>
      <c r="E6" s="33">
        <f t="shared" si="3"/>
        <v>17</v>
      </c>
      <c r="F6" s="33">
        <f t="shared" si="3"/>
        <v>4</v>
      </c>
      <c r="G6" s="33">
        <f t="shared" si="3"/>
        <v>0</v>
      </c>
      <c r="H6" s="33" t="str">
        <f t="shared" si="3"/>
        <v>大阪府　千早赤阪村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0.73</v>
      </c>
      <c r="Q6" s="34">
        <f t="shared" si="3"/>
        <v>92.21</v>
      </c>
      <c r="R6" s="34">
        <f t="shared" si="3"/>
        <v>2397</v>
      </c>
      <c r="S6" s="34">
        <f t="shared" si="3"/>
        <v>5262</v>
      </c>
      <c r="T6" s="34">
        <f t="shared" si="3"/>
        <v>37.299999999999997</v>
      </c>
      <c r="U6" s="34">
        <f t="shared" si="3"/>
        <v>141.07</v>
      </c>
      <c r="V6" s="34">
        <f t="shared" si="3"/>
        <v>38</v>
      </c>
      <c r="W6" s="34">
        <f t="shared" si="3"/>
        <v>0.4</v>
      </c>
      <c r="X6" s="34">
        <f t="shared" si="3"/>
        <v>95</v>
      </c>
      <c r="Y6" s="35">
        <f>IF(Y7="",NA(),Y7)</f>
        <v>31.44</v>
      </c>
      <c r="Z6" s="35">
        <f t="shared" ref="Z6:AH6" si="4">IF(Z7="",NA(),Z7)</f>
        <v>29.17</v>
      </c>
      <c r="AA6" s="35">
        <f t="shared" si="4"/>
        <v>23.65</v>
      </c>
      <c r="AB6" s="35">
        <f t="shared" si="4"/>
        <v>26.43</v>
      </c>
      <c r="AC6" s="35">
        <f t="shared" si="4"/>
        <v>21.72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38413.22</v>
      </c>
      <c r="BG6" s="35">
        <f t="shared" ref="BG6:BO6" si="7">IF(BG7="",NA(),BG7)</f>
        <v>35475.160000000003</v>
      </c>
      <c r="BH6" s="35">
        <f t="shared" si="7"/>
        <v>28042.66</v>
      </c>
      <c r="BI6" s="35">
        <f t="shared" si="7"/>
        <v>13623</v>
      </c>
      <c r="BJ6" s="35">
        <f t="shared" si="7"/>
        <v>16297</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5.3</v>
      </c>
      <c r="BR6" s="35">
        <f t="shared" ref="BR6:BZ6" si="8">IF(BR7="",NA(),BR7)</f>
        <v>5.63</v>
      </c>
      <c r="BS6" s="35">
        <f t="shared" si="8"/>
        <v>6.05</v>
      </c>
      <c r="BT6" s="35">
        <f t="shared" si="8"/>
        <v>10.08</v>
      </c>
      <c r="BU6" s="35">
        <f t="shared" si="8"/>
        <v>6.21</v>
      </c>
      <c r="BV6" s="35">
        <f t="shared" si="8"/>
        <v>66.56</v>
      </c>
      <c r="BW6" s="35">
        <f t="shared" si="8"/>
        <v>66.22</v>
      </c>
      <c r="BX6" s="35">
        <f t="shared" si="8"/>
        <v>69.87</v>
      </c>
      <c r="BY6" s="35">
        <f t="shared" si="8"/>
        <v>74.3</v>
      </c>
      <c r="BZ6" s="35">
        <f t="shared" si="8"/>
        <v>72.260000000000005</v>
      </c>
      <c r="CA6" s="34" t="str">
        <f>IF(CA7="","",IF(CA7="-","【-】","【"&amp;SUBSTITUTE(TEXT(CA7,"#,##0.00"),"-","△")&amp;"】"))</f>
        <v>【74.48】</v>
      </c>
      <c r="CB6" s="35">
        <f>IF(CB7="",NA(),CB7)</f>
        <v>2093.3000000000002</v>
      </c>
      <c r="CC6" s="35">
        <f t="shared" ref="CC6:CK6" si="9">IF(CC7="",NA(),CC7)</f>
        <v>1959.25</v>
      </c>
      <c r="CD6" s="35">
        <f t="shared" si="9"/>
        <v>1892.35</v>
      </c>
      <c r="CE6" s="35">
        <f t="shared" si="9"/>
        <v>1826.54</v>
      </c>
      <c r="CF6" s="35">
        <f t="shared" si="9"/>
        <v>2165.83</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80</v>
      </c>
      <c r="CY6" s="35">
        <f t="shared" ref="CY6:DG6" si="11">IF(CY7="",NA(),CY7)</f>
        <v>79.489999999999995</v>
      </c>
      <c r="CZ6" s="35">
        <f t="shared" si="11"/>
        <v>79.489999999999995</v>
      </c>
      <c r="DA6" s="35">
        <f t="shared" si="11"/>
        <v>83.33</v>
      </c>
      <c r="DB6" s="35">
        <f t="shared" si="11"/>
        <v>86.84</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273830</v>
      </c>
      <c r="D7" s="37">
        <v>47</v>
      </c>
      <c r="E7" s="37">
        <v>17</v>
      </c>
      <c r="F7" s="37">
        <v>4</v>
      </c>
      <c r="G7" s="37">
        <v>0</v>
      </c>
      <c r="H7" s="37" t="s">
        <v>97</v>
      </c>
      <c r="I7" s="37" t="s">
        <v>98</v>
      </c>
      <c r="J7" s="37" t="s">
        <v>99</v>
      </c>
      <c r="K7" s="37" t="s">
        <v>100</v>
      </c>
      <c r="L7" s="37" t="s">
        <v>101</v>
      </c>
      <c r="M7" s="37" t="s">
        <v>102</v>
      </c>
      <c r="N7" s="38" t="s">
        <v>103</v>
      </c>
      <c r="O7" s="38" t="s">
        <v>104</v>
      </c>
      <c r="P7" s="38">
        <v>0.73</v>
      </c>
      <c r="Q7" s="38">
        <v>92.21</v>
      </c>
      <c r="R7" s="38">
        <v>2397</v>
      </c>
      <c r="S7" s="38">
        <v>5262</v>
      </c>
      <c r="T7" s="38">
        <v>37.299999999999997</v>
      </c>
      <c r="U7" s="38">
        <v>141.07</v>
      </c>
      <c r="V7" s="38">
        <v>38</v>
      </c>
      <c r="W7" s="38">
        <v>0.4</v>
      </c>
      <c r="X7" s="38">
        <v>95</v>
      </c>
      <c r="Y7" s="38">
        <v>31.44</v>
      </c>
      <c r="Z7" s="38">
        <v>29.17</v>
      </c>
      <c r="AA7" s="38">
        <v>23.65</v>
      </c>
      <c r="AB7" s="38">
        <v>26.43</v>
      </c>
      <c r="AC7" s="38">
        <v>21.72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38413.22</v>
      </c>
      <c r="BG7" s="38">
        <v>35475.160000000003</v>
      </c>
      <c r="BH7" s="38">
        <v>28042.66</v>
      </c>
      <c r="BI7" s="38">
        <v>13623</v>
      </c>
      <c r="BJ7" s="38">
        <v>16297</v>
      </c>
      <c r="BK7" s="38">
        <v>1436</v>
      </c>
      <c r="BL7" s="38">
        <v>1434.89</v>
      </c>
      <c r="BM7" s="38">
        <v>1298.9100000000001</v>
      </c>
      <c r="BN7" s="38">
        <v>1243.71</v>
      </c>
      <c r="BO7" s="38">
        <v>1194.1500000000001</v>
      </c>
      <c r="BP7" s="38">
        <v>1209.4000000000001</v>
      </c>
      <c r="BQ7" s="38">
        <v>5.3</v>
      </c>
      <c r="BR7" s="38">
        <v>5.63</v>
      </c>
      <c r="BS7" s="38">
        <v>6.05</v>
      </c>
      <c r="BT7" s="38">
        <v>10.08</v>
      </c>
      <c r="BU7" s="38">
        <v>6.21</v>
      </c>
      <c r="BV7" s="38">
        <v>66.56</v>
      </c>
      <c r="BW7" s="38">
        <v>66.22</v>
      </c>
      <c r="BX7" s="38">
        <v>69.87</v>
      </c>
      <c r="BY7" s="38">
        <v>74.3</v>
      </c>
      <c r="BZ7" s="38">
        <v>72.260000000000005</v>
      </c>
      <c r="CA7" s="38">
        <v>74.48</v>
      </c>
      <c r="CB7" s="38">
        <v>2093.3000000000002</v>
      </c>
      <c r="CC7" s="38">
        <v>1959.25</v>
      </c>
      <c r="CD7" s="38">
        <v>1892.35</v>
      </c>
      <c r="CE7" s="38">
        <v>1826.54</v>
      </c>
      <c r="CF7" s="38">
        <v>2165.83</v>
      </c>
      <c r="CG7" s="38">
        <v>244.29</v>
      </c>
      <c r="CH7" s="38">
        <v>246.72</v>
      </c>
      <c r="CI7" s="38">
        <v>234.96</v>
      </c>
      <c r="CJ7" s="38">
        <v>221.81</v>
      </c>
      <c r="CK7" s="38">
        <v>230.02</v>
      </c>
      <c r="CL7" s="38">
        <v>219.46</v>
      </c>
      <c r="CM7" s="38" t="s">
        <v>103</v>
      </c>
      <c r="CN7" s="38" t="s">
        <v>103</v>
      </c>
      <c r="CO7" s="38" t="s">
        <v>103</v>
      </c>
      <c r="CP7" s="38" t="s">
        <v>103</v>
      </c>
      <c r="CQ7" s="38" t="s">
        <v>103</v>
      </c>
      <c r="CR7" s="38">
        <v>43.58</v>
      </c>
      <c r="CS7" s="38">
        <v>41.35</v>
      </c>
      <c r="CT7" s="38">
        <v>42.9</v>
      </c>
      <c r="CU7" s="38">
        <v>43.36</v>
      </c>
      <c r="CV7" s="38">
        <v>42.56</v>
      </c>
      <c r="CW7" s="38">
        <v>42.82</v>
      </c>
      <c r="CX7" s="38">
        <v>80</v>
      </c>
      <c r="CY7" s="38">
        <v>79.489999999999995</v>
      </c>
      <c r="CZ7" s="38">
        <v>79.489999999999995</v>
      </c>
      <c r="DA7" s="38">
        <v>83.33</v>
      </c>
      <c r="DB7" s="38">
        <v>86.84</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W31042</dc:creator>
  <cp:lastModifiedBy>大阪府</cp:lastModifiedBy>
  <cp:lastPrinted>2020-02-18T08:35:55Z</cp:lastPrinted>
  <dcterms:created xsi:type="dcterms:W3CDTF">2020-02-07T13:11:50Z</dcterms:created>
  <dcterms:modified xsi:type="dcterms:W3CDTF">2020-02-18T08:35:57Z</dcterms:modified>
</cp:coreProperties>
</file>