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6寝屋川市\"/>
    </mc:Choice>
  </mc:AlternateContent>
  <workbookProtection workbookAlgorithmName="SHA-512" workbookHashValue="Dzulv/LMtljbpzVoBFP5GB/N7ra8s717Ri1pizSCm6MMWrCqcFzz06Pr3k+7DwAAJgs8g+KGrmVtdc+aQJFK2A==" workbookSaltValue="W27Ua3VAQhRDn2a/TMal/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BB10" i="4"/>
  <c r="AT10" i="4"/>
  <c r="AD10" i="4"/>
  <c r="W10" i="4"/>
  <c r="P10" i="4"/>
  <c r="I10" i="4"/>
  <c r="BB8" i="4"/>
  <c r="AT8" i="4"/>
  <c r="AD8" i="4"/>
  <c r="W8" i="4"/>
  <c r="P8" i="4"/>
  <c r="B6" i="4"/>
  <c r="C10" i="5" l="1"/>
  <c r="D10" i="5"/>
  <c r="E10" i="5"/>
  <c r="B10" i="5"/>
</calcChain>
</file>

<file path=xl/sharedStrings.xml><?xml version="1.0" encoding="utf-8"?>
<sst xmlns="http://schemas.openxmlformats.org/spreadsheetml/2006/main" count="228" uniqueCount="110">
  <si>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</si>
  <si>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</si>
  <si>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</si>
  <si>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</si>
  <si>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</si>
  <si>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</si>
  <si>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</si>
  <si>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</si>
  <si>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</si>
  <si>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</si>
  <si>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</si>
  <si>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</si>
  <si>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</si>
  <si>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</si>
  <si>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</si>
  <si>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</si>
  <si>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</si>
  <si>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</si>
  <si>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</si>
  <si>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</si>
  <si>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</si>
  <si>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</si>
  <si>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</si>
  <si>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</si>
  <si>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</si>
  <si>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</si>
  <si>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</si>
  <si>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</si>
  <si>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</si>
  <si>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</si>
  <si>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</si>
  <si>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</si>
  <si>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</si>
  <si>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</si>
  <si>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</si>
  <si>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</si>
  <si>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</si>
  <si>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</si>
  <si>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</si>
  <si>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</si>
  <si>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</si>
  <si>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</si>
  <si>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</si>
  <si>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</si>
  <si>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</si>
  <si>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</si>
  <si>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</si>
  <si>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</si>
  <si>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</si>
  <si>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</si>
  <si>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</si>
  <si>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</si>
  <si>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</si>
  <si>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</si>
  <si>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</si>
  <si>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</si>
  <si>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</si>
  <si>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</si>
  <si>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</si>
  <si>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</si>
  <si>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</si>
  <si>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</si>
  <si>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</si>
  <si>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</si>
  <si>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</si>
  <si>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</si>
  <si>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</si>
  <si>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</si>
  <si>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</si>
  <si>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</si>
  <si>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</si>
  <si>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</si>
  <si>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</si>
  <si>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</si>
  <si>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</si>
  <si>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</si>
  <si>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</si>
  <si>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</si>
  <si>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</si>
  <si>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</si>
  <si>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</si>
  <si>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</si>
  <si>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</si>
  <si>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</si>
  <si>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</si>
  <si>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</si>
  <si>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</si>
  <si>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</si>
  <si>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</si>
  <si>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</si>
  <si>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</si>
  <si>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</si>
  <si>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</si>
  <si>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</si>
  <si>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</si>
  <si>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寝屋川市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</si>
  <si>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</si>
  <si>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</si>
  <si>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</si>
  <si>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</si>
  <si>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</si>
  <si>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</si>
  <si>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</si>
  <si>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</si>
  <si>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</si>
  <si>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</si>
  <si>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</si>
  <si>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昨年度と比較して改善したのは、経常経費の抑制に努めた結果、収益の減少以上に費用が減少したことに起因する。同比率が100％を上回っていることから収支のバランスが取れた経営ができていると分析することができる。
　流動比率は前年度と比較して改善したものの、類似団体平均値を下回る結果となっている。
　企業債残高対事業規模比率は、公共用水域の水質保全、浸水の防除を目的に積極的に下水道の整備に取り組んできたことから、企業債残高が大きくなっており、類似団体平均値を上回る結果となっている。
　経費回収率は類似団体平均値を上回るとともに100％を超えており、下水道使用料で汚水処理経費が賄えていることを示している。なお当該比率が昨年度を上回る結果となったのは汚水処理費の減少に起因するものである。
　施設利用率は、大阪府が管理・運営する寝屋川北部流域下水道の処理場で下水の処理を行っており、市単独の終末処理場を保有していないため、計上していない。</t>
    <rPh sb="1" eb="3">
      <t>ケイジョウ</t>
    </rPh>
    <rPh sb="3" eb="5">
      <t>シュウシ</t>
    </rPh>
    <rPh sb="5" eb="7">
      <t>ヒリツ</t>
    </rPh>
    <rPh sb="8" eb="11">
      <t>サクネンド</t>
    </rPh>
    <rPh sb="12" eb="14">
      <t>ヒカク</t>
    </rPh>
    <rPh sb="16" eb="18">
      <t>カイゼン</t>
    </rPh>
    <rPh sb="23" eb="25">
      <t>ケイジョウ</t>
    </rPh>
    <rPh sb="25" eb="27">
      <t>ケイヒ</t>
    </rPh>
    <rPh sb="28" eb="30">
      <t>ヨクセイ</t>
    </rPh>
    <rPh sb="31" eb="32">
      <t>ツト</t>
    </rPh>
    <rPh sb="34" eb="36">
      <t>ケッカ</t>
    </rPh>
    <rPh sb="37" eb="39">
      <t>シュウエキ</t>
    </rPh>
    <rPh sb="40" eb="42">
      <t>ゲンショウ</t>
    </rPh>
    <rPh sb="42" eb="44">
      <t>イジョウ</t>
    </rPh>
    <rPh sb="45" eb="47">
      <t>ヒヨウ</t>
    </rPh>
    <rPh sb="48" eb="50">
      <t>ゲンショウ</t>
    </rPh>
    <rPh sb="55" eb="57">
      <t>キイン</t>
    </rPh>
    <rPh sb="60" eb="61">
      <t>オナ</t>
    </rPh>
    <rPh sb="61" eb="63">
      <t>ヒリツ</t>
    </rPh>
    <rPh sb="69" eb="71">
      <t>ウワマワ</t>
    </rPh>
    <rPh sb="79" eb="81">
      <t>シュウシ</t>
    </rPh>
    <rPh sb="87" eb="88">
      <t>ト</t>
    </rPh>
    <rPh sb="99" eb="101">
      <t>ブンセキ</t>
    </rPh>
    <rPh sb="112" eb="114">
      <t>リュウドウ</t>
    </rPh>
    <rPh sb="114" eb="116">
      <t>ヒリツ</t>
    </rPh>
    <rPh sb="117" eb="120">
      <t>ゼンネンド</t>
    </rPh>
    <rPh sb="121" eb="123">
      <t>ヒカク</t>
    </rPh>
    <rPh sb="125" eb="127">
      <t>カイゼン</t>
    </rPh>
    <rPh sb="133" eb="135">
      <t>ルイジ</t>
    </rPh>
    <rPh sb="135" eb="137">
      <t>ダンタイ</t>
    </rPh>
    <rPh sb="137" eb="140">
      <t>ヘイキンチ</t>
    </rPh>
    <rPh sb="141" eb="143">
      <t>シタマワ</t>
    </rPh>
    <rPh sb="144" eb="146">
      <t>ケッカ</t>
    </rPh>
    <rPh sb="155" eb="157">
      <t>キギョウ</t>
    </rPh>
    <rPh sb="157" eb="158">
      <t>サイ</t>
    </rPh>
    <rPh sb="158" eb="160">
      <t>ザンダカ</t>
    </rPh>
    <rPh sb="160" eb="161">
      <t>タイ</t>
    </rPh>
    <rPh sb="161" eb="163">
      <t>ジギョウ</t>
    </rPh>
    <rPh sb="163" eb="165">
      <t>キボ</t>
    </rPh>
    <rPh sb="165" eb="167">
      <t>ヒリツ</t>
    </rPh>
    <rPh sb="169" eb="171">
      <t>コウキョウ</t>
    </rPh>
    <rPh sb="171" eb="173">
      <t>ヨウスイ</t>
    </rPh>
    <rPh sb="173" eb="174">
      <t>イキ</t>
    </rPh>
    <rPh sb="175" eb="177">
      <t>スイシツ</t>
    </rPh>
    <rPh sb="177" eb="179">
      <t>ホゼン</t>
    </rPh>
    <rPh sb="180" eb="182">
      <t>シンスイ</t>
    </rPh>
    <rPh sb="183" eb="185">
      <t>ボウジョ</t>
    </rPh>
    <rPh sb="186" eb="188">
      <t>モクテキ</t>
    </rPh>
    <rPh sb="189" eb="192">
      <t>セッキョクテキ</t>
    </rPh>
    <rPh sb="193" eb="196">
      <t>ゲスイドウ</t>
    </rPh>
    <rPh sb="197" eb="199">
      <t>セイビ</t>
    </rPh>
    <rPh sb="200" eb="201">
      <t>ト</t>
    </rPh>
    <rPh sb="202" eb="203">
      <t>ク</t>
    </rPh>
    <rPh sb="212" eb="214">
      <t>キギョウ</t>
    </rPh>
    <rPh sb="214" eb="215">
      <t>サイ</t>
    </rPh>
    <rPh sb="215" eb="217">
      <t>ザンダカ</t>
    </rPh>
    <rPh sb="218" eb="219">
      <t>オオ</t>
    </rPh>
    <rPh sb="227" eb="229">
      <t>ルイジ</t>
    </rPh>
    <rPh sb="229" eb="231">
      <t>ダンタイ</t>
    </rPh>
    <rPh sb="231" eb="233">
      <t>ヘイキン</t>
    </rPh>
    <rPh sb="233" eb="234">
      <t>チ</t>
    </rPh>
    <rPh sb="235" eb="237">
      <t>ウワマワ</t>
    </rPh>
    <rPh sb="238" eb="240">
      <t>ケッカ</t>
    </rPh>
    <rPh sb="249" eb="251">
      <t>ケイヒ</t>
    </rPh>
    <rPh sb="251" eb="253">
      <t>カイシュウ</t>
    </rPh>
    <rPh sb="253" eb="254">
      <t>リツ</t>
    </rPh>
    <rPh sb="255" eb="257">
      <t>ルイジ</t>
    </rPh>
    <rPh sb="257" eb="259">
      <t>ダンタイ</t>
    </rPh>
    <rPh sb="259" eb="262">
      <t>ヘイキンチ</t>
    </rPh>
    <rPh sb="263" eb="265">
      <t>ウワマワ</t>
    </rPh>
    <rPh sb="275" eb="276">
      <t>コ</t>
    </rPh>
    <rPh sb="281" eb="284">
      <t>ゲスイドウ</t>
    </rPh>
    <rPh sb="284" eb="287">
      <t>シヨウリョウ</t>
    </rPh>
    <rPh sb="288" eb="290">
      <t>オスイ</t>
    </rPh>
    <rPh sb="290" eb="292">
      <t>ショリ</t>
    </rPh>
    <rPh sb="292" eb="294">
      <t>ケイヒ</t>
    </rPh>
    <rPh sb="295" eb="296">
      <t>マカナ</t>
    </rPh>
    <rPh sb="303" eb="304">
      <t>シメ</t>
    </rPh>
    <rPh sb="311" eb="313">
      <t>トウガイ</t>
    </rPh>
    <rPh sb="313" eb="315">
      <t>ヒリツ</t>
    </rPh>
    <rPh sb="316" eb="319">
      <t>サクネンド</t>
    </rPh>
    <rPh sb="320" eb="322">
      <t>ウワマワ</t>
    </rPh>
    <rPh sb="323" eb="325">
      <t>ケッカ</t>
    </rPh>
    <rPh sb="331" eb="333">
      <t>オスイ</t>
    </rPh>
    <rPh sb="333" eb="335">
      <t>ショリ</t>
    </rPh>
    <rPh sb="335" eb="336">
      <t>ヒ</t>
    </rPh>
    <rPh sb="337" eb="339">
      <t>ゲンショウ</t>
    </rPh>
    <rPh sb="340" eb="342">
      <t>キイン</t>
    </rPh>
    <rPh sb="352" eb="354">
      <t>シセツ</t>
    </rPh>
    <rPh sb="354" eb="357">
      <t>リヨウリツ</t>
    </rPh>
    <rPh sb="359" eb="362">
      <t>オオサカフ</t>
    </rPh>
    <rPh sb="363" eb="365">
      <t>カンリ</t>
    </rPh>
    <rPh sb="366" eb="368">
      <t>ウンエイ</t>
    </rPh>
    <rPh sb="381" eb="384">
      <t>ショリジョウ</t>
    </rPh>
    <rPh sb="397" eb="398">
      <t>シ</t>
    </rPh>
    <rPh sb="398" eb="400">
      <t>タンドク</t>
    </rPh>
    <rPh sb="401" eb="403">
      <t>シュウマツ</t>
    </rPh>
    <rPh sb="403" eb="406">
      <t>ショリジョウ</t>
    </rPh>
    <rPh sb="407" eb="409">
      <t>ホユウ</t>
    </rPh>
    <rPh sb="417" eb="419">
      <t>ケイジョウ</t>
    </rPh>
    <phoneticPr fontId="4"/>
  </si>
  <si>
    <t>　本市の公共下水道は昭和47年度に供用を開始しており、耐用年数に達していない資産が大半を占めることから、老朽化を示す指標である①有形固定資産減価償却率並びに②管渠老朽化率は類似団体平均値と比較しても低い数値となっている。</t>
    <rPh sb="79" eb="81">
      <t>カンキョ</t>
    </rPh>
    <rPh sb="81" eb="83">
      <t>ロウキュウ</t>
    </rPh>
    <rPh sb="86" eb="88">
      <t>ルイジ</t>
    </rPh>
    <rPh sb="88" eb="90">
      <t>ダンタイ</t>
    </rPh>
    <rPh sb="90" eb="93">
      <t>ヘイキンチ</t>
    </rPh>
    <rPh sb="94" eb="96">
      <t>ヒカク</t>
    </rPh>
    <rPh sb="99" eb="100">
      <t>ヒク</t>
    </rPh>
    <rPh sb="101" eb="103">
      <t>スウチ</t>
    </rPh>
    <phoneticPr fontId="4"/>
  </si>
  <si>
    <t>　下水道事業については人口減少、節水型生活様式の進展に伴う配水量の減少による使用料収入の減少など厳しい経営環境が続く。この中においても、健全経営を堅持しつつ、公共用水域の水質改善、浸水の防除という下水道がもつ本来の役割を維持向上させていく必要がある。
　今後の事業運営においては、平成30年度に策定したストックマネジメント実施方針に基づき更新需要の平準化を図るとともに、投資と財源の均衡を図るため「下水道事業経営戦略」を令和元年度に策定する予定である。</t>
    <rPh sb="1" eb="2">
      <t>シタ</t>
    </rPh>
    <rPh sb="38" eb="41">
      <t>シヨウリョウ</t>
    </rPh>
    <rPh sb="41" eb="43">
      <t>シュウニュウ</t>
    </rPh>
    <rPh sb="44" eb="46">
      <t>ゲンショウ</t>
    </rPh>
    <rPh sb="79" eb="81">
      <t>コウキョウ</t>
    </rPh>
    <rPh sb="81" eb="83">
      <t>ヨウスイ</t>
    </rPh>
    <rPh sb="83" eb="84">
      <t>イキ</t>
    </rPh>
    <rPh sb="85" eb="87">
      <t>スイシツ</t>
    </rPh>
    <rPh sb="87" eb="89">
      <t>カイゼン</t>
    </rPh>
    <rPh sb="90" eb="92">
      <t>シンスイ</t>
    </rPh>
    <rPh sb="93" eb="95">
      <t>ボウジョ</t>
    </rPh>
    <rPh sb="98" eb="101">
      <t>ゲスイドウ</t>
    </rPh>
    <rPh sb="104" eb="106">
      <t>ホンライ</t>
    </rPh>
    <rPh sb="107" eb="109">
      <t>ヤクワリ</t>
    </rPh>
    <rPh sb="110" eb="112">
      <t>イジ</t>
    </rPh>
    <rPh sb="112" eb="114">
      <t>コウジョウ</t>
    </rPh>
    <rPh sb="119" eb="121">
      <t>ヒツヨウ</t>
    </rPh>
    <rPh sb="127" eb="129">
      <t>コンゴ</t>
    </rPh>
    <rPh sb="130" eb="132">
      <t>ジギョウ</t>
    </rPh>
    <rPh sb="132" eb="134">
      <t>ウンエイ</t>
    </rPh>
    <rPh sb="140" eb="142">
      <t>ヘイセイ</t>
    </rPh>
    <rPh sb="144" eb="146">
      <t>ネンド</t>
    </rPh>
    <rPh sb="147" eb="149">
      <t>サクテイ</t>
    </rPh>
    <rPh sb="161" eb="163">
      <t>ジッシ</t>
    </rPh>
    <rPh sb="163" eb="165">
      <t>ホウシン</t>
    </rPh>
    <rPh sb="166" eb="167">
      <t>モト</t>
    </rPh>
    <rPh sb="169" eb="171">
      <t>コウシン</t>
    </rPh>
    <rPh sb="171" eb="173">
      <t>ジュヨウ</t>
    </rPh>
    <rPh sb="174" eb="177">
      <t>ヘイジュンカ</t>
    </rPh>
    <rPh sb="178" eb="179">
      <t>ハカ</t>
    </rPh>
    <rPh sb="185" eb="187">
      <t>トウシ</t>
    </rPh>
    <rPh sb="199" eb="202">
      <t>ゲスイドウ</t>
    </rPh>
    <rPh sb="202" eb="204">
      <t>ジギョウ</t>
    </rPh>
    <rPh sb="210" eb="211">
      <t>レイ</t>
    </rPh>
    <rPh sb="211" eb="212">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</si>
</sst>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c:v>
                </c:pt>
                <c:pt idx="1">
                  <c:v>0.1</c:v>
                </c:pt>
                <c:pt idx="2">
                  <c:v>0.09</c:v>
                </c:pt>
                <c:pt idx="3" formatCode="#,##0.00;&quot;△&quot;#,##0.00">
                  <c:v>0</c:v>
                </c:pt>
                <c:pt idx="4" formatCode="#,##0.00;&quot;△&quot;#,##0.00">
                  <c:v>0</c:v>
                </c:pt>
              </c:numCache>
            </c:numRef>
          </c:val>
          <c:extLst>
            <c:ext xmlns:c16="http://schemas.microsoft.com/office/drawing/2014/chart" uri="{C3380CC4-5D6E-409C-BE32-E72D297353CC}">
              <c16:uniqueId val="{00000000-9D7B-4925-9A9D-1AA1D9AAD3A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0.13</c:v>
                </c:pt>
                <c:pt idx="2">
                  <c:v>0.16</c:v>
                </c:pt>
                <c:pt idx="3">
                  <c:v>0.16</c:v>
                </c:pt>
                <c:pt idx="4">
                  <c:v>0.16</c:v>
                </c:pt>
              </c:numCache>
            </c:numRef>
          </c:val>
          <c:smooth val="0"/>
          <c:extLst>
            <c:ext xmlns:c16="http://schemas.microsoft.com/office/drawing/2014/chart" uri="{C3380CC4-5D6E-409C-BE32-E72D297353CC}">
              <c16:uniqueId val="{00000001-9D7B-4925-9A9D-1AA1D9AAD3A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51-42BA-8815-AABB72B23B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64.81</c:v>
                </c:pt>
                <c:pt idx="2">
                  <c:v>64.66</c:v>
                </c:pt>
                <c:pt idx="3">
                  <c:v>64.650000000000006</c:v>
                </c:pt>
                <c:pt idx="4">
                  <c:v>62.96</c:v>
                </c:pt>
              </c:numCache>
            </c:numRef>
          </c:val>
          <c:smooth val="0"/>
          <c:extLst>
            <c:ext xmlns:c16="http://schemas.microsoft.com/office/drawing/2014/chart" uri="{C3380CC4-5D6E-409C-BE32-E72D297353CC}">
              <c16:uniqueId val="{00000001-7E51-42BA-8815-AABB72B23B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97.8</c:v>
                </c:pt>
                <c:pt idx="1">
                  <c:v>97.9</c:v>
                </c:pt>
                <c:pt idx="2">
                  <c:v>97.9</c:v>
                </c:pt>
                <c:pt idx="3">
                  <c:v>98.19</c:v>
                </c:pt>
                <c:pt idx="4">
                  <c:v>98.39</c:v>
                </c:pt>
              </c:numCache>
            </c:numRef>
          </c:val>
          <c:extLst>
            <c:ext xmlns:c16="http://schemas.microsoft.com/office/drawing/2014/chart" uri="{C3380CC4-5D6E-409C-BE32-E72D297353CC}">
              <c16:uniqueId val="{00000000-0599-4737-8A85-A3E7ED6FC6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96.76</c:v>
                </c:pt>
                <c:pt idx="1">
                  <c:v>96.89</c:v>
                </c:pt>
                <c:pt idx="2">
                  <c:v>97.08</c:v>
                </c:pt>
                <c:pt idx="3">
                  <c:v>97.4</c:v>
                </c:pt>
                <c:pt idx="4">
                  <c:v>96.96</c:v>
                </c:pt>
              </c:numCache>
            </c:numRef>
          </c:val>
          <c:smooth val="0"/>
          <c:extLst>
            <c:ext xmlns:c16="http://schemas.microsoft.com/office/drawing/2014/chart" uri="{C3380CC4-5D6E-409C-BE32-E72D297353CC}">
              <c16:uniqueId val="{00000001-0599-4737-8A85-A3E7ED6FC6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102.99</c:v>
                </c:pt>
                <c:pt idx="1">
                  <c:v>102.15</c:v>
                </c:pt>
                <c:pt idx="2">
                  <c:v>106.77</c:v>
                </c:pt>
                <c:pt idx="3">
                  <c:v>107.24</c:v>
                </c:pt>
                <c:pt idx="4">
                  <c:v>108.95</c:v>
                </c:pt>
              </c:numCache>
            </c:numRef>
          </c:val>
          <c:extLst>
            <c:ext xmlns:c16="http://schemas.microsoft.com/office/drawing/2014/chart" uri="{C3380CC4-5D6E-409C-BE32-E72D297353CC}">
              <c16:uniqueId val="{00000000-71F2-43E4-85E4-3A4EC8922D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108.72</c:v>
                </c:pt>
                <c:pt idx="1">
                  <c:v>110.25</c:v>
                </c:pt>
                <c:pt idx="2">
                  <c:v>109.82</c:v>
                </c:pt>
                <c:pt idx="3">
                  <c:v>111.25</c:v>
                </c:pt>
                <c:pt idx="4">
                  <c:v>108.87</c:v>
                </c:pt>
              </c:numCache>
            </c:numRef>
          </c:val>
          <c:smooth val="0"/>
          <c:extLst>
            <c:ext xmlns:c16="http://schemas.microsoft.com/office/drawing/2014/chart" uri="{C3380CC4-5D6E-409C-BE32-E72D297353CC}">
              <c16:uniqueId val="{00000001-71F2-43E4-85E4-3A4EC8922D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6.18</c:v>
                </c:pt>
                <c:pt idx="1">
                  <c:v>9.2100000000000009</c:v>
                </c:pt>
                <c:pt idx="2">
                  <c:v>12.22</c:v>
                </c:pt>
                <c:pt idx="3">
                  <c:v>15.14</c:v>
                </c:pt>
                <c:pt idx="4">
                  <c:v>18.059999999999999</c:v>
                </c:pt>
              </c:numCache>
            </c:numRef>
          </c:val>
          <c:extLst>
            <c:ext xmlns:c16="http://schemas.microsoft.com/office/drawing/2014/chart" uri="{C3380CC4-5D6E-409C-BE32-E72D297353CC}">
              <c16:uniqueId val="{00000000-1246-428B-93FE-DAF4559F147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23.27</c:v>
                </c:pt>
                <c:pt idx="1">
                  <c:v>25.8</c:v>
                </c:pt>
                <c:pt idx="2">
                  <c:v>25.28</c:v>
                </c:pt>
                <c:pt idx="3">
                  <c:v>28.35</c:v>
                </c:pt>
                <c:pt idx="4">
                  <c:v>25.13</c:v>
                </c:pt>
              </c:numCache>
            </c:numRef>
          </c:val>
          <c:smooth val="0"/>
          <c:extLst>
            <c:ext xmlns:c16="http://schemas.microsoft.com/office/drawing/2014/chart" uri="{C3380CC4-5D6E-409C-BE32-E72D297353CC}">
              <c16:uniqueId val="{00000001-1246-428B-93FE-DAF4559F147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FC-4374-8A98-CBD07DAFCDA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2.75</c:v>
                </c:pt>
                <c:pt idx="1">
                  <c:v>3.39</c:v>
                </c:pt>
                <c:pt idx="2">
                  <c:v>4.08</c:v>
                </c:pt>
                <c:pt idx="3">
                  <c:v>6.7</c:v>
                </c:pt>
                <c:pt idx="4">
                  <c:v>6.4</c:v>
                </c:pt>
              </c:numCache>
            </c:numRef>
          </c:val>
          <c:smooth val="0"/>
          <c:extLst>
            <c:ext xmlns:c16="http://schemas.microsoft.com/office/drawing/2014/chart" uri="{C3380CC4-5D6E-409C-BE32-E72D297353CC}">
              <c16:uniqueId val="{00000001-07FC-4374-8A98-CBD07DAFCDA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07-4658-9D7F-E621A35A9E8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0.6</c:v>
                </c:pt>
                <c:pt idx="2">
                  <c:v>0.45</c:v>
                </c:pt>
                <c:pt idx="3" formatCode="#,##0.00;&quot;△&quot;#,##0.00">
                  <c:v>0</c:v>
                </c:pt>
                <c:pt idx="4">
                  <c:v>0.39</c:v>
                </c:pt>
              </c:numCache>
            </c:numRef>
          </c:val>
          <c:smooth val="0"/>
          <c:extLst>
            <c:ext xmlns:c16="http://schemas.microsoft.com/office/drawing/2014/chart" uri="{C3380CC4-5D6E-409C-BE32-E72D297353CC}">
              <c16:uniqueId val="{00000001-1807-4658-9D7F-E621A35A9E8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17.87</c:v>
                </c:pt>
                <c:pt idx="1">
                  <c:v>23.6</c:v>
                </c:pt>
                <c:pt idx="2">
                  <c:v>34.44</c:v>
                </c:pt>
                <c:pt idx="3">
                  <c:v>47.23</c:v>
                </c:pt>
                <c:pt idx="4">
                  <c:v>50.03</c:v>
                </c:pt>
              </c:numCache>
            </c:numRef>
          </c:val>
          <c:extLst>
            <c:ext xmlns:c16="http://schemas.microsoft.com/office/drawing/2014/chart" uri="{C3380CC4-5D6E-409C-BE32-E72D297353CC}">
              <c16:uniqueId val="{00000000-85F5-441A-A4D7-118E13F6D34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61</c:v>
                </c:pt>
                <c:pt idx="1">
                  <c:v>65.17</c:v>
                </c:pt>
                <c:pt idx="2">
                  <c:v>67.7</c:v>
                </c:pt>
                <c:pt idx="3">
                  <c:v>75.02</c:v>
                </c:pt>
                <c:pt idx="4">
                  <c:v>73.55</c:v>
                </c:pt>
              </c:numCache>
            </c:numRef>
          </c:val>
          <c:smooth val="0"/>
          <c:extLst>
            <c:ext xmlns:c16="http://schemas.microsoft.com/office/drawing/2014/chart" uri="{C3380CC4-5D6E-409C-BE32-E72D297353CC}">
              <c16:uniqueId val="{00000001-85F5-441A-A4D7-118E13F6D34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1094.29</c:v>
                </c:pt>
                <c:pt idx="1">
                  <c:v>1046.45</c:v>
                </c:pt>
                <c:pt idx="2">
                  <c:v>983.58</c:v>
                </c:pt>
                <c:pt idx="3">
                  <c:v>962.58</c:v>
                </c:pt>
                <c:pt idx="4">
                  <c:v>943.23</c:v>
                </c:pt>
              </c:numCache>
            </c:numRef>
          </c:val>
          <c:extLst>
            <c:ext xmlns:c16="http://schemas.microsoft.com/office/drawing/2014/chart" uri="{C3380CC4-5D6E-409C-BE32-E72D297353CC}">
              <c16:uniqueId val="{00000000-AA7F-443E-8B20-C4668B690B1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665.11</c:v>
                </c:pt>
                <c:pt idx="1">
                  <c:v>642.57000000000005</c:v>
                </c:pt>
                <c:pt idx="2">
                  <c:v>599.92999999999995</c:v>
                </c:pt>
                <c:pt idx="3">
                  <c:v>573.73</c:v>
                </c:pt>
                <c:pt idx="4">
                  <c:v>514.27</c:v>
                </c:pt>
              </c:numCache>
            </c:numRef>
          </c:val>
          <c:smooth val="0"/>
          <c:extLst>
            <c:ext xmlns:c16="http://schemas.microsoft.com/office/drawing/2014/chart" uri="{C3380CC4-5D6E-409C-BE32-E72D297353CC}">
              <c16:uniqueId val="{00000001-AA7F-443E-8B20-C4668B690B1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98.53</c:v>
                </c:pt>
                <c:pt idx="1">
                  <c:v>97.43</c:v>
                </c:pt>
                <c:pt idx="2">
                  <c:v>103.62</c:v>
                </c:pt>
                <c:pt idx="3">
                  <c:v>104.18</c:v>
                </c:pt>
                <c:pt idx="4">
                  <c:v>107.43</c:v>
                </c:pt>
              </c:numCache>
            </c:numRef>
          </c:val>
          <c:extLst>
            <c:ext xmlns:c16="http://schemas.microsoft.com/office/drawing/2014/chart" uri="{C3380CC4-5D6E-409C-BE32-E72D297353CC}">
              <c16:uniqueId val="{00000000-984E-44D6-A004-A8D06FA6D4F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85.64</c:v>
                </c:pt>
                <c:pt idx="1">
                  <c:v>94.3</c:v>
                </c:pt>
                <c:pt idx="2">
                  <c:v>95.76</c:v>
                </c:pt>
                <c:pt idx="3">
                  <c:v>100.74</c:v>
                </c:pt>
                <c:pt idx="4">
                  <c:v>100.34</c:v>
                </c:pt>
              </c:numCache>
            </c:numRef>
          </c:val>
          <c:smooth val="0"/>
          <c:extLst>
            <c:ext xmlns:c16="http://schemas.microsoft.com/office/drawing/2014/chart" uri="{C3380CC4-5D6E-409C-BE32-E72D297353CC}">
              <c16:uniqueId val="{00000001-984E-44D6-A004-A8D06FA6D4F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140.03</c:v>
                </c:pt>
                <c:pt idx="1">
                  <c:v>141.66999999999999</c:v>
                </c:pt>
                <c:pt idx="2">
                  <c:v>133.53</c:v>
                </c:pt>
                <c:pt idx="3">
                  <c:v>132.47</c:v>
                </c:pt>
                <c:pt idx="4">
                  <c:v>128.38</c:v>
                </c:pt>
              </c:numCache>
            </c:numRef>
          </c:val>
          <c:extLst>
            <c:ext xmlns:c16="http://schemas.microsoft.com/office/drawing/2014/chart" uri="{C3380CC4-5D6E-409C-BE32-E72D297353CC}">
              <c16:uniqueId val="{00000000-0E0F-46B8-9722-027EF5629E0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133</c:v>
                </c:pt>
                <c:pt idx="1">
                  <c:v>120.18</c:v>
                </c:pt>
                <c:pt idx="2">
                  <c:v>119</c:v>
                </c:pt>
                <c:pt idx="3">
                  <c:v>112.75</c:v>
                </c:pt>
                <c:pt idx="4">
                  <c:v>113.49</c:v>
                </c:pt>
              </c:numCache>
            </c:numRef>
          </c:val>
          <c:smooth val="0"/>
          <c:extLst>
            <c:ext xmlns:c16="http://schemas.microsoft.com/office/drawing/2014/chart" uri="{C3380CC4-5D6E-409C-BE32-E72D297353CC}">
              <c16:uniqueId val="{00000001-0E0F-46B8-9722-027EF5629E0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寝屋川市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Aa</v>
      </c>
      <c r="X8" s="48"/>
      <c r="Y8" s="48"/>
      <c r="Z8" s="48"/>
      <c r="AA8" s="48"/>
      <c r="AB8" s="48"/>
      <c r="AC8" s="48"/>
      <c r="AD8" s="49" t="str">
        <f>データ!$M$6</f>
        <v>自治体職員</v>
      </c>
      <c r="AE8" s="49"/>
      <c r="AF8" s="49"/>
      <c r="AG8" s="49"/>
      <c r="AH8" s="49"/>
      <c r="AI8" s="49"/>
      <c r="AJ8" s="49"/>
      <c r="AK8" s="3"/>
      <c r="AL8" s="50">
        <f>データ!S6</f>
        <v>233484</v>
      </c>
      <c r="AM8" s="50"/>
      <c r="AN8" s="50"/>
      <c r="AO8" s="50"/>
      <c r="AP8" s="50"/>
      <c r="AQ8" s="50"/>
      <c r="AR8" s="50"/>
      <c r="AS8" s="50"/>
      <c r="AT8" s="45">
        <f>データ!T6</f>
        <v>24.7</v>
      </c>
      <c r="AU8" s="45"/>
      <c r="AV8" s="45"/>
      <c r="AW8" s="45"/>
      <c r="AX8" s="45"/>
      <c r="AY8" s="45"/>
      <c r="AZ8" s="45"/>
      <c r="BA8" s="45"/>
      <c r="BB8" s="45">
        <f>データ!U6</f>
        <v>9452.7900000000009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40.58</v>
      </c>
      <c r="J10" s="45"/>
      <c r="K10" s="45"/>
      <c r="L10" s="45"/>
      <c r="M10" s="45"/>
      <c r="N10" s="45"/>
      <c r="O10" s="45"/>
      <c r="P10" s="45">
        <f>データ!P6</f>
        <v>99.73</v>
      </c>
      <c r="Q10" s="45"/>
      <c r="R10" s="45"/>
      <c r="S10" s="45"/>
      <c r="T10" s="45"/>
      <c r="U10" s="45"/>
      <c r="V10" s="45"/>
      <c r="W10" s="45">
        <f>データ!Q6</f>
        <v>67.3</v>
      </c>
      <c r="X10" s="45"/>
      <c r="Y10" s="45"/>
      <c r="Z10" s="45"/>
      <c r="AA10" s="45"/>
      <c r="AB10" s="45"/>
      <c r="AC10" s="45"/>
      <c r="AD10" s="50">
        <f>データ!R6</f>
        <v>2363</v>
      </c>
      <c r="AE10" s="50"/>
      <c r="AF10" s="50"/>
      <c r="AG10" s="50"/>
      <c r="AH10" s="50"/>
      <c r="AI10" s="50"/>
      <c r="AJ10" s="50"/>
      <c r="AK10" s="2"/>
      <c r="AL10" s="50">
        <f>データ!V6</f>
        <v>232258</v>
      </c>
      <c r="AM10" s="50"/>
      <c r="AN10" s="50"/>
      <c r="AO10" s="50"/>
      <c r="AP10" s="50"/>
      <c r="AQ10" s="50"/>
      <c r="AR10" s="50"/>
      <c r="AS10" s="50"/>
      <c r="AT10" s="45">
        <f>データ!W6</f>
        <v>18.02</v>
      </c>
      <c r="AU10" s="45"/>
      <c r="AV10" s="45"/>
      <c r="AW10" s="45"/>
      <c r="AX10" s="45"/>
      <c r="AY10" s="45"/>
      <c r="AZ10" s="45"/>
      <c r="BA10" s="45"/>
      <c r="BB10" s="45">
        <f>データ!X6</f>
        <v>12888.9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59" t="s">
        <v>26</v>
      </c>
      <c r="BM14" s="60"/>
      <c r="BN14" s="60"/>
      <c r="BO14" s="60"/>
      <c r="BP14" s="60"/>
      <c r="BQ14" s="60"/>
      <c r="BR14" s="60"/>
      <c r="BS14" s="60"/>
      <c r="BT14" s="60"/>
      <c r="BU14" s="60"/>
      <c r="BV14" s="60"/>
      <c r="BW14" s="60"/>
      <c r="BX14" s="60"/>
      <c r="BY14" s="60"/>
      <c r="BZ14" s="61"/>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62"/>
      <c r="BM15" s="63"/>
      <c r="BN15" s="63"/>
      <c r="BO15" s="63"/>
      <c r="BP15" s="63"/>
      <c r="BQ15" s="63"/>
      <c r="BR15" s="63"/>
      <c r="BS15" s="63"/>
      <c r="BT15" s="63"/>
      <c r="BU15" s="63"/>
      <c r="BV15" s="63"/>
      <c r="BW15" s="63"/>
      <c r="BX15" s="63"/>
      <c r="BY15" s="63"/>
      <c r="BZ15" s="64"/>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9" t="s">
        <v>27</v>
      </c>
      <c r="BM45" s="60"/>
      <c r="BN45" s="60"/>
      <c r="BO45" s="60"/>
      <c r="BP45" s="60"/>
      <c r="BQ45" s="60"/>
      <c r="BR45" s="60"/>
      <c r="BS45" s="60"/>
      <c r="BT45" s="60"/>
      <c r="BU45" s="60"/>
      <c r="BV45" s="60"/>
      <c r="BW45" s="60"/>
      <c r="BX45" s="60"/>
      <c r="BY45" s="60"/>
      <c r="BZ45" s="61"/>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2"/>
      <c r="BM46" s="63"/>
      <c r="BN46" s="63"/>
      <c r="BO46" s="63"/>
      <c r="BP46" s="63"/>
      <c r="BQ46" s="63"/>
      <c r="BR46" s="63"/>
      <c r="BS46" s="63"/>
      <c r="BT46" s="63"/>
      <c r="BU46" s="63"/>
      <c r="BV46" s="63"/>
      <c r="BW46" s="63"/>
      <c r="BX46" s="63"/>
      <c r="BY46" s="63"/>
      <c r="BZ46" s="64"/>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6" t="s">
        <v>28</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3"/>
      <c r="BM60" s="54"/>
      <c r="BN60" s="54"/>
      <c r="BO60" s="54"/>
      <c r="BP60" s="54"/>
      <c r="BQ60" s="54"/>
      <c r="BR60" s="54"/>
      <c r="BS60" s="54"/>
      <c r="BT60" s="54"/>
      <c r="BU60" s="54"/>
      <c r="BV60" s="54"/>
      <c r="BW60" s="54"/>
      <c r="BX60" s="54"/>
      <c r="BY60" s="54"/>
      <c r="BZ60" s="55"/>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9" t="s">
        <v>29</v>
      </c>
      <c r="BM64" s="60"/>
      <c r="BN64" s="60"/>
      <c r="BO64" s="60"/>
      <c r="BP64" s="60"/>
      <c r="BQ64" s="60"/>
      <c r="BR64" s="60"/>
      <c r="BS64" s="60"/>
      <c r="BT64" s="60"/>
      <c r="BU64" s="60"/>
      <c r="BV64" s="60"/>
      <c r="BW64" s="60"/>
      <c r="BX64" s="60"/>
      <c r="BY64" s="60"/>
      <c r="BZ64" s="61"/>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2"/>
      <c r="BM65" s="63"/>
      <c r="BN65" s="63"/>
      <c r="BO65" s="63"/>
      <c r="BP65" s="63"/>
      <c r="BQ65" s="63"/>
      <c r="BR65" s="63"/>
      <c r="BS65" s="63"/>
      <c r="BT65" s="63"/>
      <c r="BU65" s="63"/>
      <c r="BV65" s="63"/>
      <c r="BW65" s="63"/>
      <c r="BX65" s="63"/>
      <c r="BY65" s="63"/>
      <c r="BZ65" s="64"/>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QT3DNfXIAR9XBZfCjQXasUUgkQn6v+4qpKbWjpvYFIorWCJlI7FGucNGJ6Ec2X4TIASq5kfccTd7Em72wciXaA==" saltValue="RumQvtOptnxeA1ShzM93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272159</v>
      </c>
      <c r="D6" s="33">
        <f t="shared" si="3"/>
        <v>46</v>
      </c>
      <c r="E6" s="33">
        <f t="shared" si="3"/>
        <v>17</v>
      </c>
      <c r="F6" s="33">
        <f t="shared" si="3"/>
        <v>1</v>
      </c>
      <c r="G6" s="33">
        <f t="shared" si="3"/>
        <v>0</v>
      </c>
      <c r="H6" s="33" t="str">
        <f t="shared" si="3"/>
        <v>大阪府　寝屋川市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40.58</v>
      </c>
      <c r="P6" s="34">
        <f t="shared" si="3"/>
        <v>99.73</v>
      </c>
      <c r="Q6" s="34">
        <f t="shared" si="3"/>
        <v>67.3</v>
      </c>
      <c r="R6" s="34">
        <f t="shared" si="3"/>
        <v>2363</v>
      </c>
      <c r="S6" s="34">
        <f t="shared" si="3"/>
        <v>233484</v>
      </c>
      <c r="T6" s="34">
        <f t="shared" si="3"/>
        <v>24.7</v>
      </c>
      <c r="U6" s="34">
        <f t="shared" si="3"/>
        <v>9452.7900000000009</v>
      </c>
      <c r="V6" s="34">
        <f t="shared" si="3"/>
        <v>232258</v>
      </c>
      <c r="W6" s="34">
        <f t="shared" si="3"/>
        <v>18.02</v>
      </c>
      <c r="X6" s="34">
        <f t="shared" si="3"/>
        <v>12888.9</v>
      </c>
      <c r="Y6" s="35">
        <f>IF(Y7="",NA(),Y7)</f>
        <v>102.99</v>
      </c>
      <c r="Z6" s="35">
        <f t="shared" ref="Z6:AH6" si="4">IF(Z7="",NA(),Z7)</f>
        <v>102.15</v>
      </c>
      <c r="AA6" s="35">
        <f t="shared" si="4"/>
        <v>106.77</v>
      </c>
      <c r="AB6" s="35">
        <f t="shared" si="4"/>
        <v>107.24</v>
      </c>
      <c r="AC6" s="35">
        <f t="shared" si="4"/>
        <v>108.95</v>
      </c>
      <c r="AD6" s="35">
        <f t="shared" si="4"/>
        <v>108.72</v>
      </c>
      <c r="AE6" s="35">
        <f t="shared" si="4"/>
        <v>110.25</v>
      </c>
      <c r="AF6" s="35">
        <f t="shared" si="4"/>
        <v>109.82</v>
      </c>
      <c r="AG6" s="35">
        <f t="shared" si="4"/>
        <v>111.25</v>
      </c>
      <c r="AH6" s="35">
        <f t="shared" si="4"/>
        <v>108.87</v>
      </c>
      <c r="AI6" s="34" t="str">
        <f>IF(AI7="","",IF(AI7="-","【-】","【"&amp;SUBSTITUTE(TEXT(AI7,"#,##0.00"),"-","△")&amp;"】"))</f>
        <v>【108.69】</v>
      </c>
      <c r="AJ6" s="34">
        <f>IF(AJ7="",NA(),AJ7)</f>
        <v>0</v>
      </c>
      <c r="AK6" s="34">
        <f t="shared" ref="AK6:AS6" si="5">IF(AK7="",NA(),AK7)</f>
        <v>0</v>
      </c>
      <c r="AL6" s="34">
        <f t="shared" si="5"/>
        <v>0</v>
      </c>
      <c r="AM6" s="34">
        <f t="shared" si="5"/>
        <v>0</v>
      </c>
      <c r="AN6" s="34">
        <f t="shared" si="5"/>
        <v>0</v>
      </c>
      <c r="AO6" s="34">
        <f t="shared" si="5"/>
        <v>0</v>
      </c>
      <c r="AP6" s="35">
        <f t="shared" si="5"/>
        <v>0.6</v>
      </c>
      <c r="AQ6" s="35">
        <f t="shared" si="5"/>
        <v>0.45</v>
      </c>
      <c r="AR6" s="34">
        <f t="shared" si="5"/>
        <v>0</v>
      </c>
      <c r="AS6" s="35">
        <f t="shared" si="5"/>
        <v>0.39</v>
      </c>
      <c r="AT6" s="34" t="str">
        <f>IF(AT7="","",IF(AT7="-","【-】","【"&amp;SUBSTITUTE(TEXT(AT7,"#,##0.00"),"-","△")&amp;"】"))</f>
        <v>【3.28】</v>
      </c>
      <c r="AU6" s="35">
        <f>IF(AU7="",NA(),AU7)</f>
        <v>17.87</v>
      </c>
      <c r="AV6" s="35">
        <f t="shared" ref="AV6:BD6" si="6">IF(AV7="",NA(),AV7)</f>
        <v>23.6</v>
      </c>
      <c r="AW6" s="35">
        <f t="shared" si="6"/>
        <v>34.44</v>
      </c>
      <c r="AX6" s="35">
        <f t="shared" si="6"/>
        <v>47.23</v>
      </c>
      <c r="AY6" s="35">
        <f t="shared" si="6"/>
        <v>50.03</v>
      </c>
      <c r="AZ6" s="35">
        <f t="shared" si="6"/>
        <v>61</v>
      </c>
      <c r="BA6" s="35">
        <f t="shared" si="6"/>
        <v>65.17</v>
      </c>
      <c r="BB6" s="35">
        <f t="shared" si="6"/>
        <v>67.7</v>
      </c>
      <c r="BC6" s="35">
        <f t="shared" si="6"/>
        <v>75.02</v>
      </c>
      <c r="BD6" s="35">
        <f t="shared" si="6"/>
        <v>73.55</v>
      </c>
      <c r="BE6" s="34" t="str">
        <f>IF(BE7="","",IF(BE7="-","【-】","【"&amp;SUBSTITUTE(TEXT(BE7,"#,##0.00"),"-","△")&amp;"】"))</f>
        <v>【69.49】</v>
      </c>
      <c r="BF6" s="35">
        <f>IF(BF7="",NA(),BF7)</f>
        <v>1094.29</v>
      </c>
      <c r="BG6" s="35">
        <f t="shared" ref="BG6:BO6" si="7">IF(BG7="",NA(),BG7)</f>
        <v>1046.45</v>
      </c>
      <c r="BH6" s="35">
        <f t="shared" si="7"/>
        <v>983.58</v>
      </c>
      <c r="BI6" s="35">
        <f t="shared" si="7"/>
        <v>962.58</v>
      </c>
      <c r="BJ6" s="35">
        <f t="shared" si="7"/>
        <v>943.23</v>
      </c>
      <c r="BK6" s="35">
        <f t="shared" si="7"/>
        <v>665.11</v>
      </c>
      <c r="BL6" s="35">
        <f t="shared" si="7"/>
        <v>642.57000000000005</v>
      </c>
      <c r="BM6" s="35">
        <f t="shared" si="7"/>
        <v>599.92999999999995</v>
      </c>
      <c r="BN6" s="35">
        <f t="shared" si="7"/>
        <v>573.73</v>
      </c>
      <c r="BO6" s="35">
        <f t="shared" si="7"/>
        <v>514.27</v>
      </c>
      <c r="BP6" s="34" t="str">
        <f>IF(BP7="","",IF(BP7="-","【-】","【"&amp;SUBSTITUTE(TEXT(BP7,"#,##0.00"),"-","△")&amp;"】"))</f>
        <v>【682.78】</v>
      </c>
      <c r="BQ6" s="35">
        <f>IF(BQ7="",NA(),BQ7)</f>
        <v>98.53</v>
      </c>
      <c r="BR6" s="35">
        <f t="shared" ref="BR6:BZ6" si="8">IF(BR7="",NA(),BR7)</f>
        <v>97.43</v>
      </c>
      <c r="BS6" s="35">
        <f t="shared" si="8"/>
        <v>103.62</v>
      </c>
      <c r="BT6" s="35">
        <f t="shared" si="8"/>
        <v>104.18</v>
      </c>
      <c r="BU6" s="35">
        <f t="shared" si="8"/>
        <v>107.43</v>
      </c>
      <c r="BV6" s="35">
        <f t="shared" si="8"/>
        <v>85.64</v>
      </c>
      <c r="BW6" s="35">
        <f t="shared" si="8"/>
        <v>94.3</v>
      </c>
      <c r="BX6" s="35">
        <f t="shared" si="8"/>
        <v>95.76</v>
      </c>
      <c r="BY6" s="35">
        <f t="shared" si="8"/>
        <v>100.74</v>
      </c>
      <c r="BZ6" s="35">
        <f t="shared" si="8"/>
        <v>100.34</v>
      </c>
      <c r="CA6" s="34" t="str">
        <f>IF(CA7="","",IF(CA7="-","【-】","【"&amp;SUBSTITUTE(TEXT(CA7,"#,##0.00"),"-","△")&amp;"】"))</f>
        <v>【100.91】</v>
      </c>
      <c r="CB6" s="35">
        <f>IF(CB7="",NA(),CB7)</f>
        <v>140.03</v>
      </c>
      <c r="CC6" s="35">
        <f t="shared" ref="CC6:CK6" si="9">IF(CC7="",NA(),CC7)</f>
        <v>141.66999999999999</v>
      </c>
      <c r="CD6" s="35">
        <f t="shared" si="9"/>
        <v>133.53</v>
      </c>
      <c r="CE6" s="35">
        <f t="shared" si="9"/>
        <v>132.47</v>
      </c>
      <c r="CF6" s="35">
        <f t="shared" si="9"/>
        <v>128.38</v>
      </c>
      <c r="CG6" s="35">
        <f t="shared" si="9"/>
        <v>133</v>
      </c>
      <c r="CH6" s="35">
        <f t="shared" si="9"/>
        <v>120.18</v>
      </c>
      <c r="CI6" s="35">
        <f t="shared" si="9"/>
        <v>119</v>
      </c>
      <c r="CJ6" s="35">
        <f t="shared" si="9"/>
        <v>112.75</v>
      </c>
      <c r="CK6" s="35">
        <f t="shared" si="9"/>
        <v>113.49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64.81</v>
      </c>
      <c r="CS6" s="35">
        <f t="shared" si="10"/>
        <v>64.81</v>
      </c>
      <c r="CT6" s="35">
        <f t="shared" si="10"/>
        <v>64.66</v>
      </c>
      <c r="CU6" s="35">
        <f t="shared" si="10"/>
        <v>64.650000000000006</v>
      </c>
      <c r="CV6" s="35">
        <f t="shared" si="10"/>
        <v>62.96</v>
      </c>
      <c r="CW6" s="34" t="str">
        <f>IF(CW7="","",IF(CW7="-","【-】","【"&amp;SUBSTITUTE(TEXT(CW7,"#,##0.00"),"-","△")&amp;"】"))</f>
        <v>【58.98】</v>
      </c>
      <c r="CX6" s="35">
        <f>IF(CX7="",NA(),CX7)</f>
        <v>97.8</v>
      </c>
      <c r="CY6" s="35">
        <f t="shared" ref="CY6:DG6" si="11">IF(CY7="",NA(),CY7)</f>
        <v>97.9</v>
      </c>
      <c r="CZ6" s="35">
        <f t="shared" si="11"/>
        <v>97.9</v>
      </c>
      <c r="DA6" s="35">
        <f t="shared" si="11"/>
        <v>98.19</v>
      </c>
      <c r="DB6" s="35">
        <f t="shared" si="11"/>
        <v>98.39</v>
      </c>
      <c r="DC6" s="35">
        <f t="shared" si="11"/>
        <v>96.76</v>
      </c>
      <c r="DD6" s="35">
        <f t="shared" si="11"/>
        <v>96.89</v>
      </c>
      <c r="DE6" s="35">
        <f t="shared" si="11"/>
        <v>97.08</v>
      </c>
      <c r="DF6" s="35">
        <f t="shared" si="11"/>
        <v>97.4</v>
      </c>
      <c r="DG6" s="35">
        <f t="shared" si="11"/>
        <v>96.96</v>
      </c>
      <c r="DH6" s="34" t="str">
        <f>IF(DH7="","",IF(DH7="-","【-】","【"&amp;SUBSTITUTE(TEXT(DH7,"#,##0.00"),"-","△")&amp;"】"))</f>
        <v>【95.20】</v>
      </c>
      <c r="DI6" s="35">
        <f>IF(DI7="",NA(),DI7)</f>
        <v>6.18</v>
      </c>
      <c r="DJ6" s="35">
        <f t="shared" ref="DJ6:DR6" si="12">IF(DJ7="",NA(),DJ7)</f>
        <v>9.2100000000000009</v>
      </c>
      <c r="DK6" s="35">
        <f t="shared" si="12"/>
        <v>12.22</v>
      </c>
      <c r="DL6" s="35">
        <f t="shared" si="12"/>
        <v>15.14</v>
      </c>
      <c r="DM6" s="35">
        <f t="shared" si="12"/>
        <v>18.059999999999999</v>
      </c>
      <c r="DN6" s="35">
        <f t="shared" si="12"/>
        <v>23.27</v>
      </c>
      <c r="DO6" s="35">
        <f t="shared" si="12"/>
        <v>25.8</v>
      </c>
      <c r="DP6" s="35">
        <f t="shared" si="12"/>
        <v>25.28</v>
      </c>
      <c r="DQ6" s="35">
        <f t="shared" si="12"/>
        <v>28.35</v>
      </c>
      <c r="DR6" s="35">
        <f t="shared" si="12"/>
        <v>25.13</v>
      </c>
      <c r="DS6" s="34" t="str">
        <f>IF(DS7="","",IF(DS7="-","【-】","【"&amp;SUBSTITUTE(TEXT(DS7,"#,##0.00"),"-","△")&amp;"】"))</f>
        <v>【38.60】</v>
      </c>
      <c r="DT6" s="34">
        <f>IF(DT7="",NA(),DT7)</f>
        <v>0</v>
      </c>
      <c r="DU6" s="34">
        <f t="shared" ref="DU6:EC6" si="13">IF(DU7="",NA(),DU7)</f>
        <v>0</v>
      </c>
      <c r="DV6" s="34">
        <f t="shared" si="13"/>
        <v>0</v>
      </c>
      <c r="DW6" s="34">
        <f t="shared" si="13"/>
        <v>0</v>
      </c>
      <c r="DX6" s="34">
        <f t="shared" si="13"/>
        <v>0</v>
      </c>
      <c r="DY6" s="35">
        <f t="shared" si="13"/>
        <v>2.75</v>
      </c>
      <c r="DZ6" s="35">
        <f t="shared" si="13"/>
        <v>3.39</v>
      </c>
      <c r="EA6" s="35">
        <f t="shared" si="13"/>
        <v>4.08</v>
      </c>
      <c r="EB6" s="35">
        <f t="shared" si="13"/>
        <v>6.7</v>
      </c>
      <c r="EC6" s="35">
        <f t="shared" si="13"/>
        <v>6.4</v>
      </c>
      <c r="ED6" s="34" t="str">
        <f>IF(ED7="","",IF(ED7="-","【-】","【"&amp;SUBSTITUTE(TEXT(ED7,"#,##0.00"),"-","△")&amp;"】"))</f>
        <v>【5.64】</v>
      </c>
      <c r="EE6" s="35">
        <f>IF(EE7="",NA(),EE7)</f>
        <v>0.1</v>
      </c>
      <c r="EF6" s="35">
        <f t="shared" ref="EF6:EN6" si="14">IF(EF7="",NA(),EF7)</f>
        <v>0.1</v>
      </c>
      <c r="EG6" s="35">
        <f t="shared" si="14"/>
        <v>0.09</v>
      </c>
      <c r="EH6" s="34">
        <f t="shared" si="14"/>
        <v>0</v>
      </c>
      <c r="EI6" s="34">
        <f t="shared" si="14"/>
        <v>0</v>
      </c>
      <c r="EJ6" s="35">
        <f t="shared" si="14"/>
        <v>0.22</v>
      </c>
      <c r="EK6" s="35">
        <f t="shared" si="14"/>
        <v>0.13</v>
      </c>
      <c r="EL6" s="35">
        <f t="shared" si="14"/>
        <v>0.16</v>
      </c>
      <c r="EM6" s="35">
        <f t="shared" si="14"/>
        <v>0.16</v>
      </c>
      <c r="EN6" s="35">
        <f t="shared" si="14"/>
        <v>0.16</v>
      </c>
      <c r="EO6" s="34" t="str">
        <f>IF(EO7="","",IF(EO7="-","【-】","【"&amp;SUBSTITUTE(TEXT(EO7,"#,##0.00"),"-","△")&amp;"】"))</f>
        <v>【0.23】</v>
      </c>
    </row>
    <row r="7" spans="1:148" s="36" customFormat="1" x14ac:dyDescent="0.15">
      <c r="A7" s="28"/>
      <c r="B7" s="37">
        <v>2018</v>
      </c>
      <c r="C7" s="37">
        <v>272159</v>
      </c>
      <c r="D7" s="37">
        <v>46</v>
      </c>
      <c r="E7" s="37">
        <v>17</v>
      </c>
      <c r="F7" s="37">
        <v>1</v>
      </c>
      <c r="G7" s="37">
        <v>0</v>
      </c>
      <c r="H7" s="37" t="s">
        <v>95</v>
      </c>
      <c r="I7" s="37" t="s">
        <v>96</v>
      </c>
      <c r="J7" s="37" t="s">
        <v>97</v>
      </c>
      <c r="K7" s="37" t="s">
        <v>98</v>
      </c>
      <c r="L7" s="37" t="s">
        <v>99</v>
      </c>
      <c r="M7" s="37" t="s">
        <v>100</v>
      </c>
      <c r="N7" s="38" t="s">
        <v>101</v>
      </c>
      <c r="O7" s="38">
        <v>40.58</v>
      </c>
      <c r="P7" s="38">
        <v>99.73</v>
      </c>
      <c r="Q7" s="38">
        <v>67.3</v>
      </c>
      <c r="R7" s="38">
        <v>2363</v>
      </c>
      <c r="S7" s="38">
        <v>233484</v>
      </c>
      <c r="T7" s="38">
        <v>24.7</v>
      </c>
      <c r="U7" s="38">
        <v>9452.7900000000009</v>
      </c>
      <c r="V7" s="38">
        <v>232258</v>
      </c>
      <c r="W7" s="38">
        <v>18.02</v>
      </c>
      <c r="X7" s="38">
        <v>12888.9</v>
      </c>
      <c r="Y7" s="38">
        <v>102.99</v>
      </c>
      <c r="Z7" s="38">
        <v>102.15</v>
      </c>
      <c r="AA7" s="38">
        <v>106.77</v>
      </c>
      <c r="AB7" s="38">
        <v>107.24</v>
      </c>
      <c r="AC7" s="38">
        <v>108.95</v>
      </c>
      <c r="AD7" s="38">
        <v>108.72</v>
      </c>
      <c r="AE7" s="38">
        <v>110.25</v>
      </c>
      <c r="AF7" s="38">
        <v>109.82</v>
      </c>
      <c r="AG7" s="38">
        <v>111.25</v>
      </c>
      <c r="AH7" s="38">
        <v>108.87</v>
      </c>
      <c r="AI7" s="38">
        <v>108.69</v>
      </c>
      <c r="AJ7" s="38">
        <v>0</v>
      </c>
      <c r="AK7" s="38">
        <v>0</v>
      </c>
      <c r="AL7" s="38">
        <v>0</v>
      </c>
      <c r="AM7" s="38">
        <v>0</v>
      </c>
      <c r="AN7" s="38">
        <v>0</v>
      </c>
      <c r="AO7" s="38">
        <v>0</v>
      </c>
      <c r="AP7" s="38">
        <v>0.6</v>
      </c>
      <c r="AQ7" s="38">
        <v>0.45</v>
      </c>
      <c r="AR7" s="38">
        <v>0</v>
      </c>
      <c r="AS7" s="38">
        <v>0.39</v>
      </c>
      <c r="AT7" s="38">
        <v>3.28</v>
      </c>
      <c r="AU7" s="38">
        <v>17.87</v>
      </c>
      <c r="AV7" s="38">
        <v>23.6</v>
      </c>
      <c r="AW7" s="38">
        <v>34.44</v>
      </c>
      <c r="AX7" s="38">
        <v>47.23</v>
      </c>
      <c r="AY7" s="38">
        <v>50.03</v>
      </c>
      <c r="AZ7" s="38">
        <v>61</v>
      </c>
      <c r="BA7" s="38">
        <v>65.17</v>
      </c>
      <c r="BB7" s="38">
        <v>67.7</v>
      </c>
      <c r="BC7" s="38">
        <v>75.02</v>
      </c>
      <c r="BD7" s="38">
        <v>73.55</v>
      </c>
      <c r="BE7" s="38">
        <v>69.489999999999995</v>
      </c>
      <c r="BF7" s="38">
        <v>1094.29</v>
      </c>
      <c r="BG7" s="38">
        <v>1046.45</v>
      </c>
      <c r="BH7" s="38">
        <v>983.58</v>
      </c>
      <c r="BI7" s="38">
        <v>962.58</v>
      </c>
      <c r="BJ7" s="38">
        <v>943.23</v>
      </c>
      <c r="BK7" s="38">
        <v>665.11</v>
      </c>
      <c r="BL7" s="38">
        <v>642.57000000000005</v>
      </c>
      <c r="BM7" s="38">
        <v>599.92999999999995</v>
      </c>
      <c r="BN7" s="38">
        <v>573.73</v>
      </c>
      <c r="BO7" s="38">
        <v>514.27</v>
      </c>
      <c r="BP7" s="38">
        <v>682.78</v>
      </c>
      <c r="BQ7" s="38">
        <v>98.53</v>
      </c>
      <c r="BR7" s="38">
        <v>97.43</v>
      </c>
      <c r="BS7" s="38">
        <v>103.62</v>
      </c>
      <c r="BT7" s="38">
        <v>104.18</v>
      </c>
      <c r="BU7" s="38">
        <v>107.43</v>
      </c>
      <c r="BV7" s="38">
        <v>85.64</v>
      </c>
      <c r="BW7" s="38">
        <v>94.3</v>
      </c>
      <c r="BX7" s="38">
        <v>95.76</v>
      </c>
      <c r="BY7" s="38">
        <v>100.74</v>
      </c>
      <c r="BZ7" s="38">
        <v>100.34</v>
      </c>
      <c r="CA7" s="38">
        <v>100.91</v>
      </c>
      <c r="CB7" s="38">
        <v>140.03</v>
      </c>
      <c r="CC7" s="38">
        <v>141.66999999999999</v>
      </c>
      <c r="CD7" s="38">
        <v>133.53</v>
      </c>
      <c r="CE7" s="38">
        <v>132.47</v>
      </c>
      <c r="CF7" s="38">
        <v>128.38</v>
      </c>
      <c r="CG7" s="38">
        <v>133</v>
      </c>
      <c r="CH7" s="38">
        <v>120.18</v>
      </c>
      <c r="CI7" s="38">
        <v>119</v>
      </c>
      <c r="CJ7" s="38">
        <v>112.75</v>
      </c>
      <c r="CK7" s="38">
        <v>113.49</v>
      </c>
      <c r="CL7" s="38">
        <v>136.86000000000001</v>
      </c>
      <c r="CM7" s="38" t="s">
        <v>101</v>
      </c>
      <c r="CN7" s="38" t="s">
        <v>101</v>
      </c>
      <c r="CO7" s="38" t="s">
        <v>101</v>
      </c>
      <c r="CP7" s="38" t="s">
        <v>101</v>
      </c>
      <c r="CQ7" s="38" t="s">
        <v>101</v>
      </c>
      <c r="CR7" s="38">
        <v>64.81</v>
      </c>
      <c r="CS7" s="38">
        <v>64.81</v>
      </c>
      <c r="CT7" s="38">
        <v>64.66</v>
      </c>
      <c r="CU7" s="38">
        <v>64.650000000000006</v>
      </c>
      <c r="CV7" s="38">
        <v>62.96</v>
      </c>
      <c r="CW7" s="38">
        <v>58.98</v>
      </c>
      <c r="CX7" s="38">
        <v>97.8</v>
      </c>
      <c r="CY7" s="38">
        <v>97.9</v>
      </c>
      <c r="CZ7" s="38">
        <v>97.9</v>
      </c>
      <c r="DA7" s="38">
        <v>98.19</v>
      </c>
      <c r="DB7" s="38">
        <v>98.39</v>
      </c>
      <c r="DC7" s="38">
        <v>96.76</v>
      </c>
      <c r="DD7" s="38">
        <v>96.89</v>
      </c>
      <c r="DE7" s="38">
        <v>97.08</v>
      </c>
      <c r="DF7" s="38">
        <v>97.4</v>
      </c>
      <c r="DG7" s="38">
        <v>96.96</v>
      </c>
      <c r="DH7" s="38">
        <v>95.2</v>
      </c>
      <c r="DI7" s="38">
        <v>6.18</v>
      </c>
      <c r="DJ7" s="38">
        <v>9.2100000000000009</v>
      </c>
      <c r="DK7" s="38">
        <v>12.22</v>
      </c>
      <c r="DL7" s="38">
        <v>15.14</v>
      </c>
      <c r="DM7" s="38">
        <v>18.059999999999999</v>
      </c>
      <c r="DN7" s="38">
        <v>23.27</v>
      </c>
      <c r="DO7" s="38">
        <v>25.8</v>
      </c>
      <c r="DP7" s="38">
        <v>25.28</v>
      </c>
      <c r="DQ7" s="38">
        <v>28.35</v>
      </c>
      <c r="DR7" s="38">
        <v>25.13</v>
      </c>
      <c r="DS7" s="38">
        <v>38.6</v>
      </c>
      <c r="DT7" s="38">
        <v>0</v>
      </c>
      <c r="DU7" s="38">
        <v>0</v>
      </c>
      <c r="DV7" s="38">
        <v>0</v>
      </c>
      <c r="DW7" s="38">
        <v>0</v>
      </c>
      <c r="DX7" s="38">
        <v>0</v>
      </c>
      <c r="DY7" s="38">
        <v>2.75</v>
      </c>
      <c r="DZ7" s="38">
        <v>3.39</v>
      </c>
      <c r="EA7" s="38">
        <v>4.08</v>
      </c>
      <c r="EB7" s="38">
        <v>6.7</v>
      </c>
      <c r="EC7" s="38">
        <v>6.4</v>
      </c>
      <c r="ED7" s="38">
        <v>5.64</v>
      </c>
      <c r="EE7" s="38">
        <v>0.1</v>
      </c>
      <c r="EF7" s="38">
        <v>0.1</v>
      </c>
      <c r="EG7" s="38">
        <v>0.09</v>
      </c>
      <c r="EH7" s="38">
        <v>0</v>
      </c>
      <c r="EI7" s="38">
        <v>0</v>
      </c>
      <c r="EJ7" s="38">
        <v>0.22</v>
      </c>
      <c r="EK7" s="38">
        <v>0.13</v>
      </c>
      <c r="EL7" s="38">
        <v>0.16</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泉野　祐一</dc:creator>
  <cp:lastModifiedBy>大阪府</cp:lastModifiedBy>
  <cp:lastPrinted>2020-02-12T01:50:26Z</cp:lastPrinted>
  <dcterms:created xsi:type="dcterms:W3CDTF">2020-01-21T00:07:55Z</dcterms:created>
  <dcterms:modified xsi:type="dcterms:W3CDTF">2020-02-25T01:35:24Z</dcterms:modified>
</cp:coreProperties>
</file>