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2064sv0fs002\net_data\04_【財政】\05 公営企業\★公営企業フォルダ(H20～）★\01_決算統計\H31年度（30決算）\05_経営比較分析表\04 経営比較分析表（H30決算）\05 チェック完了後データ\12茨木市〇\"/>
    </mc:Choice>
  </mc:AlternateContent>
  <workbookProtection workbookAlgorithmName="SHA-512" workbookHashValue="9UO4EpTaLgs+gj9uUtiy6gy2cZGneyXYXlZFDuy2/WMTxRttVD74osjpGgKwLQdWmX2seWztw8ypPd3CrBjJQw==" workbookSaltValue="YW1mr9TKcrsu3Am9X+XRdA=="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<sst xmlns="http://schemas.openxmlformats.org/spreadsheetml/2006/main" count="267" uniqueCount="111">
  <si>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</si>
  <si>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</si>
  <si>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</si>
  <si>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</si>
  <si>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</si>
  <si>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</si>
  <si>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</si>
  <si>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</si>
  <si>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</si>
  <si>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</si>
  <si>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</si>
  <si>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</si>
  <si>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</si>
  <si>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</si>
  <si>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</si>
  <si>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</si>
  <si>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</si>
  <si>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</si>
  <si>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</si>
  <si>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</si>
  <si>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</si>
  <si>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</si>
  <si>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</si>
  <si>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</si>
  <si>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</si>
  <si>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</si>
  <si>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</si>
  <si>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</si>
  <si>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</si>
  <si>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</si>
  <si>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</si>
  <si>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</si>
  <si>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</si>
  <si>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</si>
  <si>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</si>
  <si>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</si>
  <si>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</si>
  <si>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</si>
  <si>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</si>
  <si>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</si>
  <si>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</si>
  <si>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</si>
  <si>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</si>
  <si>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</si>
  <si>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</si>
  <si>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</si>
  <si>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</si>
  <si>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</si>
  <si>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</si>
  <si>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</si>
  <si>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</si>
  <si>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</si>
  <si>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</si>
  <si>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</si>
  <si>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</si>
  <si>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</si>
  <si>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</si>
  <si>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</si>
  <si>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</si>
  <si>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</si>
  <si>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</si>
  <si>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</si>
  <si>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</si>
  <si>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</si>
  <si>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</si>
  <si>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</si>
  <si>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</si>
  <si>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</si>
  <si>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</si>
  <si>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</si>
  <si>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</si>
  <si>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</si>
  <si>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</si>
  <si>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</si>
  <si>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</si>
  <si>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</si>
  <si>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</si>
  <si>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</si>
  <si>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</si>
  <si>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</si>
  <si>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</si>
  <si>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</si>
  <si>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</si>
  <si>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</si>
  <si>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</si>
  <si>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</si>
  <si>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</si>
  <si>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</si>
  <si>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</si>
  <si>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</si>
  <si>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</si>
  <si>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</si>
  <si>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</si>
  <si>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</si>
  <si>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</si>
  <si>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</si>
  <si>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茨木市</t>
  </si>
  <si>
    <t>法適用</t>
  </si>
  <si>
    <t>下水道事業</t>
  </si>
  <si>
    <t>特定地域生活排水処理</t>
  </si>
  <si>
    <t>K3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</si>
  <si>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</si>
  <si>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</si>
  <si>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</si>
  <si>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</si>
  <si>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</si>
  <si>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</si>
  <si>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</si>
  <si>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浄化槽事業のため③管渠改善率の対象となる管渠はない。</t>
    <phoneticPr fontId="4"/>
  </si>
  <si>
    <t>　公共下水道事業と比較すると経費回収率の悪い状況が続くものと考えるが、地方公共団体の責務である一般廃棄物の処理及び一般会計側の経費の縮減を考えると市全体の利益となり、その会計上の不足額についても一般会計側のメリット部分について費用の負担を求め、経営の安定化を図っている。市全体の利益となる事業であり、早期の普及率の向上を目指す。</t>
    <phoneticPr fontId="4"/>
  </si>
  <si>
    <t>　平成27年度から地方公営企業法の一部適用に伴い企業会計を導入したことから、平成27年度からの比較分析を行っている。
　平成25年度から事業を開始し、平成30年度において、類似団体平均値と比較すると、効率的な事業運営の観点では、①経常収支比率及び⑧水洗化率はやや高い水準にある。⑥汚水処理原価については高い水準であるが、これは事業が小規模でありスケールメリットが生かせず、維持管理費が高く事業投資に費用がかかるためである。
　経営の健全性の観点では、類似団体平均値と比較して⑤経費回収率・③流動比率は低い水準にあり、②累積欠損金比率は高い水準にある。これは、事業規模が小さく、汚水処理単価が高くなる反面、使用料を下水道使用料に合わせているためである。
　他に、④企業債残高対事業規模比率については、類似団体と比較しては事業開始から日が浅いため高い水準であることから、投資規模が使用料水準と比較して過大なものになっている。
　なお、⑦施設利用率については、汚水処理施設を保有していないため、該当数値はない</t>
    <rPh sb="91" eb="94">
      <t>ヘイキンチ</t>
    </rPh>
    <rPh sb="122" eb="123">
      <t>オヨ</t>
    </rPh>
    <rPh sb="230" eb="233">
      <t>ヘイキンチ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</si>
</sst>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6" fillId="0" borderId="3" xfId="0" applyFont="1" applyBorder="1" applyAlignment="1">
      <alignment horizontal="left" vertical="center"/>
    </xf>
    <xf numFmtId="0" fontId="16" fillId="0" borderId="4" xfId="0" applyFont="1" applyBorder="1" applyAlignment="1">
      <alignment horizontal="left" vertical="center"/>
    </xf>
    <xf numFmtId="0" fontId="16" fillId="0" borderId="5" xfId="0" applyFont="1" applyBorder="1" applyAlignment="1">
      <alignment horizontal="left" vertical="center"/>
    </xf>
    <xf numFmtId="0" fontId="16" fillId="0" borderId="6" xfId="0" applyFont="1" applyBorder="1" applyAlignment="1">
      <alignment horizontal="left" vertical="center"/>
    </xf>
    <xf numFmtId="0" fontId="16" fillId="0" borderId="0" xfId="0" applyFont="1" applyBorder="1" applyAlignment="1">
      <alignment horizontal="left" vertical="center"/>
    </xf>
    <xf numFmtId="0" fontId="16"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80B-41C6-AFF0-2644D453AAE3}"/>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980B-41C6-AFF0-2644D453AAE3}"/>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284-465C-9DF7-CA0153C616FF}"/>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58.25</c:v>
                </c:pt>
                <c:pt idx="2">
                  <c:v>61.55</c:v>
                </c:pt>
                <c:pt idx="3">
                  <c:v>57.22</c:v>
                </c:pt>
                <c:pt idx="4">
                  <c:v>54.93</c:v>
                </c:pt>
              </c:numCache>
            </c:numRef>
          </c:val>
          <c:smooth val="0"/>
          <c:extLst>
            <c:ext xmlns:c16="http://schemas.microsoft.com/office/drawing/2014/chart" uri="{C3380CC4-5D6E-409C-BE32-E72D297353CC}">
              <c16:uniqueId val="{00000001-6284-465C-9DF7-CA0153C616FF}"/>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0</c:v>
                </c:pt>
                <c:pt idx="1">
                  <c:v>91.04</c:v>
                </c:pt>
                <c:pt idx="2">
                  <c:v>94.32</c:v>
                </c:pt>
                <c:pt idx="3">
                  <c:v>94.91</c:v>
                </c:pt>
                <c:pt idx="4">
                  <c:v>97.51</c:v>
                </c:pt>
              </c:numCache>
            </c:numRef>
          </c:val>
          <c:extLst>
            <c:ext xmlns:c16="http://schemas.microsoft.com/office/drawing/2014/chart" uri="{C3380CC4-5D6E-409C-BE32-E72D297353CC}">
              <c16:uniqueId val="{00000000-402E-405B-A110-09F0E5984FD4}"/>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68.150000000000006</c:v>
                </c:pt>
                <c:pt idx="2">
                  <c:v>67.489999999999995</c:v>
                </c:pt>
                <c:pt idx="3">
                  <c:v>67.290000000000006</c:v>
                </c:pt>
                <c:pt idx="4">
                  <c:v>65.569999999999993</c:v>
                </c:pt>
              </c:numCache>
            </c:numRef>
          </c:val>
          <c:smooth val="0"/>
          <c:extLst>
            <c:ext xmlns:c16="http://schemas.microsoft.com/office/drawing/2014/chart" uri="{C3380CC4-5D6E-409C-BE32-E72D297353CC}">
              <c16:uniqueId val="{00000001-402E-405B-A110-09F0E5984FD4}"/>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0</c:v>
                </c:pt>
                <c:pt idx="1">
                  <c:v>80.23</c:v>
                </c:pt>
                <c:pt idx="2">
                  <c:v>80.14</c:v>
                </c:pt>
                <c:pt idx="3">
                  <c:v>92.44</c:v>
                </c:pt>
                <c:pt idx="4">
                  <c:v>103.99</c:v>
                </c:pt>
              </c:numCache>
            </c:numRef>
          </c:val>
          <c:extLst>
            <c:ext xmlns:c16="http://schemas.microsoft.com/office/drawing/2014/chart" uri="{C3380CC4-5D6E-409C-BE32-E72D297353CC}">
              <c16:uniqueId val="{00000000-26A0-4C1F-AFDD-BDA669B00E83}"/>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89.69</c:v>
                </c:pt>
                <c:pt idx="2">
                  <c:v>85.72</c:v>
                </c:pt>
                <c:pt idx="3">
                  <c:v>93.44</c:v>
                </c:pt>
                <c:pt idx="4">
                  <c:v>90.02</c:v>
                </c:pt>
              </c:numCache>
            </c:numRef>
          </c:val>
          <c:smooth val="0"/>
          <c:extLst>
            <c:ext xmlns:c16="http://schemas.microsoft.com/office/drawing/2014/chart" uri="{C3380CC4-5D6E-409C-BE32-E72D297353CC}">
              <c16:uniqueId val="{00000001-26A0-4C1F-AFDD-BDA669B00E83}"/>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0</c:v>
                </c:pt>
                <c:pt idx="1">
                  <c:v>4.43</c:v>
                </c:pt>
                <c:pt idx="2">
                  <c:v>6.9</c:v>
                </c:pt>
                <c:pt idx="3">
                  <c:v>9.2899999999999991</c:v>
                </c:pt>
                <c:pt idx="4">
                  <c:v>12.04</c:v>
                </c:pt>
              </c:numCache>
            </c:numRef>
          </c:val>
          <c:extLst>
            <c:ext xmlns:c16="http://schemas.microsoft.com/office/drawing/2014/chart" uri="{C3380CC4-5D6E-409C-BE32-E72D297353CC}">
              <c16:uniqueId val="{00000000-F3C6-4BC9-9E08-2B58A0C3677F}"/>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14.97</c:v>
                </c:pt>
                <c:pt idx="2">
                  <c:v>16.16</c:v>
                </c:pt>
                <c:pt idx="3">
                  <c:v>16.420000000000002</c:v>
                </c:pt>
                <c:pt idx="4">
                  <c:v>16.41</c:v>
                </c:pt>
              </c:numCache>
            </c:numRef>
          </c:val>
          <c:smooth val="0"/>
          <c:extLst>
            <c:ext xmlns:c16="http://schemas.microsoft.com/office/drawing/2014/chart" uri="{C3380CC4-5D6E-409C-BE32-E72D297353CC}">
              <c16:uniqueId val="{00000001-F3C6-4BC9-9E08-2B58A0C3677F}"/>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206-44BC-AD21-6263EE952B5F}"/>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1206-44BC-AD21-6263EE952B5F}"/>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657.19</c:v>
                </c:pt>
                <c:pt idx="2">
                  <c:v>815.8</c:v>
                </c:pt>
                <c:pt idx="3">
                  <c:v>819.3</c:v>
                </c:pt>
                <c:pt idx="4">
                  <c:v>980.79</c:v>
                </c:pt>
              </c:numCache>
            </c:numRef>
          </c:val>
          <c:extLst>
            <c:ext xmlns:c16="http://schemas.microsoft.com/office/drawing/2014/chart" uri="{C3380CC4-5D6E-409C-BE32-E72D297353CC}">
              <c16:uniqueId val="{00000000-C094-418B-BDB8-CCD116D9552A}"/>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124.89</c:v>
                </c:pt>
                <c:pt idx="2">
                  <c:v>129.72999999999999</c:v>
                </c:pt>
                <c:pt idx="3">
                  <c:v>123.58</c:v>
                </c:pt>
                <c:pt idx="4">
                  <c:v>221.28</c:v>
                </c:pt>
              </c:numCache>
            </c:numRef>
          </c:val>
          <c:smooth val="0"/>
          <c:extLst>
            <c:ext xmlns:c16="http://schemas.microsoft.com/office/drawing/2014/chart" uri="{C3380CC4-5D6E-409C-BE32-E72D297353CC}">
              <c16:uniqueId val="{00000001-C094-418B-BDB8-CCD116D9552A}"/>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0</c:v>
                </c:pt>
                <c:pt idx="1">
                  <c:v>93.48</c:v>
                </c:pt>
                <c:pt idx="2">
                  <c:v>95.86</c:v>
                </c:pt>
                <c:pt idx="3">
                  <c:v>119.16</c:v>
                </c:pt>
                <c:pt idx="4">
                  <c:v>101.58</c:v>
                </c:pt>
              </c:numCache>
            </c:numRef>
          </c:val>
          <c:extLst>
            <c:ext xmlns:c16="http://schemas.microsoft.com/office/drawing/2014/chart" uri="{C3380CC4-5D6E-409C-BE32-E72D297353CC}">
              <c16:uniqueId val="{00000000-7F91-41B8-B84C-5D01101064CC}"/>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221.76</c:v>
                </c:pt>
                <c:pt idx="2">
                  <c:v>180.07</c:v>
                </c:pt>
                <c:pt idx="3">
                  <c:v>172.39</c:v>
                </c:pt>
                <c:pt idx="4">
                  <c:v>113.42</c:v>
                </c:pt>
              </c:numCache>
            </c:numRef>
          </c:val>
          <c:smooth val="0"/>
          <c:extLst>
            <c:ext xmlns:c16="http://schemas.microsoft.com/office/drawing/2014/chart" uri="{C3380CC4-5D6E-409C-BE32-E72D297353CC}">
              <c16:uniqueId val="{00000001-7F91-41B8-B84C-5D01101064CC}"/>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8055.45</c:v>
                </c:pt>
                <c:pt idx="2">
                  <c:v>7666.03</c:v>
                </c:pt>
                <c:pt idx="3">
                  <c:v>7329.14</c:v>
                </c:pt>
                <c:pt idx="4">
                  <c:v>6816.27</c:v>
                </c:pt>
              </c:numCache>
            </c:numRef>
          </c:val>
          <c:extLst>
            <c:ext xmlns:c16="http://schemas.microsoft.com/office/drawing/2014/chart" uri="{C3380CC4-5D6E-409C-BE32-E72D297353CC}">
              <c16:uniqueId val="{00000000-7BE4-4C0B-903E-18469BB77CB3}"/>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392.19</c:v>
                </c:pt>
                <c:pt idx="2">
                  <c:v>413.5</c:v>
                </c:pt>
                <c:pt idx="3">
                  <c:v>407.42</c:v>
                </c:pt>
                <c:pt idx="4">
                  <c:v>386.46</c:v>
                </c:pt>
              </c:numCache>
            </c:numRef>
          </c:val>
          <c:smooth val="0"/>
          <c:extLst>
            <c:ext xmlns:c16="http://schemas.microsoft.com/office/drawing/2014/chart" uri="{C3380CC4-5D6E-409C-BE32-E72D297353CC}">
              <c16:uniqueId val="{00000001-7BE4-4C0B-903E-18469BB77CB3}"/>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0</c:v>
                </c:pt>
                <c:pt idx="1">
                  <c:v>9.34</c:v>
                </c:pt>
                <c:pt idx="2">
                  <c:v>9.35</c:v>
                </c:pt>
                <c:pt idx="3">
                  <c:v>10</c:v>
                </c:pt>
                <c:pt idx="4">
                  <c:v>8.86</c:v>
                </c:pt>
              </c:numCache>
            </c:numRef>
          </c:val>
          <c:extLst>
            <c:ext xmlns:c16="http://schemas.microsoft.com/office/drawing/2014/chart" uri="{C3380CC4-5D6E-409C-BE32-E72D297353CC}">
              <c16:uniqueId val="{00000000-A822-4F8E-80E8-96477050787C}"/>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57.03</c:v>
                </c:pt>
                <c:pt idx="2">
                  <c:v>55.84</c:v>
                </c:pt>
                <c:pt idx="3">
                  <c:v>57.08</c:v>
                </c:pt>
                <c:pt idx="4">
                  <c:v>55.85</c:v>
                </c:pt>
              </c:numCache>
            </c:numRef>
          </c:val>
          <c:smooth val="0"/>
          <c:extLst>
            <c:ext xmlns:c16="http://schemas.microsoft.com/office/drawing/2014/chart" uri="{C3380CC4-5D6E-409C-BE32-E72D297353CC}">
              <c16:uniqueId val="{00000001-A822-4F8E-80E8-96477050787C}"/>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0</c:v>
                </c:pt>
                <c:pt idx="1">
                  <c:v>986.14</c:v>
                </c:pt>
                <c:pt idx="2">
                  <c:v>960.31</c:v>
                </c:pt>
                <c:pt idx="3">
                  <c:v>966.86</c:v>
                </c:pt>
                <c:pt idx="4">
                  <c:v>1089.8699999999999</c:v>
                </c:pt>
              </c:numCache>
            </c:numRef>
          </c:val>
          <c:extLst>
            <c:ext xmlns:c16="http://schemas.microsoft.com/office/drawing/2014/chart" uri="{C3380CC4-5D6E-409C-BE32-E72D297353CC}">
              <c16:uniqueId val="{00000000-524D-440A-B4A6-95FAE365E4F3}"/>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283.73</c:v>
                </c:pt>
                <c:pt idx="2">
                  <c:v>287.57</c:v>
                </c:pt>
                <c:pt idx="3">
                  <c:v>286.86</c:v>
                </c:pt>
                <c:pt idx="4">
                  <c:v>287.91000000000003</c:v>
                </c:pt>
              </c:numCache>
            </c:numRef>
          </c:val>
          <c:smooth val="0"/>
          <c:extLst>
            <c:ext xmlns:c16="http://schemas.microsoft.com/office/drawing/2014/chart" uri="{C3380CC4-5D6E-409C-BE32-E72D297353CC}">
              <c16:uniqueId val="{00000001-524D-440A-B4A6-95FAE365E4F3}"/>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【164.71】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【148.05】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【325.02】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【270.94】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【17.99】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375" bestFit="1" customWidth="1"/>
    <col min="81" max="82" width="4.37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大阪府　茨木市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特定地域生活排水処理</v>
      </c>
      <c r="Q8" s="48"/>
      <c r="R8" s="48"/>
      <c r="S8" s="48"/>
      <c r="T8" s="48"/>
      <c r="U8" s="48"/>
      <c r="V8" s="48"/>
      <c r="W8" s="48" t="str">
        <f>データ!L6</f>
        <v>K3</v>
      </c>
      <c r="X8" s="48"/>
      <c r="Y8" s="48"/>
      <c r="Z8" s="48"/>
      <c r="AA8" s="48"/>
      <c r="AB8" s="48"/>
      <c r="AC8" s="48"/>
      <c r="AD8" s="49" t="str">
        <f>データ!$M$6</f>
        <v>非設置</v>
      </c>
      <c r="AE8" s="49"/>
      <c r="AF8" s="49"/>
      <c r="AG8" s="49"/>
      <c r="AH8" s="49"/>
      <c r="AI8" s="49"/>
      <c r="AJ8" s="49"/>
      <c r="AK8" s="3"/>
      <c r="AL8" s="50">
        <f>データ!S6</f>
        <v>282018</v>
      </c>
      <c r="AM8" s="50"/>
      <c r="AN8" s="50"/>
      <c r="AO8" s="50"/>
      <c r="AP8" s="50"/>
      <c r="AQ8" s="50"/>
      <c r="AR8" s="50"/>
      <c r="AS8" s="50"/>
      <c r="AT8" s="45">
        <f>データ!T6</f>
        <v>76.489999999999995</v>
      </c>
      <c r="AU8" s="45"/>
      <c r="AV8" s="45"/>
      <c r="AW8" s="45"/>
      <c r="AX8" s="45"/>
      <c r="AY8" s="45"/>
      <c r="AZ8" s="45"/>
      <c r="BA8" s="45"/>
      <c r="BB8" s="45">
        <f>データ!U6</f>
        <v>3686.99</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36.28</v>
      </c>
      <c r="J10" s="45"/>
      <c r="K10" s="45"/>
      <c r="L10" s="45"/>
      <c r="M10" s="45"/>
      <c r="N10" s="45"/>
      <c r="O10" s="45"/>
      <c r="P10" s="45">
        <f>データ!P6</f>
        <v>0.24</v>
      </c>
      <c r="Q10" s="45"/>
      <c r="R10" s="45"/>
      <c r="S10" s="45"/>
      <c r="T10" s="45"/>
      <c r="U10" s="45"/>
      <c r="V10" s="45"/>
      <c r="W10" s="45">
        <f>データ!Q6</f>
        <v>100</v>
      </c>
      <c r="X10" s="45"/>
      <c r="Y10" s="45"/>
      <c r="Z10" s="45"/>
      <c r="AA10" s="45"/>
      <c r="AB10" s="45"/>
      <c r="AC10" s="45"/>
      <c r="AD10" s="50">
        <f>データ!R6</f>
        <v>1998</v>
      </c>
      <c r="AE10" s="50"/>
      <c r="AF10" s="50"/>
      <c r="AG10" s="50"/>
      <c r="AH10" s="50"/>
      <c r="AI10" s="50"/>
      <c r="AJ10" s="50"/>
      <c r="AK10" s="2"/>
      <c r="AL10" s="50">
        <f>データ!V6</f>
        <v>683</v>
      </c>
      <c r="AM10" s="50"/>
      <c r="AN10" s="50"/>
      <c r="AO10" s="50"/>
      <c r="AP10" s="50"/>
      <c r="AQ10" s="50"/>
      <c r="AR10" s="50"/>
      <c r="AS10" s="50"/>
      <c r="AT10" s="45">
        <f>データ!W6</f>
        <v>0.56999999999999995</v>
      </c>
      <c r="AU10" s="45"/>
      <c r="AV10" s="45"/>
      <c r="AW10" s="45"/>
      <c r="AX10" s="45"/>
      <c r="AY10" s="45"/>
      <c r="AZ10" s="45"/>
      <c r="BA10" s="45"/>
      <c r="BB10" s="45">
        <f>データ!X6</f>
        <v>1198.25</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75" t="s">
        <v>26</v>
      </c>
      <c r="BM14" s="76"/>
      <c r="BN14" s="76"/>
      <c r="BO14" s="76"/>
      <c r="BP14" s="76"/>
      <c r="BQ14" s="76"/>
      <c r="BR14" s="76"/>
      <c r="BS14" s="76"/>
      <c r="BT14" s="76"/>
      <c r="BU14" s="76"/>
      <c r="BV14" s="76"/>
      <c r="BW14" s="76"/>
      <c r="BX14" s="76"/>
      <c r="BY14" s="76"/>
      <c r="BZ14" s="77"/>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78"/>
      <c r="BM15" s="79"/>
      <c r="BN15" s="79"/>
      <c r="BO15" s="79"/>
      <c r="BP15" s="79"/>
      <c r="BQ15" s="79"/>
      <c r="BR15" s="79"/>
      <c r="BS15" s="79"/>
      <c r="BT15" s="79"/>
      <c r="BU15" s="79"/>
      <c r="BV15" s="79"/>
      <c r="BW15" s="79"/>
      <c r="BX15" s="79"/>
      <c r="BY15" s="79"/>
      <c r="BZ15" s="80"/>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110</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108</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109</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【90.10】</v>
      </c>
      <c r="F85" s="26" t="str">
        <f>データ!AT6</f>
        <v>【164.71】</v>
      </c>
      <c r="G85" s="26" t="str">
        <f>データ!BE6</f>
        <v>【148.05】</v>
      </c>
      <c r="H85" s="26" t="str">
        <f>データ!BP6</f>
        <v>【325.02】</v>
      </c>
      <c r="I85" s="26" t="str">
        <f>データ!CA6</f>
        <v>【60.61】</v>
      </c>
      <c r="J85" s="26" t="str">
        <f>データ!CL6</f>
        <v>【270.94】</v>
      </c>
      <c r="K85" s="26" t="str">
        <f>データ!CW6</f>
        <v>【57.80】</v>
      </c>
      <c r="L85" s="26" t="str">
        <f>データ!DH6</f>
        <v>【78.90】</v>
      </c>
      <c r="M85" s="26" t="str">
        <f>データ!DS6</f>
        <v>【17.99】</v>
      </c>
      <c r="N85" s="26" t="str">
        <f>データ!ED6</f>
        <v>【-】</v>
      </c>
      <c r="O85" s="26" t="str">
        <f>データ!EO6</f>
        <v>【-】</v>
      </c>
    </row>
  </sheetData>
  <sheetProtection algorithmName="SHA-512" hashValue="8EcfVe4rc74tvgosDQHA7ys+bRkiybs1s35nVcob41tmHeAx+wNT36YFJQZqR9cD7f34BAmkccOQLBFTtcuU/Q==" saltValue="fA9Iup4ZZJmc2Mv4RygXc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2" t="s">
        <v>52</v>
      </c>
      <c r="I3" s="83"/>
      <c r="J3" s="83"/>
      <c r="K3" s="83"/>
      <c r="L3" s="83"/>
      <c r="M3" s="83"/>
      <c r="N3" s="83"/>
      <c r="O3" s="83"/>
      <c r="P3" s="83"/>
      <c r="Q3" s="83"/>
      <c r="R3" s="83"/>
      <c r="S3" s="83"/>
      <c r="T3" s="83"/>
      <c r="U3" s="83"/>
      <c r="V3" s="83"/>
      <c r="W3" s="83"/>
      <c r="X3" s="84"/>
      <c r="Y3" s="88" t="s">
        <v>53</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54</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8" x14ac:dyDescent="0.15">
      <c r="A4" s="28" t="s">
        <v>55</v>
      </c>
      <c r="B4" s="30"/>
      <c r="C4" s="30"/>
      <c r="D4" s="30"/>
      <c r="E4" s="30"/>
      <c r="F4" s="30"/>
      <c r="G4" s="30"/>
      <c r="H4" s="85"/>
      <c r="I4" s="86"/>
      <c r="J4" s="86"/>
      <c r="K4" s="86"/>
      <c r="L4" s="86"/>
      <c r="M4" s="86"/>
      <c r="N4" s="86"/>
      <c r="O4" s="86"/>
      <c r="P4" s="86"/>
      <c r="Q4" s="86"/>
      <c r="R4" s="86"/>
      <c r="S4" s="86"/>
      <c r="T4" s="86"/>
      <c r="U4" s="86"/>
      <c r="V4" s="86"/>
      <c r="W4" s="86"/>
      <c r="X4" s="87"/>
      <c r="Y4" s="81" t="s">
        <v>56</v>
      </c>
      <c r="Z4" s="81"/>
      <c r="AA4" s="81"/>
      <c r="AB4" s="81"/>
      <c r="AC4" s="81"/>
      <c r="AD4" s="81"/>
      <c r="AE4" s="81"/>
      <c r="AF4" s="81"/>
      <c r="AG4" s="81"/>
      <c r="AH4" s="81"/>
      <c r="AI4" s="81"/>
      <c r="AJ4" s="81" t="s">
        <v>57</v>
      </c>
      <c r="AK4" s="81"/>
      <c r="AL4" s="81"/>
      <c r="AM4" s="81"/>
      <c r="AN4" s="81"/>
      <c r="AO4" s="81"/>
      <c r="AP4" s="81"/>
      <c r="AQ4" s="81"/>
      <c r="AR4" s="81"/>
      <c r="AS4" s="81"/>
      <c r="AT4" s="81"/>
      <c r="AU4" s="81" t="s">
        <v>58</v>
      </c>
      <c r="AV4" s="81"/>
      <c r="AW4" s="81"/>
      <c r="AX4" s="81"/>
      <c r="AY4" s="81"/>
      <c r="AZ4" s="81"/>
      <c r="BA4" s="81"/>
      <c r="BB4" s="81"/>
      <c r="BC4" s="81"/>
      <c r="BD4" s="81"/>
      <c r="BE4" s="81"/>
      <c r="BF4" s="81" t="s">
        <v>59</v>
      </c>
      <c r="BG4" s="81"/>
      <c r="BH4" s="81"/>
      <c r="BI4" s="81"/>
      <c r="BJ4" s="81"/>
      <c r="BK4" s="81"/>
      <c r="BL4" s="81"/>
      <c r="BM4" s="81"/>
      <c r="BN4" s="81"/>
      <c r="BO4" s="81"/>
      <c r="BP4" s="81"/>
      <c r="BQ4" s="81" t="s">
        <v>60</v>
      </c>
      <c r="BR4" s="81"/>
      <c r="BS4" s="81"/>
      <c r="BT4" s="81"/>
      <c r="BU4" s="81"/>
      <c r="BV4" s="81"/>
      <c r="BW4" s="81"/>
      <c r="BX4" s="81"/>
      <c r="BY4" s="81"/>
      <c r="BZ4" s="81"/>
      <c r="CA4" s="81"/>
      <c r="CB4" s="81" t="s">
        <v>61</v>
      </c>
      <c r="CC4" s="81"/>
      <c r="CD4" s="81"/>
      <c r="CE4" s="81"/>
      <c r="CF4" s="81"/>
      <c r="CG4" s="81"/>
      <c r="CH4" s="81"/>
      <c r="CI4" s="81"/>
      <c r="CJ4" s="81"/>
      <c r="CK4" s="81"/>
      <c r="CL4" s="81"/>
      <c r="CM4" s="81" t="s">
        <v>62</v>
      </c>
      <c r="CN4" s="81"/>
      <c r="CO4" s="81"/>
      <c r="CP4" s="81"/>
      <c r="CQ4" s="81"/>
      <c r="CR4" s="81"/>
      <c r="CS4" s="81"/>
      <c r="CT4" s="81"/>
      <c r="CU4" s="81"/>
      <c r="CV4" s="81"/>
      <c r="CW4" s="81"/>
      <c r="CX4" s="81" t="s">
        <v>63</v>
      </c>
      <c r="CY4" s="81"/>
      <c r="CZ4" s="81"/>
      <c r="DA4" s="81"/>
      <c r="DB4" s="81"/>
      <c r="DC4" s="81"/>
      <c r="DD4" s="81"/>
      <c r="DE4" s="81"/>
      <c r="DF4" s="81"/>
      <c r="DG4" s="81"/>
      <c r="DH4" s="81"/>
      <c r="DI4" s="81" t="s">
        <v>64</v>
      </c>
      <c r="DJ4" s="81"/>
      <c r="DK4" s="81"/>
      <c r="DL4" s="81"/>
      <c r="DM4" s="81"/>
      <c r="DN4" s="81"/>
      <c r="DO4" s="81"/>
      <c r="DP4" s="81"/>
      <c r="DQ4" s="81"/>
      <c r="DR4" s="81"/>
      <c r="DS4" s="81"/>
      <c r="DT4" s="81" t="s">
        <v>65</v>
      </c>
      <c r="DU4" s="81"/>
      <c r="DV4" s="81"/>
      <c r="DW4" s="81"/>
      <c r="DX4" s="81"/>
      <c r="DY4" s="81"/>
      <c r="DZ4" s="81"/>
      <c r="EA4" s="81"/>
      <c r="EB4" s="81"/>
      <c r="EC4" s="81"/>
      <c r="ED4" s="81"/>
      <c r="EE4" s="81" t="s">
        <v>66</v>
      </c>
      <c r="EF4" s="81"/>
      <c r="EG4" s="81"/>
      <c r="EH4" s="81"/>
      <c r="EI4" s="81"/>
      <c r="EJ4" s="81"/>
      <c r="EK4" s="81"/>
      <c r="EL4" s="81"/>
      <c r="EM4" s="81"/>
      <c r="EN4" s="81"/>
      <c r="EO4" s="81"/>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272116</v>
      </c>
      <c r="D6" s="33">
        <f t="shared" si="3"/>
        <v>46</v>
      </c>
      <c r="E6" s="33">
        <f t="shared" si="3"/>
        <v>18</v>
      </c>
      <c r="F6" s="33">
        <f t="shared" si="3"/>
        <v>0</v>
      </c>
      <c r="G6" s="33">
        <f t="shared" si="3"/>
        <v>0</v>
      </c>
      <c r="H6" s="33" t="str">
        <f t="shared" si="3"/>
        <v>大阪府　茨木市</v>
      </c>
      <c r="I6" s="33" t="str">
        <f t="shared" si="3"/>
        <v>法適用</v>
      </c>
      <c r="J6" s="33" t="str">
        <f t="shared" si="3"/>
        <v>下水道事業</v>
      </c>
      <c r="K6" s="33" t="str">
        <f t="shared" si="3"/>
        <v>特定地域生活排水処理</v>
      </c>
      <c r="L6" s="33" t="str">
        <f t="shared" si="3"/>
        <v>K3</v>
      </c>
      <c r="M6" s="33" t="str">
        <f t="shared" si="3"/>
        <v>非設置</v>
      </c>
      <c r="N6" s="34" t="str">
        <f t="shared" si="3"/>
        <v>-</v>
      </c>
      <c r="O6" s="34">
        <f t="shared" si="3"/>
        <v>36.28</v>
      </c>
      <c r="P6" s="34">
        <f t="shared" si="3"/>
        <v>0.24</v>
      </c>
      <c r="Q6" s="34">
        <f t="shared" si="3"/>
        <v>100</v>
      </c>
      <c r="R6" s="34">
        <f t="shared" si="3"/>
        <v>1998</v>
      </c>
      <c r="S6" s="34">
        <f t="shared" si="3"/>
        <v>282018</v>
      </c>
      <c r="T6" s="34">
        <f t="shared" si="3"/>
        <v>76.489999999999995</v>
      </c>
      <c r="U6" s="34">
        <f t="shared" si="3"/>
        <v>3686.99</v>
      </c>
      <c r="V6" s="34">
        <f t="shared" si="3"/>
        <v>683</v>
      </c>
      <c r="W6" s="34">
        <f t="shared" si="3"/>
        <v>0.56999999999999995</v>
      </c>
      <c r="X6" s="34">
        <f t="shared" si="3"/>
        <v>1198.25</v>
      </c>
      <c r="Y6" s="35" t="str">
        <f>IF(Y7="",NA(),Y7)</f>
        <v>-</v>
      </c>
      <c r="Z6" s="35">
        <f t="shared" ref="Z6:AH6" si="4">IF(Z7="",NA(),Z7)</f>
        <v>80.23</v>
      </c>
      <c r="AA6" s="35">
        <f t="shared" si="4"/>
        <v>80.14</v>
      </c>
      <c r="AB6" s="35">
        <f t="shared" si="4"/>
        <v>92.44</v>
      </c>
      <c r="AC6" s="35">
        <f t="shared" si="4"/>
        <v>103.99</v>
      </c>
      <c r="AD6" s="35" t="str">
        <f t="shared" si="4"/>
        <v>-</v>
      </c>
      <c r="AE6" s="35">
        <f t="shared" si="4"/>
        <v>89.69</v>
      </c>
      <c r="AF6" s="35">
        <f t="shared" si="4"/>
        <v>85.72</v>
      </c>
      <c r="AG6" s="35">
        <f t="shared" si="4"/>
        <v>93.44</v>
      </c>
      <c r="AH6" s="35">
        <f t="shared" si="4"/>
        <v>90.02</v>
      </c>
      <c r="AI6" s="34" t="str">
        <f>IF(AI7="","",IF(AI7="-","【-】","【"&amp;SUBSTITUTE(TEXT(AI7,"#,##0.00"),"-","△")&amp;"】"))</f>
        <v>【90.10】</v>
      </c>
      <c r="AJ6" s="35" t="str">
        <f>IF(AJ7="",NA(),AJ7)</f>
        <v>-</v>
      </c>
      <c r="AK6" s="35">
        <f t="shared" ref="AK6:AS6" si="5">IF(AK7="",NA(),AK7)</f>
        <v>657.19</v>
      </c>
      <c r="AL6" s="35">
        <f t="shared" si="5"/>
        <v>815.8</v>
      </c>
      <c r="AM6" s="35">
        <f t="shared" si="5"/>
        <v>819.3</v>
      </c>
      <c r="AN6" s="35">
        <f t="shared" si="5"/>
        <v>980.79</v>
      </c>
      <c r="AO6" s="35" t="str">
        <f t="shared" si="5"/>
        <v>-</v>
      </c>
      <c r="AP6" s="35">
        <f t="shared" si="5"/>
        <v>124.89</v>
      </c>
      <c r="AQ6" s="35">
        <f t="shared" si="5"/>
        <v>129.72999999999999</v>
      </c>
      <c r="AR6" s="35">
        <f t="shared" si="5"/>
        <v>123.58</v>
      </c>
      <c r="AS6" s="35">
        <f t="shared" si="5"/>
        <v>221.28</v>
      </c>
      <c r="AT6" s="34" t="str">
        <f>IF(AT7="","",IF(AT7="-","【-】","【"&amp;SUBSTITUTE(TEXT(AT7,"#,##0.00"),"-","△")&amp;"】"))</f>
        <v>【164.71】</v>
      </c>
      <c r="AU6" s="35" t="str">
        <f>IF(AU7="",NA(),AU7)</f>
        <v>-</v>
      </c>
      <c r="AV6" s="35">
        <f t="shared" ref="AV6:BD6" si="6">IF(AV7="",NA(),AV7)</f>
        <v>93.48</v>
      </c>
      <c r="AW6" s="35">
        <f t="shared" si="6"/>
        <v>95.86</v>
      </c>
      <c r="AX6" s="35">
        <f t="shared" si="6"/>
        <v>119.16</v>
      </c>
      <c r="AY6" s="35">
        <f t="shared" si="6"/>
        <v>101.58</v>
      </c>
      <c r="AZ6" s="35" t="str">
        <f t="shared" si="6"/>
        <v>-</v>
      </c>
      <c r="BA6" s="35">
        <f t="shared" si="6"/>
        <v>221.76</v>
      </c>
      <c r="BB6" s="35">
        <f t="shared" si="6"/>
        <v>180.07</v>
      </c>
      <c r="BC6" s="35">
        <f t="shared" si="6"/>
        <v>172.39</v>
      </c>
      <c r="BD6" s="35">
        <f t="shared" si="6"/>
        <v>113.42</v>
      </c>
      <c r="BE6" s="34" t="str">
        <f>IF(BE7="","",IF(BE7="-","【-】","【"&amp;SUBSTITUTE(TEXT(BE7,"#,##0.00"),"-","△")&amp;"】"))</f>
        <v>【148.05】</v>
      </c>
      <c r="BF6" s="35" t="str">
        <f>IF(BF7="",NA(),BF7)</f>
        <v>-</v>
      </c>
      <c r="BG6" s="35">
        <f t="shared" ref="BG6:BO6" si="7">IF(BG7="",NA(),BG7)</f>
        <v>8055.45</v>
      </c>
      <c r="BH6" s="35">
        <f t="shared" si="7"/>
        <v>7666.03</v>
      </c>
      <c r="BI6" s="35">
        <f t="shared" si="7"/>
        <v>7329.14</v>
      </c>
      <c r="BJ6" s="35">
        <f t="shared" si="7"/>
        <v>6816.27</v>
      </c>
      <c r="BK6" s="35" t="str">
        <f t="shared" si="7"/>
        <v>-</v>
      </c>
      <c r="BL6" s="35">
        <f t="shared" si="7"/>
        <v>392.19</v>
      </c>
      <c r="BM6" s="35">
        <f t="shared" si="7"/>
        <v>413.5</v>
      </c>
      <c r="BN6" s="35">
        <f t="shared" si="7"/>
        <v>407.42</v>
      </c>
      <c r="BO6" s="35">
        <f t="shared" si="7"/>
        <v>386.46</v>
      </c>
      <c r="BP6" s="34" t="str">
        <f>IF(BP7="","",IF(BP7="-","【-】","【"&amp;SUBSTITUTE(TEXT(BP7,"#,##0.00"),"-","△")&amp;"】"))</f>
        <v>【325.02】</v>
      </c>
      <c r="BQ6" s="35" t="str">
        <f>IF(BQ7="",NA(),BQ7)</f>
        <v>-</v>
      </c>
      <c r="BR6" s="35">
        <f t="shared" ref="BR6:BZ6" si="8">IF(BR7="",NA(),BR7)</f>
        <v>9.34</v>
      </c>
      <c r="BS6" s="35">
        <f t="shared" si="8"/>
        <v>9.35</v>
      </c>
      <c r="BT6" s="35">
        <f t="shared" si="8"/>
        <v>10</v>
      </c>
      <c r="BU6" s="35">
        <f t="shared" si="8"/>
        <v>8.86</v>
      </c>
      <c r="BV6" s="35" t="str">
        <f t="shared" si="8"/>
        <v>-</v>
      </c>
      <c r="BW6" s="35">
        <f t="shared" si="8"/>
        <v>57.03</v>
      </c>
      <c r="BX6" s="35">
        <f t="shared" si="8"/>
        <v>55.84</v>
      </c>
      <c r="BY6" s="35">
        <f t="shared" si="8"/>
        <v>57.08</v>
      </c>
      <c r="BZ6" s="35">
        <f t="shared" si="8"/>
        <v>55.85</v>
      </c>
      <c r="CA6" s="34" t="str">
        <f>IF(CA7="","",IF(CA7="-","【-】","【"&amp;SUBSTITUTE(TEXT(CA7,"#,##0.00"),"-","△")&amp;"】"))</f>
        <v>【60.61】</v>
      </c>
      <c r="CB6" s="35" t="str">
        <f>IF(CB7="",NA(),CB7)</f>
        <v>-</v>
      </c>
      <c r="CC6" s="35">
        <f t="shared" ref="CC6:CK6" si="9">IF(CC7="",NA(),CC7)</f>
        <v>986.14</v>
      </c>
      <c r="CD6" s="35">
        <f t="shared" si="9"/>
        <v>960.31</v>
      </c>
      <c r="CE6" s="35">
        <f t="shared" si="9"/>
        <v>966.86</v>
      </c>
      <c r="CF6" s="35">
        <f t="shared" si="9"/>
        <v>1089.8699999999999</v>
      </c>
      <c r="CG6" s="35" t="str">
        <f t="shared" si="9"/>
        <v>-</v>
      </c>
      <c r="CH6" s="35">
        <f t="shared" si="9"/>
        <v>283.73</v>
      </c>
      <c r="CI6" s="35">
        <f t="shared" si="9"/>
        <v>287.57</v>
      </c>
      <c r="CJ6" s="35">
        <f t="shared" si="9"/>
        <v>286.86</v>
      </c>
      <c r="CK6" s="35">
        <f t="shared" si="9"/>
        <v>287.91000000000003</v>
      </c>
      <c r="CL6" s="34" t="str">
        <f>IF(CL7="","",IF(CL7="-","【-】","【"&amp;SUBSTITUTE(TEXT(CL7,"#,##0.00"),"-","△")&amp;"】"))</f>
        <v>【270.94】</v>
      </c>
      <c r="CM6" s="35" t="str">
        <f>IF(CM7="",NA(),CM7)</f>
        <v>-</v>
      </c>
      <c r="CN6" s="35" t="str">
        <f t="shared" ref="CN6:CV6" si="10">IF(CN7="",NA(),CN7)</f>
        <v>-</v>
      </c>
      <c r="CO6" s="35" t="str">
        <f t="shared" si="10"/>
        <v>-</v>
      </c>
      <c r="CP6" s="35" t="str">
        <f t="shared" si="10"/>
        <v>-</v>
      </c>
      <c r="CQ6" s="35" t="str">
        <f t="shared" si="10"/>
        <v>-</v>
      </c>
      <c r="CR6" s="35" t="str">
        <f t="shared" si="10"/>
        <v>-</v>
      </c>
      <c r="CS6" s="35">
        <f t="shared" si="10"/>
        <v>58.25</v>
      </c>
      <c r="CT6" s="35">
        <f t="shared" si="10"/>
        <v>61.55</v>
      </c>
      <c r="CU6" s="35">
        <f t="shared" si="10"/>
        <v>57.22</v>
      </c>
      <c r="CV6" s="35">
        <f t="shared" si="10"/>
        <v>54.93</v>
      </c>
      <c r="CW6" s="34" t="str">
        <f>IF(CW7="","",IF(CW7="-","【-】","【"&amp;SUBSTITUTE(TEXT(CW7,"#,##0.00"),"-","△")&amp;"】"))</f>
        <v>【57.80】</v>
      </c>
      <c r="CX6" s="35" t="str">
        <f>IF(CX7="",NA(),CX7)</f>
        <v>-</v>
      </c>
      <c r="CY6" s="35">
        <f t="shared" ref="CY6:DG6" si="11">IF(CY7="",NA(),CY7)</f>
        <v>91.04</v>
      </c>
      <c r="CZ6" s="35">
        <f t="shared" si="11"/>
        <v>94.32</v>
      </c>
      <c r="DA6" s="35">
        <f t="shared" si="11"/>
        <v>94.91</v>
      </c>
      <c r="DB6" s="35">
        <f t="shared" si="11"/>
        <v>97.51</v>
      </c>
      <c r="DC6" s="35" t="str">
        <f t="shared" si="11"/>
        <v>-</v>
      </c>
      <c r="DD6" s="35">
        <f t="shared" si="11"/>
        <v>68.150000000000006</v>
      </c>
      <c r="DE6" s="35">
        <f t="shared" si="11"/>
        <v>67.489999999999995</v>
      </c>
      <c r="DF6" s="35">
        <f t="shared" si="11"/>
        <v>67.290000000000006</v>
      </c>
      <c r="DG6" s="35">
        <f t="shared" si="11"/>
        <v>65.569999999999993</v>
      </c>
      <c r="DH6" s="34" t="str">
        <f>IF(DH7="","",IF(DH7="-","【-】","【"&amp;SUBSTITUTE(TEXT(DH7,"#,##0.00"),"-","△")&amp;"】"))</f>
        <v>【78.90】</v>
      </c>
      <c r="DI6" s="35" t="str">
        <f>IF(DI7="",NA(),DI7)</f>
        <v>-</v>
      </c>
      <c r="DJ6" s="35">
        <f t="shared" ref="DJ6:DR6" si="12">IF(DJ7="",NA(),DJ7)</f>
        <v>4.43</v>
      </c>
      <c r="DK6" s="35">
        <f t="shared" si="12"/>
        <v>6.9</v>
      </c>
      <c r="DL6" s="35">
        <f t="shared" si="12"/>
        <v>9.2899999999999991</v>
      </c>
      <c r="DM6" s="35">
        <f t="shared" si="12"/>
        <v>12.04</v>
      </c>
      <c r="DN6" s="35" t="str">
        <f t="shared" si="12"/>
        <v>-</v>
      </c>
      <c r="DO6" s="35">
        <f t="shared" si="12"/>
        <v>14.97</v>
      </c>
      <c r="DP6" s="35">
        <f t="shared" si="12"/>
        <v>16.16</v>
      </c>
      <c r="DQ6" s="35">
        <f t="shared" si="12"/>
        <v>16.420000000000002</v>
      </c>
      <c r="DR6" s="35">
        <f t="shared" si="12"/>
        <v>16.41</v>
      </c>
      <c r="DS6" s="34" t="str">
        <f>IF(DS7="","",IF(DS7="-","【-】","【"&amp;SUBSTITUTE(TEXT(DS7,"#,##0.00"),"-","△")&amp;"】"))</f>
        <v>【17.99】</v>
      </c>
      <c r="DT6" s="35" t="str">
        <f>IF(DT7="",NA(),DT7)</f>
        <v>-</v>
      </c>
      <c r="DU6" s="35" t="str">
        <f t="shared" ref="DU6:EC6" si="13">IF(DU7="",NA(),DU7)</f>
        <v>-</v>
      </c>
      <c r="DV6" s="35" t="str">
        <f t="shared" si="13"/>
        <v>-</v>
      </c>
      <c r="DW6" s="35" t="str">
        <f t="shared" si="13"/>
        <v>-</v>
      </c>
      <c r="DX6" s="35" t="str">
        <f t="shared" si="13"/>
        <v>-</v>
      </c>
      <c r="DY6" s="35" t="str">
        <f t="shared" si="13"/>
        <v>-</v>
      </c>
      <c r="DZ6" s="35" t="str">
        <f t="shared" si="13"/>
        <v>-</v>
      </c>
      <c r="EA6" s="35" t="str">
        <f t="shared" si="13"/>
        <v>-</v>
      </c>
      <c r="EB6" s="35" t="str">
        <f t="shared" si="13"/>
        <v>-</v>
      </c>
      <c r="EC6" s="35" t="str">
        <f t="shared" si="13"/>
        <v>-</v>
      </c>
      <c r="ED6" s="34" t="str">
        <f>IF(ED7="","",IF(ED7="-","【-】","【"&amp;SUBSTITUTE(TEXT(ED7,"#,##0.00"),"-","△")&amp;"】"))</f>
        <v>【-】</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8" s="36" customFormat="1" x14ac:dyDescent="0.15">
      <c r="A7" s="28"/>
      <c r="B7" s="37">
        <v>2018</v>
      </c>
      <c r="C7" s="37">
        <v>272116</v>
      </c>
      <c r="D7" s="37">
        <v>46</v>
      </c>
      <c r="E7" s="37">
        <v>18</v>
      </c>
      <c r="F7" s="37">
        <v>0</v>
      </c>
      <c r="G7" s="37">
        <v>0</v>
      </c>
      <c r="H7" s="37" t="s">
        <v>96</v>
      </c>
      <c r="I7" s="37" t="s">
        <v>97</v>
      </c>
      <c r="J7" s="37" t="s">
        <v>98</v>
      </c>
      <c r="K7" s="37" t="s">
        <v>99</v>
      </c>
      <c r="L7" s="37" t="s">
        <v>100</v>
      </c>
      <c r="M7" s="37" t="s">
        <v>101</v>
      </c>
      <c r="N7" s="38" t="s">
        <v>102</v>
      </c>
      <c r="O7" s="38">
        <v>36.28</v>
      </c>
      <c r="P7" s="38">
        <v>0.24</v>
      </c>
      <c r="Q7" s="38">
        <v>100</v>
      </c>
      <c r="R7" s="38">
        <v>1998</v>
      </c>
      <c r="S7" s="38">
        <v>282018</v>
      </c>
      <c r="T7" s="38">
        <v>76.489999999999995</v>
      </c>
      <c r="U7" s="38">
        <v>3686.99</v>
      </c>
      <c r="V7" s="38">
        <v>683</v>
      </c>
      <c r="W7" s="38">
        <v>0.56999999999999995</v>
      </c>
      <c r="X7" s="38">
        <v>1198.25</v>
      </c>
      <c r="Y7" s="38" t="s">
        <v>102</v>
      </c>
      <c r="Z7" s="38">
        <v>80.23</v>
      </c>
      <c r="AA7" s="38">
        <v>80.14</v>
      </c>
      <c r="AB7" s="38">
        <v>92.44</v>
      </c>
      <c r="AC7" s="38">
        <v>103.99</v>
      </c>
      <c r="AD7" s="38" t="s">
        <v>102</v>
      </c>
      <c r="AE7" s="38">
        <v>89.69</v>
      </c>
      <c r="AF7" s="38">
        <v>85.72</v>
      </c>
      <c r="AG7" s="38">
        <v>93.44</v>
      </c>
      <c r="AH7" s="38">
        <v>90.02</v>
      </c>
      <c r="AI7" s="38">
        <v>90.1</v>
      </c>
      <c r="AJ7" s="38" t="s">
        <v>102</v>
      </c>
      <c r="AK7" s="38">
        <v>657.19</v>
      </c>
      <c r="AL7" s="38">
        <v>815.8</v>
      </c>
      <c r="AM7" s="38">
        <v>819.3</v>
      </c>
      <c r="AN7" s="38">
        <v>980.79</v>
      </c>
      <c r="AO7" s="38" t="s">
        <v>102</v>
      </c>
      <c r="AP7" s="38">
        <v>124.89</v>
      </c>
      <c r="AQ7" s="38">
        <v>129.72999999999999</v>
      </c>
      <c r="AR7" s="38">
        <v>123.58</v>
      </c>
      <c r="AS7" s="38">
        <v>221.28</v>
      </c>
      <c r="AT7" s="38">
        <v>164.71</v>
      </c>
      <c r="AU7" s="38" t="s">
        <v>102</v>
      </c>
      <c r="AV7" s="38">
        <v>93.48</v>
      </c>
      <c r="AW7" s="38">
        <v>95.86</v>
      </c>
      <c r="AX7" s="38">
        <v>119.16</v>
      </c>
      <c r="AY7" s="38">
        <v>101.58</v>
      </c>
      <c r="AZ7" s="38" t="s">
        <v>102</v>
      </c>
      <c r="BA7" s="38">
        <v>221.76</v>
      </c>
      <c r="BB7" s="38">
        <v>180.07</v>
      </c>
      <c r="BC7" s="38">
        <v>172.39</v>
      </c>
      <c r="BD7" s="38">
        <v>113.42</v>
      </c>
      <c r="BE7" s="38">
        <v>148.05000000000001</v>
      </c>
      <c r="BF7" s="38" t="s">
        <v>102</v>
      </c>
      <c r="BG7" s="38">
        <v>8055.45</v>
      </c>
      <c r="BH7" s="38">
        <v>7666.03</v>
      </c>
      <c r="BI7" s="38">
        <v>7329.14</v>
      </c>
      <c r="BJ7" s="38">
        <v>6816.27</v>
      </c>
      <c r="BK7" s="38" t="s">
        <v>102</v>
      </c>
      <c r="BL7" s="38">
        <v>392.19</v>
      </c>
      <c r="BM7" s="38">
        <v>413.5</v>
      </c>
      <c r="BN7" s="38">
        <v>407.42</v>
      </c>
      <c r="BO7" s="38">
        <v>386.46</v>
      </c>
      <c r="BP7" s="38">
        <v>325.02</v>
      </c>
      <c r="BQ7" s="38" t="s">
        <v>102</v>
      </c>
      <c r="BR7" s="38">
        <v>9.34</v>
      </c>
      <c r="BS7" s="38">
        <v>9.35</v>
      </c>
      <c r="BT7" s="38">
        <v>10</v>
      </c>
      <c r="BU7" s="38">
        <v>8.86</v>
      </c>
      <c r="BV7" s="38" t="s">
        <v>102</v>
      </c>
      <c r="BW7" s="38">
        <v>57.03</v>
      </c>
      <c r="BX7" s="38">
        <v>55.84</v>
      </c>
      <c r="BY7" s="38">
        <v>57.08</v>
      </c>
      <c r="BZ7" s="38">
        <v>55.85</v>
      </c>
      <c r="CA7" s="38">
        <v>60.61</v>
      </c>
      <c r="CB7" s="38" t="s">
        <v>102</v>
      </c>
      <c r="CC7" s="38">
        <v>986.14</v>
      </c>
      <c r="CD7" s="38">
        <v>960.31</v>
      </c>
      <c r="CE7" s="38">
        <v>966.86</v>
      </c>
      <c r="CF7" s="38">
        <v>1089.8699999999999</v>
      </c>
      <c r="CG7" s="38" t="s">
        <v>102</v>
      </c>
      <c r="CH7" s="38">
        <v>283.73</v>
      </c>
      <c r="CI7" s="38">
        <v>287.57</v>
      </c>
      <c r="CJ7" s="38">
        <v>286.86</v>
      </c>
      <c r="CK7" s="38">
        <v>287.91000000000003</v>
      </c>
      <c r="CL7" s="38">
        <v>270.94</v>
      </c>
      <c r="CM7" s="38" t="s">
        <v>102</v>
      </c>
      <c r="CN7" s="38" t="s">
        <v>102</v>
      </c>
      <c r="CO7" s="38" t="s">
        <v>102</v>
      </c>
      <c r="CP7" s="38" t="s">
        <v>102</v>
      </c>
      <c r="CQ7" s="38" t="s">
        <v>102</v>
      </c>
      <c r="CR7" s="38" t="s">
        <v>102</v>
      </c>
      <c r="CS7" s="38">
        <v>58.25</v>
      </c>
      <c r="CT7" s="38">
        <v>61.55</v>
      </c>
      <c r="CU7" s="38">
        <v>57.22</v>
      </c>
      <c r="CV7" s="38">
        <v>54.93</v>
      </c>
      <c r="CW7" s="38">
        <v>57.8</v>
      </c>
      <c r="CX7" s="38" t="s">
        <v>102</v>
      </c>
      <c r="CY7" s="38">
        <v>91.04</v>
      </c>
      <c r="CZ7" s="38">
        <v>94.32</v>
      </c>
      <c r="DA7" s="38">
        <v>94.91</v>
      </c>
      <c r="DB7" s="38">
        <v>97.51</v>
      </c>
      <c r="DC7" s="38" t="s">
        <v>102</v>
      </c>
      <c r="DD7" s="38">
        <v>68.150000000000006</v>
      </c>
      <c r="DE7" s="38">
        <v>67.489999999999995</v>
      </c>
      <c r="DF7" s="38">
        <v>67.290000000000006</v>
      </c>
      <c r="DG7" s="38">
        <v>65.569999999999993</v>
      </c>
      <c r="DH7" s="38">
        <v>78.900000000000006</v>
      </c>
      <c r="DI7" s="38" t="s">
        <v>102</v>
      </c>
      <c r="DJ7" s="38">
        <v>4.43</v>
      </c>
      <c r="DK7" s="38">
        <v>6.9</v>
      </c>
      <c r="DL7" s="38">
        <v>9.2899999999999991</v>
      </c>
      <c r="DM7" s="38">
        <v>12.04</v>
      </c>
      <c r="DN7" s="38" t="s">
        <v>102</v>
      </c>
      <c r="DO7" s="38">
        <v>14.97</v>
      </c>
      <c r="DP7" s="38">
        <v>16.16</v>
      </c>
      <c r="DQ7" s="38">
        <v>16.420000000000002</v>
      </c>
      <c r="DR7" s="38">
        <v>16.41</v>
      </c>
      <c r="DS7" s="38">
        <v>17.989999999999998</v>
      </c>
      <c r="DT7" s="38" t="s">
        <v>102</v>
      </c>
      <c r="DU7" s="38" t="s">
        <v>102</v>
      </c>
      <c r="DV7" s="38" t="s">
        <v>102</v>
      </c>
      <c r="DW7" s="38" t="s">
        <v>102</v>
      </c>
      <c r="DX7" s="38" t="s">
        <v>102</v>
      </c>
      <c r="DY7" s="38" t="s">
        <v>102</v>
      </c>
      <c r="DZ7" s="38" t="s">
        <v>102</v>
      </c>
      <c r="EA7" s="38" t="s">
        <v>102</v>
      </c>
      <c r="EB7" s="38" t="s">
        <v>102</v>
      </c>
      <c r="EC7" s="38" t="s">
        <v>102</v>
      </c>
      <c r="ED7" s="38" t="s">
        <v>102</v>
      </c>
      <c r="EE7" s="38" t="s">
        <v>102</v>
      </c>
      <c r="EF7" s="38" t="s">
        <v>102</v>
      </c>
      <c r="EG7" s="38" t="s">
        <v>102</v>
      </c>
      <c r="EH7" s="38" t="s">
        <v>102</v>
      </c>
      <c r="EI7" s="38" t="s">
        <v>102</v>
      </c>
      <c r="EJ7" s="38" t="s">
        <v>102</v>
      </c>
      <c r="EK7" s="38" t="s">
        <v>102</v>
      </c>
      <c r="EL7" s="38" t="s">
        <v>102</v>
      </c>
      <c r="EM7" s="38" t="s">
        <v>102</v>
      </c>
      <c r="EN7" s="38" t="s">
        <v>102</v>
      </c>
      <c r="EO7" s="38" t="s">
        <v>102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大阪府</cp:lastModifiedBy>
  <dcterms:modified xsi:type="dcterms:W3CDTF">2020-03-03T01:08:35Z</dcterms:modified>
</cp:coreProperties>
</file>