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2064sv0fs002\net_data\04_【財政】\05 公営企業\★公営企業フォルダ(H20～）★\01_決算統計\H31年度（30決算）\05_経営比較分析表\04 経営比較分析表（H30決算）\03 団体回答\11枚方市○\"/>
    </mc:Choice>
  </mc:AlternateContent>
  <workbookProtection workbookAlgorithmName="SHA-512" workbookHashValue="YH5D/Ajc7V+YRbnCC5FAmadnIQGVw3cDCBUELWtwYq9R3wKMTJD1pQDJzl4a2AHMSNKLTQXHOu3lRotAAdI2cA==" workbookSaltValue="qHqtdZaTWvj3QWF1aaeNQ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IT76" i="4"/>
  <c r="CS51" i="4"/>
  <c r="HJ30" i="4"/>
  <c r="CS30" i="4"/>
  <c r="BZ76" i="4"/>
  <c r="C11" i="5"/>
  <c r="D11" i="5"/>
  <c r="E11" i="5"/>
  <c r="B11" i="5"/>
  <c r="BK76" i="4" l="1"/>
  <c r="LH51" i="4"/>
  <c r="IE76" i="4"/>
  <c r="GQ30" i="4"/>
  <c r="LT76" i="4"/>
  <c r="GQ51" i="4"/>
  <c r="LH30" i="4"/>
  <c r="BZ51" i="4"/>
  <c r="BZ30" i="4"/>
  <c r="BG51" i="4"/>
  <c r="BG30" i="4"/>
  <c r="FX51" i="4"/>
  <c r="AV76" i="4"/>
  <c r="KO51" i="4"/>
  <c r="KO30" i="4"/>
  <c r="HP76" i="4"/>
  <c r="LE76" i="4"/>
  <c r="FX30" i="4"/>
  <c r="KP76" i="4"/>
  <c r="HA76" i="4"/>
  <c r="AN51" i="4"/>
  <c r="FE30" i="4"/>
  <c r="JV30" i="4"/>
  <c r="AN30" i="4"/>
  <c r="JV51" i="4"/>
  <c r="AG76" i="4"/>
  <c r="FE51" i="4"/>
  <c r="R76" i="4"/>
  <c r="KA76" i="4"/>
  <c r="EL51" i="4"/>
  <c r="JC30" i="4"/>
  <c r="GL76" i="4"/>
  <c r="U51" i="4"/>
  <c r="EL30" i="4"/>
  <c r="JC51" i="4"/>
  <c r="U30" i="4"/>
</calcChain>
</file>

<file path=xl/sharedStrings.xml><?xml version="1.0" encoding="utf-8"?>
<sst xmlns="http://schemas.openxmlformats.org/spreadsheetml/2006/main" count="278" uniqueCount="136">
  <si>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</si>
  <si>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</si>
  <si>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</si>
  <si>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</si>
  <si>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</si>
  <si>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</si>
  <si>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</si>
  <si>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</si>
  <si>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</si>
  <si>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</si>
  <si>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</si>
  <si>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</si>
  <si>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</si>
  <si>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</si>
  <si>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</si>
  <si>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</si>
  <si>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</si>
  <si>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</si>
  <si>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</si>
  <si>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</si>
  <si>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</si>
  <si>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</si>
  <si>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</si>
  <si>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</si>
  <si>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</si>
  <si>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</si>
  <si>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</si>
  <si>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</si>
  <si>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</si>
  <si>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</si>
  <si>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</si>
  <si>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</si>
  <si>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</si>
  <si>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</si>
  <si>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</si>
  <si>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</si>
  <si>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</si>
  <si>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</si>
  <si>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</si>
  <si>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</si>
  <si>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</si>
  <si>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</si>
  <si>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</si>
  <si>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</si>
  <si>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</si>
  <si>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</si>
  <si>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</si>
  <si>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</si>
  <si>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</si>
  <si>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</si>
  <si>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</si>
  <si>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</si>
  <si>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</si>
  <si>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</si>
  <si>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</si>
  <si>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</si>
  <si>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</si>
  <si>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</si>
  <si>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</si>
  <si>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</si>
  <si>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</si>
  <si>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</si>
  <si>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</si>
  <si>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</si>
  <si>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</si>
  <si>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</si>
  <si>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</si>
  <si>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</si>
  <si>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</si>
  <si>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</si>
  <si>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</si>
  <si>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</si>
  <si>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</si>
  <si>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</si>
  <si>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</si>
  <si>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</si>
  <si>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</si>
  <si>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</si>
  <si>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</si>
  <si>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</si>
  <si>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</si>
  <si>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</si>
  <si>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</si>
  <si>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</si>
  <si>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</si>
  <si>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</si>
  <si>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</si>
  <si>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</si>
  <si>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</si>
  <si>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</si>
  <si>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</si>
  <si>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</si>
  <si>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</si>
  <si>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</si>
  <si>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</si>
  <si>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</si>
  <si>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</si>
  <si>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</si>
  <si>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</si>
  <si>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</si>
  <si>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</si>
  <si>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</si>
  <si>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</si>
  <si>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</si>
  <si>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</si>
  <si>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</si>
  <si>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</si>
  <si>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</si>
  <si>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</si>
  <si>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</si>
  <si>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</si>
  <si>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</si>
  <si>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</si>
  <si>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</si>
  <si>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大阪府　枚方市</t>
  </si>
  <si>
    <t>岡東町自動車駐車場</t>
  </si>
  <si>
    <t>法非適用</t>
  </si>
  <si>
    <t>駐車場整備事業</t>
  </si>
  <si>
    <t>-</t>
  </si>
  <si>
    <t>Ａ１Ｂ１</t>
  </si>
  <si>
    <t>非設置</t>
  </si>
  <si>
    <t>該当数値なし</t>
  </si>
  <si>
    <t>届出駐車場</t>
  </si>
  <si>
    <t>立体式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</si>
  <si>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</si>
  <si>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</si>
  <si>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</si>
  <si>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</si>
  <si>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</si>
  <si>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</si>
  <si>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</si>
  <si>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</si>
  <si>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駐車場建設に係る起債の償還が平成25年度をもって完了したため、平成26年度以降は単年度収支が黒字に転換した。起債償還が完了するまで施設・設備の保全工事を保留していたが、平成26年度からこれらの保全工事を開始したため、平成26～28年度の黒字額は減少傾向にあった。しかし、保全工事の中で最も工事費用を要する外壁及び昇降機の更新・改修工事を平成28年度に終えたため、平成29年度以降の売上高GOP比率及びEBITDAは回復傾向にある。</t>
    <rPh sb="1" eb="4">
      <t>チュウシャジョウ</t>
    </rPh>
    <rPh sb="4" eb="6">
      <t>ケンセツ</t>
    </rPh>
    <rPh sb="7" eb="8">
      <t>カカ</t>
    </rPh>
    <rPh sb="9" eb="11">
      <t>キサイ</t>
    </rPh>
    <rPh sb="12" eb="14">
      <t>ショウカン</t>
    </rPh>
    <rPh sb="15" eb="17">
      <t>ヘイセイ</t>
    </rPh>
    <rPh sb="19" eb="20">
      <t>ネン</t>
    </rPh>
    <rPh sb="20" eb="21">
      <t>ド</t>
    </rPh>
    <rPh sb="25" eb="27">
      <t>カンリョウ</t>
    </rPh>
    <rPh sb="32" eb="34">
      <t>ヘイセイ</t>
    </rPh>
    <rPh sb="36" eb="37">
      <t>ネン</t>
    </rPh>
    <rPh sb="37" eb="38">
      <t>ド</t>
    </rPh>
    <rPh sb="38" eb="40">
      <t>イコウ</t>
    </rPh>
    <rPh sb="41" eb="44">
      <t>タンネンド</t>
    </rPh>
    <rPh sb="44" eb="46">
      <t>シュウシ</t>
    </rPh>
    <rPh sb="47" eb="49">
      <t>クロジ</t>
    </rPh>
    <rPh sb="50" eb="52">
      <t>テンカン</t>
    </rPh>
    <rPh sb="55" eb="57">
      <t>キサイ</t>
    </rPh>
    <rPh sb="57" eb="59">
      <t>ショウカン</t>
    </rPh>
    <rPh sb="60" eb="62">
      <t>カンリョウ</t>
    </rPh>
    <rPh sb="66" eb="68">
      <t>シセツ</t>
    </rPh>
    <rPh sb="69" eb="71">
      <t>セツビ</t>
    </rPh>
    <rPh sb="72" eb="74">
      <t>ホゼン</t>
    </rPh>
    <rPh sb="74" eb="76">
      <t>コウジ</t>
    </rPh>
    <rPh sb="77" eb="79">
      <t>ホリュウ</t>
    </rPh>
    <rPh sb="85" eb="87">
      <t>ヘイセイ</t>
    </rPh>
    <rPh sb="89" eb="90">
      <t>ネン</t>
    </rPh>
    <rPh sb="90" eb="91">
      <t>ド</t>
    </rPh>
    <rPh sb="97" eb="99">
      <t>ホゼン</t>
    </rPh>
    <rPh sb="99" eb="101">
      <t>コウジ</t>
    </rPh>
    <rPh sb="102" eb="104">
      <t>カイシ</t>
    </rPh>
    <rPh sb="109" eb="111">
      <t>ヘイセイ</t>
    </rPh>
    <rPh sb="116" eb="117">
      <t>ネン</t>
    </rPh>
    <rPh sb="117" eb="118">
      <t>ド</t>
    </rPh>
    <rPh sb="119" eb="121">
      <t>クロジ</t>
    </rPh>
    <rPh sb="121" eb="122">
      <t>ガク</t>
    </rPh>
    <rPh sb="123" eb="125">
      <t>ゲンショウ</t>
    </rPh>
    <rPh sb="125" eb="127">
      <t>ケイコウ</t>
    </rPh>
    <rPh sb="136" eb="138">
      <t>ホゼン</t>
    </rPh>
    <rPh sb="138" eb="140">
      <t>コウジ</t>
    </rPh>
    <rPh sb="141" eb="142">
      <t>ナカ</t>
    </rPh>
    <rPh sb="143" eb="144">
      <t>モット</t>
    </rPh>
    <rPh sb="145" eb="147">
      <t>コウジ</t>
    </rPh>
    <rPh sb="147" eb="149">
      <t>ヒヨウ</t>
    </rPh>
    <rPh sb="150" eb="151">
      <t>ヨウ</t>
    </rPh>
    <rPh sb="153" eb="155">
      <t>ガイヘキ</t>
    </rPh>
    <rPh sb="155" eb="156">
      <t>オヨ</t>
    </rPh>
    <rPh sb="157" eb="160">
      <t>ショウコウキ</t>
    </rPh>
    <rPh sb="161" eb="163">
      <t>コウシン</t>
    </rPh>
    <rPh sb="164" eb="166">
      <t>カイシュウ</t>
    </rPh>
    <rPh sb="166" eb="168">
      <t>コウジ</t>
    </rPh>
    <rPh sb="169" eb="171">
      <t>ヘイセイ</t>
    </rPh>
    <rPh sb="173" eb="174">
      <t>ネン</t>
    </rPh>
    <rPh sb="174" eb="175">
      <t>ド</t>
    </rPh>
    <rPh sb="176" eb="177">
      <t>オ</t>
    </rPh>
    <rPh sb="182" eb="184">
      <t>ヘイセイ</t>
    </rPh>
    <rPh sb="186" eb="187">
      <t>ネン</t>
    </rPh>
    <rPh sb="187" eb="188">
      <t>ド</t>
    </rPh>
    <rPh sb="188" eb="190">
      <t>イコウ</t>
    </rPh>
    <rPh sb="191" eb="193">
      <t>ウリアゲ</t>
    </rPh>
    <rPh sb="193" eb="194">
      <t>ダカ</t>
    </rPh>
    <rPh sb="197" eb="199">
      <t>ヒリツ</t>
    </rPh>
    <rPh sb="199" eb="200">
      <t>オヨ</t>
    </rPh>
    <rPh sb="208" eb="210">
      <t>カイフク</t>
    </rPh>
    <rPh sb="210" eb="212">
      <t>ケイコウ</t>
    </rPh>
    <phoneticPr fontId="5"/>
  </si>
  <si>
    <t>　当該駐車場が立地する場所は、本市の主要駅前であるため、周辺に民間のコインパーキングも多いが、当該駐車場は市営・有人管理・減免制度の導入等の点からリピーターが多く、稼働率、使用料収入は一定水準を維持している。
　保全工事については、「枚方市市有建築物保全計画」に基づき計画的に実施しており、これに係る設備投資見込額は、令和元～10年度の10年間で182,214（千円）を見込んでいる。今後も、本計画に基づき、工事費の平準化を図りながら計画的に施設・設備の保全を行っていく。
　また、令和2年度中に、経営戦略を策定する予定である。</t>
    <rPh sb="1" eb="3">
      <t>トウガイ</t>
    </rPh>
    <rPh sb="3" eb="6">
      <t>チュウシャジョウ</t>
    </rPh>
    <rPh sb="7" eb="9">
      <t>リッチ</t>
    </rPh>
    <rPh sb="11" eb="13">
      <t>バショ</t>
    </rPh>
    <rPh sb="15" eb="17">
      <t>ホンシ</t>
    </rPh>
    <rPh sb="18" eb="20">
      <t>シュヨウ</t>
    </rPh>
    <rPh sb="20" eb="21">
      <t>エキ</t>
    </rPh>
    <rPh sb="21" eb="22">
      <t>マエ</t>
    </rPh>
    <rPh sb="28" eb="30">
      <t>シュウヘン</t>
    </rPh>
    <rPh sb="31" eb="33">
      <t>ミンカン</t>
    </rPh>
    <rPh sb="43" eb="44">
      <t>オオ</t>
    </rPh>
    <rPh sb="47" eb="49">
      <t>トウガイ</t>
    </rPh>
    <rPh sb="49" eb="52">
      <t>チュウシャジョウ</t>
    </rPh>
    <rPh sb="53" eb="55">
      <t>シエイ</t>
    </rPh>
    <rPh sb="56" eb="58">
      <t>ユウジン</t>
    </rPh>
    <rPh sb="58" eb="60">
      <t>カンリ</t>
    </rPh>
    <rPh sb="61" eb="63">
      <t>ゲンメン</t>
    </rPh>
    <rPh sb="63" eb="65">
      <t>セイド</t>
    </rPh>
    <rPh sb="66" eb="68">
      <t>ドウニュウ</t>
    </rPh>
    <rPh sb="68" eb="69">
      <t>トウ</t>
    </rPh>
    <rPh sb="70" eb="71">
      <t>テン</t>
    </rPh>
    <rPh sb="79" eb="80">
      <t>オオ</t>
    </rPh>
    <rPh sb="82" eb="84">
      <t>カドウ</t>
    </rPh>
    <rPh sb="84" eb="85">
      <t>リツ</t>
    </rPh>
    <rPh sb="86" eb="89">
      <t>シヨウリョウ</t>
    </rPh>
    <rPh sb="89" eb="91">
      <t>シュウニュウ</t>
    </rPh>
    <rPh sb="92" eb="94">
      <t>イッテイ</t>
    </rPh>
    <rPh sb="94" eb="96">
      <t>スイジュン</t>
    </rPh>
    <rPh sb="97" eb="99">
      <t>イジ</t>
    </rPh>
    <rPh sb="106" eb="108">
      <t>ホゼン</t>
    </rPh>
    <rPh sb="108" eb="110">
      <t>コウジ</t>
    </rPh>
    <rPh sb="117" eb="120">
      <t>ヒラカタシ</t>
    </rPh>
    <rPh sb="120" eb="122">
      <t>シユウ</t>
    </rPh>
    <rPh sb="122" eb="125">
      <t>ケンチクブツ</t>
    </rPh>
    <rPh sb="125" eb="127">
      <t>ホゼン</t>
    </rPh>
    <rPh sb="127" eb="129">
      <t>ケイカク</t>
    </rPh>
    <rPh sb="131" eb="132">
      <t>モト</t>
    </rPh>
    <rPh sb="134" eb="137">
      <t>ケイカクテキ</t>
    </rPh>
    <rPh sb="138" eb="140">
      <t>ジッシ</t>
    </rPh>
    <rPh sb="148" eb="149">
      <t>カカ</t>
    </rPh>
    <rPh sb="150" eb="152">
      <t>セツビ</t>
    </rPh>
    <rPh sb="152" eb="154">
      <t>トウシ</t>
    </rPh>
    <rPh sb="154" eb="156">
      <t>ミコミ</t>
    </rPh>
    <rPh sb="156" eb="157">
      <t>ガク</t>
    </rPh>
    <rPh sb="159" eb="161">
      <t>レイワ</t>
    </rPh>
    <rPh sb="161" eb="162">
      <t>ゲン</t>
    </rPh>
    <rPh sb="165" eb="166">
      <t>ネン</t>
    </rPh>
    <rPh sb="166" eb="167">
      <t>ド</t>
    </rPh>
    <rPh sb="170" eb="172">
      <t>ネンカン</t>
    </rPh>
    <rPh sb="181" eb="183">
      <t>センエン</t>
    </rPh>
    <rPh sb="185" eb="187">
      <t>ミコ</t>
    </rPh>
    <rPh sb="192" eb="194">
      <t>コンゴ</t>
    </rPh>
    <rPh sb="196" eb="197">
      <t>ホン</t>
    </rPh>
    <rPh sb="197" eb="199">
      <t>ケイカク</t>
    </rPh>
    <rPh sb="200" eb="201">
      <t>モト</t>
    </rPh>
    <rPh sb="204" eb="206">
      <t>コウジ</t>
    </rPh>
    <rPh sb="206" eb="207">
      <t>ヒ</t>
    </rPh>
    <rPh sb="208" eb="211">
      <t>ヘイジュンカ</t>
    </rPh>
    <rPh sb="212" eb="213">
      <t>ハカ</t>
    </rPh>
    <rPh sb="217" eb="220">
      <t>ケイカクテキ</t>
    </rPh>
    <rPh sb="221" eb="223">
      <t>シセツ</t>
    </rPh>
    <rPh sb="224" eb="226">
      <t>セツビ</t>
    </rPh>
    <rPh sb="227" eb="229">
      <t>ホゼン</t>
    </rPh>
    <rPh sb="230" eb="231">
      <t>オコナ</t>
    </rPh>
    <rPh sb="241" eb="243">
      <t>レイワ</t>
    </rPh>
    <rPh sb="244" eb="245">
      <t>ネン</t>
    </rPh>
    <rPh sb="245" eb="246">
      <t>ド</t>
    </rPh>
    <rPh sb="246" eb="247">
      <t>チュウ</t>
    </rPh>
    <rPh sb="249" eb="251">
      <t>ケイエイ</t>
    </rPh>
    <rPh sb="251" eb="253">
      <t>センリャク</t>
    </rPh>
    <rPh sb="254" eb="256">
      <t>サクテイ</t>
    </rPh>
    <rPh sb="258" eb="260">
      <t>ヨテイ</t>
    </rPh>
    <phoneticPr fontId="5"/>
  </si>
  <si>
    <t>　駐車場建設に係る起債の償還が平成25年度をもって完了したため、平成26年度以降は単年度収支が黒字に転換した。この黒字は、累積赤字（実質収支の赤字）に充てており、累積赤字の解消は令和8年度を見込んでいる。
　当該駐車場は、本市の主要駅である京阪電鉄枚方市駅近くに立地しているため、敷地の地価は一定水準を保持していると考えるが、駐車場自体は築25年を経過しており、施設・設備の機能を維持するための保全工事が必要である。</t>
    <rPh sb="1" eb="4">
      <t>チュウシャジョウ</t>
    </rPh>
    <rPh sb="4" eb="6">
      <t>ケンセツ</t>
    </rPh>
    <rPh sb="7" eb="8">
      <t>カカ</t>
    </rPh>
    <rPh sb="9" eb="11">
      <t>キサイ</t>
    </rPh>
    <rPh sb="12" eb="14">
      <t>ショウカン</t>
    </rPh>
    <rPh sb="15" eb="17">
      <t>ヘイセイ</t>
    </rPh>
    <rPh sb="19" eb="20">
      <t>ネン</t>
    </rPh>
    <rPh sb="20" eb="21">
      <t>ド</t>
    </rPh>
    <rPh sb="25" eb="27">
      <t>カンリョウ</t>
    </rPh>
    <rPh sb="32" eb="34">
      <t>ヘイセイ</t>
    </rPh>
    <rPh sb="36" eb="37">
      <t>ネン</t>
    </rPh>
    <rPh sb="37" eb="38">
      <t>ド</t>
    </rPh>
    <rPh sb="38" eb="40">
      <t>イコウ</t>
    </rPh>
    <rPh sb="57" eb="59">
      <t>クロジ</t>
    </rPh>
    <rPh sb="61" eb="63">
      <t>ルイセキ</t>
    </rPh>
    <rPh sb="63" eb="65">
      <t>アカジ</t>
    </rPh>
    <rPh sb="66" eb="68">
      <t>ジッシツ</t>
    </rPh>
    <rPh sb="68" eb="70">
      <t>シュウシ</t>
    </rPh>
    <rPh sb="71" eb="73">
      <t>アカジ</t>
    </rPh>
    <rPh sb="75" eb="76">
      <t>ア</t>
    </rPh>
    <rPh sb="81" eb="83">
      <t>ルイセキ</t>
    </rPh>
    <rPh sb="83" eb="85">
      <t>アカジ</t>
    </rPh>
    <rPh sb="86" eb="88">
      <t>カイショウ</t>
    </rPh>
    <rPh sb="89" eb="91">
      <t>レイワ</t>
    </rPh>
    <rPh sb="92" eb="93">
      <t>ネン</t>
    </rPh>
    <rPh sb="93" eb="94">
      <t>ド</t>
    </rPh>
    <rPh sb="95" eb="97">
      <t>ミコ</t>
    </rPh>
    <rPh sb="104" eb="106">
      <t>トウガイ</t>
    </rPh>
    <rPh sb="106" eb="109">
      <t>チュウシャジョウ</t>
    </rPh>
    <rPh sb="111" eb="113">
      <t>ホンシ</t>
    </rPh>
    <rPh sb="114" eb="116">
      <t>シュヨウ</t>
    </rPh>
    <rPh sb="116" eb="117">
      <t>エキ</t>
    </rPh>
    <rPh sb="120" eb="122">
      <t>ケイハン</t>
    </rPh>
    <rPh sb="122" eb="124">
      <t>デンテツ</t>
    </rPh>
    <rPh sb="124" eb="127">
      <t>ヒラカタシ</t>
    </rPh>
    <rPh sb="127" eb="128">
      <t>エキ</t>
    </rPh>
    <rPh sb="128" eb="129">
      <t>チカ</t>
    </rPh>
    <rPh sb="131" eb="133">
      <t>リッチ</t>
    </rPh>
    <rPh sb="140" eb="142">
      <t>シキチ</t>
    </rPh>
    <rPh sb="143" eb="145">
      <t>チカ</t>
    </rPh>
    <rPh sb="146" eb="148">
      <t>イッテイ</t>
    </rPh>
    <rPh sb="148" eb="150">
      <t>スイジュン</t>
    </rPh>
    <rPh sb="151" eb="153">
      <t>ホジ</t>
    </rPh>
    <rPh sb="158" eb="159">
      <t>カンガ</t>
    </rPh>
    <rPh sb="163" eb="166">
      <t>チュウシャジョウ</t>
    </rPh>
    <rPh sb="166" eb="168">
      <t>ジタイ</t>
    </rPh>
    <rPh sb="169" eb="170">
      <t>チク</t>
    </rPh>
    <rPh sb="172" eb="173">
      <t>ネン</t>
    </rPh>
    <rPh sb="174" eb="176">
      <t>ケイカ</t>
    </rPh>
    <rPh sb="181" eb="183">
      <t>シセツ</t>
    </rPh>
    <rPh sb="184" eb="186">
      <t>セツビ</t>
    </rPh>
    <rPh sb="187" eb="189">
      <t>キノウ</t>
    </rPh>
    <rPh sb="190" eb="192">
      <t>イジ</t>
    </rPh>
    <rPh sb="197" eb="199">
      <t>ホゼン</t>
    </rPh>
    <rPh sb="199" eb="201">
      <t>コウジ</t>
    </rPh>
    <rPh sb="202" eb="204">
      <t>ヒツヨウ</t>
    </rPh>
    <phoneticPr fontId="5"/>
  </si>
  <si>
    <t>　当該駐車場の最寄駅である京阪電鉄枚方市駅前に、平成28年度に大型商業施設が開業したことから、平成30年度も引き続き高い稼働率を示している。</t>
    <rPh sb="1" eb="3">
      <t>トウガイ</t>
    </rPh>
    <rPh sb="3" eb="6">
      <t>チュウシャジョウ</t>
    </rPh>
    <rPh sb="7" eb="9">
      <t>モヨ</t>
    </rPh>
    <rPh sb="9" eb="10">
      <t>エキ</t>
    </rPh>
    <rPh sb="13" eb="15">
      <t>ケイハン</t>
    </rPh>
    <rPh sb="15" eb="17">
      <t>デンテツ</t>
    </rPh>
    <rPh sb="17" eb="20">
      <t>ヒラカタシ</t>
    </rPh>
    <rPh sb="20" eb="21">
      <t>エキ</t>
    </rPh>
    <rPh sb="21" eb="22">
      <t>マエ</t>
    </rPh>
    <rPh sb="24" eb="26">
      <t>ヘイセイ</t>
    </rPh>
    <rPh sb="28" eb="29">
      <t>ネン</t>
    </rPh>
    <rPh sb="29" eb="30">
      <t>ド</t>
    </rPh>
    <rPh sb="31" eb="33">
      <t>オオガタ</t>
    </rPh>
    <rPh sb="33" eb="35">
      <t>ショウギョウ</t>
    </rPh>
    <rPh sb="35" eb="37">
      <t>シセツ</t>
    </rPh>
    <rPh sb="38" eb="40">
      <t>カイギョウ</t>
    </rPh>
    <rPh sb="47" eb="49">
      <t>ヘイセイ</t>
    </rPh>
    <rPh sb="51" eb="52">
      <t>ネン</t>
    </rPh>
    <rPh sb="52" eb="53">
      <t>ド</t>
    </rPh>
    <rPh sb="54" eb="55">
      <t>ヒ</t>
    </rPh>
    <rPh sb="56" eb="57">
      <t>ツヅ</t>
    </rPh>
    <rPh sb="58" eb="59">
      <t>タカ</t>
    </rPh>
    <rPh sb="60" eb="62">
      <t>カドウ</t>
    </rPh>
    <rPh sb="62" eb="63">
      <t>リツ</t>
    </rPh>
    <rPh sb="64" eb="65">
      <t>シメ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</si>
</sst>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293.8</c:v>
                </c:pt>
                <c:pt idx="1">
                  <c:v>202.5</c:v>
                </c:pt>
                <c:pt idx="2">
                  <c:v>120.9</c:v>
                </c:pt>
                <c:pt idx="3">
                  <c:v>162.1</c:v>
                </c:pt>
                <c:pt idx="4">
                  <c:v>271.3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C0-4A06-A9D3-C4822B4EB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172.3</c:v>
                </c:pt>
                <c:pt idx="1">
                  <c:v>218.5</c:v>
                </c:pt>
                <c:pt idx="2">
                  <c:v>151.19999999999999</c:v>
                </c:pt>
                <c:pt idx="3">
                  <c:v>212.4</c:v>
                </c:pt>
                <c:pt idx="4">
                  <c:v>241.8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C0-4A06-A9D3-C4822B4EB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7-4A3F-8C8E-2A0AAB8A1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254</c:v>
                </c:pt>
                <c:pt idx="1">
                  <c:v>280</c:v>
                </c:pt>
                <c:pt idx="2">
                  <c:v>239.6</c:v>
                </c:pt>
                <c:pt idx="3">
                  <c:v>224.1</c:v>
                </c:pt>
                <c:pt idx="4">
                  <c:v>155.19999999999999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D7-4A3F-8C8E-2A0AAB8A1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392-4C58-9436-138900D8F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92-4C58-9436-138900D8F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257-4F73-8B99-72A35CC67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57-4F73-8B99-72A35CC67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B-433E-97DE-08FEA8D08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5.7</c:v>
                </c:pt>
                <c:pt idx="1">
                  <c:v>4.7</c:v>
                </c:pt>
                <c:pt idx="2">
                  <c:v>4</c:v>
                </c:pt>
                <c:pt idx="3">
                  <c:v>2.4</c:v>
                </c:pt>
                <c:pt idx="4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1B-433E-97DE-08FEA8D08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41-4696-9D72-9EC7FEDE9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46</c:v>
                </c:pt>
                <c:pt idx="2">
                  <c:v>39</c:v>
                </c:pt>
                <c:pt idx="3">
                  <c:v>25</c:v>
                </c:pt>
                <c:pt idx="4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41-4696-9D72-9EC7FEDE9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272.2</c:v>
                </c:pt>
                <c:pt idx="1">
                  <c:v>278.39999999999998</c:v>
                </c:pt>
                <c:pt idx="2">
                  <c:v>338.2</c:v>
                </c:pt>
                <c:pt idx="3">
                  <c:v>280.89999999999998</c:v>
                </c:pt>
                <c:pt idx="4">
                  <c:v>290.89999999999998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C-43DD-9581-29E113EAE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136.69999999999999</c:v>
                </c:pt>
                <c:pt idx="1">
                  <c:v>138.9</c:v>
                </c:pt>
                <c:pt idx="2">
                  <c:v>139.69999999999999</c:v>
                </c:pt>
                <c:pt idx="3">
                  <c:v>139.30000000000001</c:v>
                </c:pt>
                <c:pt idx="4">
                  <c:v>136.30000000000001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1C-43DD-9581-29E113EAE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65.900000000000006</c:v>
                </c:pt>
                <c:pt idx="1">
                  <c:v>50.5</c:v>
                </c:pt>
                <c:pt idx="2">
                  <c:v>17</c:v>
                </c:pt>
                <c:pt idx="3">
                  <c:v>37.799999999999997</c:v>
                </c:pt>
                <c:pt idx="4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5-4783-8B9E-971DF230F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33.6</c:v>
                </c:pt>
                <c:pt idx="1">
                  <c:v>33.200000000000003</c:v>
                </c:pt>
                <c:pt idx="2">
                  <c:v>29.6</c:v>
                </c:pt>
                <c:pt idx="3">
                  <c:v>29.2</c:v>
                </c:pt>
                <c:pt idx="4">
                  <c:v>30.4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F5-4783-8B9E-971DF230F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63263</c:v>
                </c:pt>
                <c:pt idx="1">
                  <c:v>49031</c:v>
                </c:pt>
                <c:pt idx="2">
                  <c:v>17455</c:v>
                </c:pt>
                <c:pt idx="3">
                  <c:v>38671</c:v>
                </c:pt>
                <c:pt idx="4">
                  <c:v>65966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7-4282-A345-B578CA7D2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44860</c:v>
                </c:pt>
                <c:pt idx="1">
                  <c:v>37496</c:v>
                </c:pt>
                <c:pt idx="2">
                  <c:v>31888</c:v>
                </c:pt>
                <c:pt idx="3">
                  <c:v>13314</c:v>
                </c:pt>
                <c:pt idx="4">
                  <c:v>23300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7-4282-A345-B578CA7D2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大阪府枚方市　岡東町自動車駐車場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Ａ１Ｂ１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7388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122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立体式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25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241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132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41640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42005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42370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42736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43101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41640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42005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42370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42736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43101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41640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42005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42370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42736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43101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293.8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202.5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120.9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162.1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271.3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272.2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278.39999999999998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338.2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280.89999999999998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290.89999999999998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172.3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218.5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151.19999999999999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212.4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241.8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5.7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4.7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4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2.4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2.2999999999999998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136.69999999999999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138.9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139.69999999999999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139.30000000000001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136.30000000000001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134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135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41640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42005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42370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42736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43101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41640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42005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42370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42736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43101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41640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42005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42370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42736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43101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65.900000000000006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50.5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17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37.799999999999997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63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63263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49031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17455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38671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65966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48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46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39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25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24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33.6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33.200000000000003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29.6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29.2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30.4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44860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37496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31888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13314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23300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133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270832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データ!$B$11</f>
        <v>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182214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データ!$B$11</f>
        <v>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データ!$B$11</f>
        <v>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254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280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239.6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224.1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155.19999999999999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S7aTtz5NRpmoRCQmLYa2GuPGIceQcKwWDcvHLV7vCTJ8aGaZMfINN72jHfIHiivMyZkBTY7p8y7E0M4k19cgjQ==" saltValue="TIA906or3vT/Ou29o4fiwg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70</v>
      </c>
      <c r="CN4" s="149" t="s">
        <v>71</v>
      </c>
      <c r="CO4" s="140" t="s">
        <v>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101</v>
      </c>
      <c r="AK5" s="59" t="s">
        <v>102</v>
      </c>
      <c r="AL5" s="59" t="s">
        <v>103</v>
      </c>
      <c r="AM5" s="59" t="s">
        <v>104</v>
      </c>
      <c r="AN5" s="59" t="s">
        <v>105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90</v>
      </c>
      <c r="AV5" s="59" t="s">
        <v>106</v>
      </c>
      <c r="AW5" s="59" t="s">
        <v>107</v>
      </c>
      <c r="AX5" s="59" t="s">
        <v>104</v>
      </c>
      <c r="AY5" s="59" t="s">
        <v>94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101</v>
      </c>
      <c r="BG5" s="59" t="s">
        <v>91</v>
      </c>
      <c r="BH5" s="59" t="s">
        <v>103</v>
      </c>
      <c r="BI5" s="59" t="s">
        <v>104</v>
      </c>
      <c r="BJ5" s="59" t="s">
        <v>94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90</v>
      </c>
      <c r="BR5" s="59" t="s">
        <v>91</v>
      </c>
      <c r="BS5" s="59" t="s">
        <v>92</v>
      </c>
      <c r="BT5" s="59" t="s">
        <v>108</v>
      </c>
      <c r="BU5" s="59" t="s">
        <v>109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101</v>
      </c>
      <c r="CC5" s="59" t="s">
        <v>106</v>
      </c>
      <c r="CD5" s="59" t="s">
        <v>92</v>
      </c>
      <c r="CE5" s="59" t="s">
        <v>93</v>
      </c>
      <c r="CF5" s="59" t="s">
        <v>94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50"/>
      <c r="CN5" s="150"/>
      <c r="CO5" s="59" t="s">
        <v>101</v>
      </c>
      <c r="CP5" s="59" t="s">
        <v>91</v>
      </c>
      <c r="CQ5" s="59" t="s">
        <v>92</v>
      </c>
      <c r="CR5" s="59" t="s">
        <v>108</v>
      </c>
      <c r="CS5" s="59" t="s">
        <v>94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101</v>
      </c>
      <c r="DA5" s="59" t="s">
        <v>91</v>
      </c>
      <c r="DB5" s="59" t="s">
        <v>103</v>
      </c>
      <c r="DC5" s="59" t="s">
        <v>93</v>
      </c>
      <c r="DD5" s="59" t="s">
        <v>94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101</v>
      </c>
      <c r="DL5" s="59" t="s">
        <v>102</v>
      </c>
      <c r="DM5" s="59" t="s">
        <v>107</v>
      </c>
      <c r="DN5" s="59" t="s">
        <v>104</v>
      </c>
      <c r="DO5" s="59" t="s">
        <v>94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15">
      <c r="A6" s="49" t="s">
        <v>110</v>
      </c>
      <c r="B6" s="60">
        <f>B8</f>
        <v>2018</v>
      </c>
      <c r="C6" s="60">
        <f t="shared" ref="C6:X6" si="1">C8</f>
        <v>272108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大阪府枚方市</v>
      </c>
      <c r="I6" s="60" t="str">
        <f t="shared" si="1"/>
        <v>岡東町自動車駐車場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Ａ１Ｂ１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立体式</v>
      </c>
      <c r="R6" s="63">
        <f t="shared" si="1"/>
        <v>25</v>
      </c>
      <c r="S6" s="62" t="str">
        <f t="shared" si="1"/>
        <v>駅</v>
      </c>
      <c r="T6" s="62" t="str">
        <f t="shared" si="1"/>
        <v>無</v>
      </c>
      <c r="U6" s="63">
        <f t="shared" si="1"/>
        <v>7388</v>
      </c>
      <c r="V6" s="63">
        <f t="shared" si="1"/>
        <v>241</v>
      </c>
      <c r="W6" s="63">
        <f t="shared" si="1"/>
        <v>200</v>
      </c>
      <c r="X6" s="62" t="str">
        <f t="shared" si="1"/>
        <v>代行制</v>
      </c>
      <c r="Y6" s="64">
        <f>IF(Y8="-",NA(),Y8)</f>
        <v>293.8</v>
      </c>
      <c r="Z6" s="64">
        <f t="shared" ref="Z6:AH6" si="2">IF(Z8="-",NA(),Z8)</f>
        <v>202.5</v>
      </c>
      <c r="AA6" s="64">
        <f t="shared" si="2"/>
        <v>120.9</v>
      </c>
      <c r="AB6" s="64">
        <f t="shared" si="2"/>
        <v>162.1</v>
      </c>
      <c r="AC6" s="64">
        <f t="shared" si="2"/>
        <v>271.3</v>
      </c>
      <c r="AD6" s="64">
        <f t="shared" si="2"/>
        <v>172.3</v>
      </c>
      <c r="AE6" s="64">
        <f t="shared" si="2"/>
        <v>218.5</v>
      </c>
      <c r="AF6" s="64">
        <f t="shared" si="2"/>
        <v>151.19999999999999</v>
      </c>
      <c r="AG6" s="64">
        <f t="shared" si="2"/>
        <v>212.4</v>
      </c>
      <c r="AH6" s="64">
        <f t="shared" si="2"/>
        <v>241.8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5.7</v>
      </c>
      <c r="AP6" s="64">
        <f t="shared" si="3"/>
        <v>4.7</v>
      </c>
      <c r="AQ6" s="64">
        <f t="shared" si="3"/>
        <v>4</v>
      </c>
      <c r="AR6" s="64">
        <f t="shared" si="3"/>
        <v>2.4</v>
      </c>
      <c r="AS6" s="64">
        <f t="shared" si="3"/>
        <v>2.2999999999999998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46</v>
      </c>
      <c r="BB6" s="65">
        <f t="shared" si="4"/>
        <v>39</v>
      </c>
      <c r="BC6" s="65">
        <f t="shared" si="4"/>
        <v>25</v>
      </c>
      <c r="BD6" s="65">
        <f t="shared" si="4"/>
        <v>24</v>
      </c>
      <c r="BE6" s="63" t="str">
        <f>IF(BE8="-","",IF(BE8="-","【-】","【"&amp;SUBSTITUTE(TEXT(BE8,"#,##0"),"-","△")&amp;"】"))</f>
        <v>【30】</v>
      </c>
      <c r="BF6" s="64">
        <f>IF(BF8="-",NA(),BF8)</f>
        <v>65.900000000000006</v>
      </c>
      <c r="BG6" s="64">
        <f t="shared" ref="BG6:BO6" si="5">IF(BG8="-",NA(),BG8)</f>
        <v>50.5</v>
      </c>
      <c r="BH6" s="64">
        <f t="shared" si="5"/>
        <v>17</v>
      </c>
      <c r="BI6" s="64">
        <f t="shared" si="5"/>
        <v>37.799999999999997</v>
      </c>
      <c r="BJ6" s="64">
        <f t="shared" si="5"/>
        <v>63</v>
      </c>
      <c r="BK6" s="64">
        <f t="shared" si="5"/>
        <v>33.6</v>
      </c>
      <c r="BL6" s="64">
        <f t="shared" si="5"/>
        <v>33.200000000000003</v>
      </c>
      <c r="BM6" s="64">
        <f t="shared" si="5"/>
        <v>29.6</v>
      </c>
      <c r="BN6" s="64">
        <f t="shared" si="5"/>
        <v>29.2</v>
      </c>
      <c r="BO6" s="64">
        <f t="shared" si="5"/>
        <v>30.4</v>
      </c>
      <c r="BP6" s="61" t="str">
        <f>IF(BP8="-","",IF(BP8="-","【-】","【"&amp;SUBSTITUTE(TEXT(BP8,"#,##0.0"),"-","△")&amp;"】"))</f>
        <v>【26.3】</v>
      </c>
      <c r="BQ6" s="65">
        <f>IF(BQ8="-",NA(),BQ8)</f>
        <v>63263</v>
      </c>
      <c r="BR6" s="65">
        <f t="shared" ref="BR6:BZ6" si="6">IF(BR8="-",NA(),BR8)</f>
        <v>49031</v>
      </c>
      <c r="BS6" s="65">
        <f t="shared" si="6"/>
        <v>17455</v>
      </c>
      <c r="BT6" s="65">
        <f t="shared" si="6"/>
        <v>38671</v>
      </c>
      <c r="BU6" s="65">
        <f t="shared" si="6"/>
        <v>65966</v>
      </c>
      <c r="BV6" s="65">
        <f t="shared" si="6"/>
        <v>44860</v>
      </c>
      <c r="BW6" s="65">
        <f t="shared" si="6"/>
        <v>37496</v>
      </c>
      <c r="BX6" s="65">
        <f t="shared" si="6"/>
        <v>31888</v>
      </c>
      <c r="BY6" s="65">
        <f t="shared" si="6"/>
        <v>13314</v>
      </c>
      <c r="BZ6" s="65">
        <f t="shared" si="6"/>
        <v>23300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111</v>
      </c>
      <c r="CM6" s="63">
        <f t="shared" ref="CM6:CN6" si="7">CM8</f>
        <v>270832</v>
      </c>
      <c r="CN6" s="63">
        <f t="shared" si="7"/>
        <v>182214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111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254</v>
      </c>
      <c r="DF6" s="64">
        <f t="shared" si="8"/>
        <v>280</v>
      </c>
      <c r="DG6" s="64">
        <f t="shared" si="8"/>
        <v>239.6</v>
      </c>
      <c r="DH6" s="64">
        <f t="shared" si="8"/>
        <v>224.1</v>
      </c>
      <c r="DI6" s="64">
        <f t="shared" si="8"/>
        <v>155.19999999999999</v>
      </c>
      <c r="DJ6" s="61" t="str">
        <f>IF(DJ8="-","",IF(DJ8="-","【-】","【"&amp;SUBSTITUTE(TEXT(DJ8,"#,##0.0"),"-","△")&amp;"】"))</f>
        <v>【103.6】</v>
      </c>
      <c r="DK6" s="64">
        <f>IF(DK8="-",NA(),DK8)</f>
        <v>272.2</v>
      </c>
      <c r="DL6" s="64">
        <f t="shared" ref="DL6:DT6" si="9">IF(DL8="-",NA(),DL8)</f>
        <v>278.39999999999998</v>
      </c>
      <c r="DM6" s="64">
        <f t="shared" si="9"/>
        <v>338.2</v>
      </c>
      <c r="DN6" s="64">
        <f t="shared" si="9"/>
        <v>280.89999999999998</v>
      </c>
      <c r="DO6" s="64">
        <f t="shared" si="9"/>
        <v>290.89999999999998</v>
      </c>
      <c r="DP6" s="64">
        <f t="shared" si="9"/>
        <v>136.69999999999999</v>
      </c>
      <c r="DQ6" s="64">
        <f t="shared" si="9"/>
        <v>138.9</v>
      </c>
      <c r="DR6" s="64">
        <f t="shared" si="9"/>
        <v>139.69999999999999</v>
      </c>
      <c r="DS6" s="64">
        <f t="shared" si="9"/>
        <v>139.30000000000001</v>
      </c>
      <c r="DT6" s="64">
        <f t="shared" si="9"/>
        <v>136.30000000000001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112</v>
      </c>
      <c r="B7" s="60">
        <f t="shared" ref="B7:X7" si="10">B8</f>
        <v>2018</v>
      </c>
      <c r="C7" s="60">
        <f t="shared" si="10"/>
        <v>272108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大阪府　枚方市</v>
      </c>
      <c r="I7" s="60" t="str">
        <f t="shared" si="10"/>
        <v>岡東町自動車駐車場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Ａ１Ｂ１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立体式</v>
      </c>
      <c r="R7" s="63">
        <f t="shared" si="10"/>
        <v>25</v>
      </c>
      <c r="S7" s="62" t="str">
        <f t="shared" si="10"/>
        <v>駅</v>
      </c>
      <c r="T7" s="62" t="str">
        <f t="shared" si="10"/>
        <v>無</v>
      </c>
      <c r="U7" s="63">
        <f t="shared" si="10"/>
        <v>7388</v>
      </c>
      <c r="V7" s="63">
        <f t="shared" si="10"/>
        <v>241</v>
      </c>
      <c r="W7" s="63">
        <f t="shared" si="10"/>
        <v>200</v>
      </c>
      <c r="X7" s="62" t="str">
        <f t="shared" si="10"/>
        <v>代行制</v>
      </c>
      <c r="Y7" s="64">
        <f>Y8</f>
        <v>293.8</v>
      </c>
      <c r="Z7" s="64">
        <f t="shared" ref="Z7:AH7" si="11">Z8</f>
        <v>202.5</v>
      </c>
      <c r="AA7" s="64">
        <f t="shared" si="11"/>
        <v>120.9</v>
      </c>
      <c r="AB7" s="64">
        <f t="shared" si="11"/>
        <v>162.1</v>
      </c>
      <c r="AC7" s="64">
        <f t="shared" si="11"/>
        <v>271.3</v>
      </c>
      <c r="AD7" s="64">
        <f t="shared" si="11"/>
        <v>172.3</v>
      </c>
      <c r="AE7" s="64">
        <f t="shared" si="11"/>
        <v>218.5</v>
      </c>
      <c r="AF7" s="64">
        <f t="shared" si="11"/>
        <v>151.19999999999999</v>
      </c>
      <c r="AG7" s="64">
        <f t="shared" si="11"/>
        <v>212.4</v>
      </c>
      <c r="AH7" s="64">
        <f t="shared" si="11"/>
        <v>241.8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5.7</v>
      </c>
      <c r="AP7" s="64">
        <f t="shared" si="12"/>
        <v>4.7</v>
      </c>
      <c r="AQ7" s="64">
        <f t="shared" si="12"/>
        <v>4</v>
      </c>
      <c r="AR7" s="64">
        <f t="shared" si="12"/>
        <v>2.4</v>
      </c>
      <c r="AS7" s="64">
        <f t="shared" si="12"/>
        <v>2.2999999999999998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46</v>
      </c>
      <c r="BB7" s="65">
        <f t="shared" si="13"/>
        <v>39</v>
      </c>
      <c r="BC7" s="65">
        <f t="shared" si="13"/>
        <v>25</v>
      </c>
      <c r="BD7" s="65">
        <f t="shared" si="13"/>
        <v>24</v>
      </c>
      <c r="BE7" s="63"/>
      <c r="BF7" s="64">
        <f>BF8</f>
        <v>65.900000000000006</v>
      </c>
      <c r="BG7" s="64">
        <f t="shared" ref="BG7:BO7" si="14">BG8</f>
        <v>50.5</v>
      </c>
      <c r="BH7" s="64">
        <f t="shared" si="14"/>
        <v>17</v>
      </c>
      <c r="BI7" s="64">
        <f t="shared" si="14"/>
        <v>37.799999999999997</v>
      </c>
      <c r="BJ7" s="64">
        <f t="shared" si="14"/>
        <v>63</v>
      </c>
      <c r="BK7" s="64">
        <f t="shared" si="14"/>
        <v>33.6</v>
      </c>
      <c r="BL7" s="64">
        <f t="shared" si="14"/>
        <v>33.200000000000003</v>
      </c>
      <c r="BM7" s="64">
        <f t="shared" si="14"/>
        <v>29.6</v>
      </c>
      <c r="BN7" s="64">
        <f t="shared" si="14"/>
        <v>29.2</v>
      </c>
      <c r="BO7" s="64">
        <f t="shared" si="14"/>
        <v>30.4</v>
      </c>
      <c r="BP7" s="61"/>
      <c r="BQ7" s="65">
        <f>BQ8</f>
        <v>63263</v>
      </c>
      <c r="BR7" s="65">
        <f t="shared" ref="BR7:BZ7" si="15">BR8</f>
        <v>49031</v>
      </c>
      <c r="BS7" s="65">
        <f t="shared" si="15"/>
        <v>17455</v>
      </c>
      <c r="BT7" s="65">
        <f t="shared" si="15"/>
        <v>38671</v>
      </c>
      <c r="BU7" s="65">
        <f t="shared" si="15"/>
        <v>65966</v>
      </c>
      <c r="BV7" s="65">
        <f t="shared" si="15"/>
        <v>44860</v>
      </c>
      <c r="BW7" s="65">
        <f t="shared" si="15"/>
        <v>37496</v>
      </c>
      <c r="BX7" s="65">
        <f t="shared" si="15"/>
        <v>31888</v>
      </c>
      <c r="BY7" s="65">
        <f t="shared" si="15"/>
        <v>13314</v>
      </c>
      <c r="BZ7" s="65">
        <f t="shared" si="15"/>
        <v>23300</v>
      </c>
      <c r="CA7" s="63"/>
      <c r="CB7" s="64" t="s">
        <v>113</v>
      </c>
      <c r="CC7" s="64" t="s">
        <v>113</v>
      </c>
      <c r="CD7" s="64" t="s">
        <v>113</v>
      </c>
      <c r="CE7" s="64" t="s">
        <v>113</v>
      </c>
      <c r="CF7" s="64" t="s">
        <v>113</v>
      </c>
      <c r="CG7" s="64" t="s">
        <v>113</v>
      </c>
      <c r="CH7" s="64" t="s">
        <v>113</v>
      </c>
      <c r="CI7" s="64" t="s">
        <v>113</v>
      </c>
      <c r="CJ7" s="64" t="s">
        <v>113</v>
      </c>
      <c r="CK7" s="64" t="s">
        <v>111</v>
      </c>
      <c r="CL7" s="61"/>
      <c r="CM7" s="63">
        <f>CM8</f>
        <v>270832</v>
      </c>
      <c r="CN7" s="63">
        <f>CN8</f>
        <v>182214</v>
      </c>
      <c r="CO7" s="64" t="s">
        <v>113</v>
      </c>
      <c r="CP7" s="64" t="s">
        <v>113</v>
      </c>
      <c r="CQ7" s="64" t="s">
        <v>113</v>
      </c>
      <c r="CR7" s="64" t="s">
        <v>113</v>
      </c>
      <c r="CS7" s="64" t="s">
        <v>113</v>
      </c>
      <c r="CT7" s="64" t="s">
        <v>113</v>
      </c>
      <c r="CU7" s="64" t="s">
        <v>113</v>
      </c>
      <c r="CV7" s="64" t="s">
        <v>113</v>
      </c>
      <c r="CW7" s="64" t="s">
        <v>113</v>
      </c>
      <c r="CX7" s="64" t="s">
        <v>111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254</v>
      </c>
      <c r="DF7" s="64">
        <f t="shared" si="16"/>
        <v>280</v>
      </c>
      <c r="DG7" s="64">
        <f t="shared" si="16"/>
        <v>239.6</v>
      </c>
      <c r="DH7" s="64">
        <f t="shared" si="16"/>
        <v>224.1</v>
      </c>
      <c r="DI7" s="64">
        <f t="shared" si="16"/>
        <v>155.19999999999999</v>
      </c>
      <c r="DJ7" s="61"/>
      <c r="DK7" s="64">
        <f>DK8</f>
        <v>272.2</v>
      </c>
      <c r="DL7" s="64">
        <f t="shared" ref="DL7:DT7" si="17">DL8</f>
        <v>278.39999999999998</v>
      </c>
      <c r="DM7" s="64">
        <f t="shared" si="17"/>
        <v>338.2</v>
      </c>
      <c r="DN7" s="64">
        <f t="shared" si="17"/>
        <v>280.89999999999998</v>
      </c>
      <c r="DO7" s="64">
        <f t="shared" si="17"/>
        <v>290.89999999999998</v>
      </c>
      <c r="DP7" s="64">
        <f t="shared" si="17"/>
        <v>136.69999999999999</v>
      </c>
      <c r="DQ7" s="64">
        <f t="shared" si="17"/>
        <v>138.9</v>
      </c>
      <c r="DR7" s="64">
        <f t="shared" si="17"/>
        <v>139.69999999999999</v>
      </c>
      <c r="DS7" s="64">
        <f t="shared" si="17"/>
        <v>139.30000000000001</v>
      </c>
      <c r="DT7" s="64">
        <f t="shared" si="17"/>
        <v>136.30000000000001</v>
      </c>
      <c r="DU7" s="61"/>
    </row>
    <row r="8" spans="1:125" s="66" customFormat="1" x14ac:dyDescent="0.15">
      <c r="A8" s="49"/>
      <c r="B8" s="67">
        <v>2018</v>
      </c>
      <c r="C8" s="67">
        <v>272108</v>
      </c>
      <c r="D8" s="67">
        <v>47</v>
      </c>
      <c r="E8" s="67">
        <v>14</v>
      </c>
      <c r="F8" s="67">
        <v>0</v>
      </c>
      <c r="G8" s="67">
        <v>1</v>
      </c>
      <c r="H8" s="67" t="s">
        <v>114</v>
      </c>
      <c r="I8" s="67" t="s">
        <v>115</v>
      </c>
      <c r="J8" s="67" t="s">
        <v>116</v>
      </c>
      <c r="K8" s="67" t="s">
        <v>117</v>
      </c>
      <c r="L8" s="67" t="s">
        <v>118</v>
      </c>
      <c r="M8" s="67" t="s">
        <v>119</v>
      </c>
      <c r="N8" s="67" t="s">
        <v>120</v>
      </c>
      <c r="O8" s="68" t="s">
        <v>121</v>
      </c>
      <c r="P8" s="69" t="s">
        <v>122</v>
      </c>
      <c r="Q8" s="69" t="s">
        <v>123</v>
      </c>
      <c r="R8" s="70">
        <v>25</v>
      </c>
      <c r="S8" s="69" t="s">
        <v>124</v>
      </c>
      <c r="T8" s="69" t="s">
        <v>125</v>
      </c>
      <c r="U8" s="70">
        <v>7388</v>
      </c>
      <c r="V8" s="70">
        <v>241</v>
      </c>
      <c r="W8" s="70">
        <v>200</v>
      </c>
      <c r="X8" s="69" t="s">
        <v>126</v>
      </c>
      <c r="Y8" s="71">
        <v>293.8</v>
      </c>
      <c r="Z8" s="71">
        <v>202.5</v>
      </c>
      <c r="AA8" s="71">
        <v>120.9</v>
      </c>
      <c r="AB8" s="71">
        <v>162.1</v>
      </c>
      <c r="AC8" s="71">
        <v>271.3</v>
      </c>
      <c r="AD8" s="71">
        <v>172.3</v>
      </c>
      <c r="AE8" s="71">
        <v>218.5</v>
      </c>
      <c r="AF8" s="71">
        <v>151.19999999999999</v>
      </c>
      <c r="AG8" s="71">
        <v>212.4</v>
      </c>
      <c r="AH8" s="71">
        <v>241.8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5.7</v>
      </c>
      <c r="AP8" s="71">
        <v>4.7</v>
      </c>
      <c r="AQ8" s="71">
        <v>4</v>
      </c>
      <c r="AR8" s="71">
        <v>2.4</v>
      </c>
      <c r="AS8" s="71">
        <v>2.2999999999999998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48</v>
      </c>
      <c r="BA8" s="72">
        <v>46</v>
      </c>
      <c r="BB8" s="72">
        <v>39</v>
      </c>
      <c r="BC8" s="72">
        <v>25</v>
      </c>
      <c r="BD8" s="72">
        <v>24</v>
      </c>
      <c r="BE8" s="72">
        <v>30</v>
      </c>
      <c r="BF8" s="71">
        <v>65.900000000000006</v>
      </c>
      <c r="BG8" s="71">
        <v>50.5</v>
      </c>
      <c r="BH8" s="71">
        <v>17</v>
      </c>
      <c r="BI8" s="71">
        <v>37.799999999999997</v>
      </c>
      <c r="BJ8" s="71">
        <v>63</v>
      </c>
      <c r="BK8" s="71">
        <v>33.6</v>
      </c>
      <c r="BL8" s="71">
        <v>33.200000000000003</v>
      </c>
      <c r="BM8" s="71">
        <v>29.6</v>
      </c>
      <c r="BN8" s="71">
        <v>29.2</v>
      </c>
      <c r="BO8" s="71">
        <v>30.4</v>
      </c>
      <c r="BP8" s="68">
        <v>26.3</v>
      </c>
      <c r="BQ8" s="72">
        <v>63263</v>
      </c>
      <c r="BR8" s="72">
        <v>49031</v>
      </c>
      <c r="BS8" s="72">
        <v>17455</v>
      </c>
      <c r="BT8" s="73">
        <v>38671</v>
      </c>
      <c r="BU8" s="73">
        <v>65966</v>
      </c>
      <c r="BV8" s="72">
        <v>44860</v>
      </c>
      <c r="BW8" s="72">
        <v>37496</v>
      </c>
      <c r="BX8" s="72">
        <v>31888</v>
      </c>
      <c r="BY8" s="72">
        <v>13314</v>
      </c>
      <c r="BZ8" s="72">
        <v>23300</v>
      </c>
      <c r="CA8" s="70">
        <v>16102</v>
      </c>
      <c r="CB8" s="71" t="s">
        <v>118</v>
      </c>
      <c r="CC8" s="71" t="s">
        <v>118</v>
      </c>
      <c r="CD8" s="71" t="s">
        <v>118</v>
      </c>
      <c r="CE8" s="71" t="s">
        <v>118</v>
      </c>
      <c r="CF8" s="71" t="s">
        <v>118</v>
      </c>
      <c r="CG8" s="71" t="s">
        <v>118</v>
      </c>
      <c r="CH8" s="71" t="s">
        <v>118</v>
      </c>
      <c r="CI8" s="71" t="s">
        <v>118</v>
      </c>
      <c r="CJ8" s="71" t="s">
        <v>118</v>
      </c>
      <c r="CK8" s="71" t="s">
        <v>118</v>
      </c>
      <c r="CL8" s="68" t="s">
        <v>118</v>
      </c>
      <c r="CM8" s="70">
        <v>270832</v>
      </c>
      <c r="CN8" s="70">
        <v>182214</v>
      </c>
      <c r="CO8" s="71" t="s">
        <v>118</v>
      </c>
      <c r="CP8" s="71" t="s">
        <v>118</v>
      </c>
      <c r="CQ8" s="71" t="s">
        <v>118</v>
      </c>
      <c r="CR8" s="71" t="s">
        <v>118</v>
      </c>
      <c r="CS8" s="71" t="s">
        <v>118</v>
      </c>
      <c r="CT8" s="71" t="s">
        <v>118</v>
      </c>
      <c r="CU8" s="71" t="s">
        <v>118</v>
      </c>
      <c r="CV8" s="71" t="s">
        <v>118</v>
      </c>
      <c r="CW8" s="71" t="s">
        <v>118</v>
      </c>
      <c r="CX8" s="71" t="s">
        <v>118</v>
      </c>
      <c r="CY8" s="68" t="s">
        <v>118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254</v>
      </c>
      <c r="DF8" s="71">
        <v>280</v>
      </c>
      <c r="DG8" s="71">
        <v>239.6</v>
      </c>
      <c r="DH8" s="71">
        <v>224.1</v>
      </c>
      <c r="DI8" s="71">
        <v>155.19999999999999</v>
      </c>
      <c r="DJ8" s="68">
        <v>103.6</v>
      </c>
      <c r="DK8" s="71">
        <v>272.2</v>
      </c>
      <c r="DL8" s="71">
        <v>278.39999999999998</v>
      </c>
      <c r="DM8" s="71">
        <v>338.2</v>
      </c>
      <c r="DN8" s="71">
        <v>280.89999999999998</v>
      </c>
      <c r="DO8" s="71">
        <v>290.89999999999998</v>
      </c>
      <c r="DP8" s="71">
        <v>136.69999999999999</v>
      </c>
      <c r="DQ8" s="71">
        <v>138.9</v>
      </c>
      <c r="DR8" s="71">
        <v>139.69999999999999</v>
      </c>
      <c r="DS8" s="71">
        <v>139.30000000000001</v>
      </c>
      <c r="DT8" s="71">
        <v>136.30000000000001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127</v>
      </c>
      <c r="C10" s="78" t="s">
        <v>128</v>
      </c>
      <c r="D10" s="78" t="s">
        <v>129</v>
      </c>
      <c r="E10" s="78" t="s">
        <v>130</v>
      </c>
      <c r="F10" s="78" t="s">
        <v>131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大阪府</cp:lastModifiedBy>
  <dcterms:created xsi:type="dcterms:W3CDTF">2019-12-05T07:25:39Z</dcterms:created>
  <dcterms:modified xsi:type="dcterms:W3CDTF">2020-02-06T10:49:40Z</dcterms:modified>
  <cp:category/>
</cp:coreProperties>
</file>