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0守口市\"/>
    </mc:Choice>
  </mc:AlternateContent>
  <workbookProtection workbookAlgorithmName="SHA-512" workbookHashValue="18TGfgi330CpsqFdGIu/f8PdtyDpAmdp9jjzr24lVFkrSP95HnanyHEBlcHbZI1J4qwfUyY/n/RTywPc+FPQbA==" workbookSaltValue="R8orSh3ODO27TdoWLcDXM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AD10" i="4"/>
  <c r="P10" i="4"/>
  <c r="I10" i="4"/>
  <c r="BB8" i="4"/>
  <c r="AT8" i="4"/>
  <c r="W8" i="4"/>
  <c r="P8" i="4"/>
  <c r="I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<sst xmlns="http://schemas.openxmlformats.org/spreadsheetml/2006/main" count="245" uniqueCount="111">
  <si>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</si>
  <si>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</si>
  <si>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</si>
  <si>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</si>
  <si>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</si>
  <si>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</si>
  <si>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</si>
  <si>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</si>
  <si>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</si>
  <si>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</si>
  <si>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</si>
  <si>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</si>
  <si>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</si>
  <si>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</si>
  <si>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</si>
  <si>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</si>
  <si>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</si>
  <si>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</si>
  <si>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</si>
  <si>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</si>
  <si>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</si>
  <si>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</si>
  <si>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</si>
  <si>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</si>
  <si>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</si>
  <si>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</si>
  <si>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</si>
  <si>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</si>
  <si>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</si>
  <si>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</si>
  <si>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</si>
  <si>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</si>
  <si>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</si>
  <si>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</si>
  <si>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</si>
  <si>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</si>
  <si>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</si>
  <si>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</si>
  <si>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</si>
  <si>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</si>
  <si>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</si>
  <si>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</si>
  <si>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</si>
  <si>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</si>
  <si>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</si>
  <si>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</si>
  <si>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</si>
  <si>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</si>
  <si>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</si>
  <si>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</si>
  <si>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</si>
  <si>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</si>
  <si>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</si>
  <si>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</si>
  <si>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</si>
  <si>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</si>
  <si>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</si>
  <si>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</si>
  <si>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</si>
  <si>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</si>
  <si>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</si>
  <si>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</si>
  <si>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</si>
  <si>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</si>
  <si>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</si>
  <si>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</si>
  <si>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</si>
  <si>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</si>
  <si>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</si>
  <si>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</si>
  <si>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</si>
  <si>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</si>
  <si>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</si>
  <si>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</si>
  <si>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</si>
  <si>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</si>
  <si>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</si>
  <si>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</si>
  <si>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</si>
  <si>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</si>
  <si>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</si>
  <si>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</si>
  <si>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</si>
  <si>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</si>
  <si>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</si>
  <si>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</si>
  <si>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</si>
  <si>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</si>
  <si>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</si>
  <si>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</si>
  <si>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</si>
  <si>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</si>
  <si>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</si>
  <si>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</si>
  <si>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</si>
  <si>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</si>
  <si>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</si>
  <si>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</si>
  <si>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</si>
  <si>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</si>
  <si>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</si>
  <si>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</si>
  <si>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</si>
  <si>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</si>
  <si>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</si>
  <si>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</si>
  <si>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</si>
  <si>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</si>
  <si>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類似団体平均値と比べ低い数値となっております。しかし、この数値は平成27年度から会計方式を変更したことによるもので、施設が新しいことを示している訳ではありません。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ルイジ</t>
    </rPh>
    <rPh sb="20" eb="22">
      <t>ダンタイ</t>
    </rPh>
    <rPh sb="22" eb="25">
      <t>ヘイキンチ</t>
    </rPh>
    <rPh sb="26" eb="27">
      <t>クラ</t>
    </rPh>
    <rPh sb="28" eb="29">
      <t>ヒク</t>
    </rPh>
    <rPh sb="30" eb="32">
      <t>スウチ</t>
    </rPh>
    <rPh sb="47" eb="49">
      <t>スウチ</t>
    </rPh>
    <rPh sb="50" eb="52">
      <t>ヘイセイ</t>
    </rPh>
    <rPh sb="54" eb="56">
      <t>ネンド</t>
    </rPh>
    <rPh sb="58" eb="60">
      <t>カイケイ</t>
    </rPh>
    <rPh sb="60" eb="62">
      <t>ホウシキ</t>
    </rPh>
    <rPh sb="63" eb="65">
      <t>ヘンコウ</t>
    </rPh>
    <rPh sb="76" eb="78">
      <t>シセツ</t>
    </rPh>
    <rPh sb="79" eb="80">
      <t>アタラ</t>
    </rPh>
    <rPh sb="85" eb="86">
      <t>シメ</t>
    </rPh>
    <rPh sb="90" eb="91">
      <t>ワケ</t>
    </rPh>
    <rPh sb="101" eb="103">
      <t>カンキョ</t>
    </rPh>
    <rPh sb="103" eb="106">
      <t>ロウキュウカ</t>
    </rPh>
    <rPh sb="106" eb="107">
      <t>リツ</t>
    </rPh>
    <rPh sb="113" eb="115">
      <t>ルイジ</t>
    </rPh>
    <rPh sb="115" eb="117">
      <t>ダンタイ</t>
    </rPh>
    <rPh sb="117" eb="120">
      <t>ヘイキンチ</t>
    </rPh>
    <rPh sb="121" eb="122">
      <t>クラ</t>
    </rPh>
    <rPh sb="123" eb="124">
      <t>タカ</t>
    </rPh>
    <rPh sb="129" eb="132">
      <t>モリグチシ</t>
    </rPh>
    <rPh sb="133" eb="136">
      <t>ゲスイドウ</t>
    </rPh>
    <rPh sb="136" eb="138">
      <t>ジギョウ</t>
    </rPh>
    <rPh sb="139" eb="141">
      <t>ショウワ</t>
    </rPh>
    <rPh sb="143" eb="144">
      <t>ネン</t>
    </rPh>
    <rPh sb="146" eb="148">
      <t>カイシ</t>
    </rPh>
    <rPh sb="155" eb="157">
      <t>ケッカ</t>
    </rPh>
    <rPh sb="158" eb="160">
      <t>ホウテイ</t>
    </rPh>
    <rPh sb="160" eb="162">
      <t>タイヨウ</t>
    </rPh>
    <rPh sb="162" eb="164">
      <t>ネンスウ</t>
    </rPh>
    <rPh sb="165" eb="167">
      <t>ケイカ</t>
    </rPh>
    <rPh sb="169" eb="171">
      <t>カンキョ</t>
    </rPh>
    <rPh sb="172" eb="174">
      <t>タスウ</t>
    </rPh>
    <rPh sb="174" eb="176">
      <t>ホユウ</t>
    </rPh>
    <rPh sb="183" eb="184">
      <t>シメ</t>
    </rPh>
    <rPh sb="188" eb="191">
      <t>ロウキュウカ</t>
    </rPh>
    <rPh sb="192" eb="193">
      <t>スス</t>
    </rPh>
    <rPh sb="202" eb="204">
      <t>カンキョ</t>
    </rPh>
    <rPh sb="204" eb="206">
      <t>カイゼン</t>
    </rPh>
    <rPh sb="206" eb="207">
      <t>リツ</t>
    </rPh>
    <rPh sb="213" eb="215">
      <t>ルイジ</t>
    </rPh>
    <rPh sb="215" eb="217">
      <t>ダンタイ</t>
    </rPh>
    <rPh sb="217" eb="220">
      <t>ヘイキンチ</t>
    </rPh>
    <rPh sb="221" eb="222">
      <t>クラ</t>
    </rPh>
    <rPh sb="223" eb="224">
      <t>タカ</t>
    </rPh>
    <rPh sb="226" eb="228">
      <t>コウシン</t>
    </rPh>
    <rPh sb="229" eb="230">
      <t>スス</t>
    </rPh>
    <rPh sb="234" eb="236">
      <t>ジョウキョウ</t>
    </rPh>
    <rPh sb="249" eb="251">
      <t>ロウキュウ</t>
    </rPh>
    <rPh sb="251" eb="252">
      <t>カン</t>
    </rPh>
    <rPh sb="252" eb="254">
      <t>チョウサ</t>
    </rPh>
    <rPh sb="255" eb="256">
      <t>モト</t>
    </rPh>
    <rPh sb="261" eb="263">
      <t>カンリ</t>
    </rPh>
    <rPh sb="264" eb="265">
      <t>オコナ</t>
    </rPh>
    <rPh sb="266" eb="268">
      <t>ジギョウ</t>
    </rPh>
    <rPh sb="269" eb="270">
      <t>スス</t>
    </rPh>
    <phoneticPr fontId="4"/>
  </si>
  <si>
    <t>　守口市の下水道事業は、類似団体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や令和2年度までに策定予定の経営戦略に基き、収入に見合った投資の平準化を図り、計画的かつ効率的に事業に取り組み、安定的な事業運営を行う必要があります。
　なお、守口市の下水道は平成27年度から官庁会計方式から企業会計方式に移行し集計の方法が変わりましたので、平成26年度の数値は掲載されておりません。</t>
    <rPh sb="1" eb="4">
      <t>モリグチシ</t>
    </rPh>
    <rPh sb="5" eb="8">
      <t>ゲスイドウ</t>
    </rPh>
    <rPh sb="8" eb="10">
      <t>ジギョウ</t>
    </rPh>
    <rPh sb="12" eb="14">
      <t>ルイジ</t>
    </rPh>
    <rPh sb="14" eb="16">
      <t>ダンタイ</t>
    </rPh>
    <rPh sb="17" eb="18">
      <t>クラ</t>
    </rPh>
    <rPh sb="21" eb="23">
      <t>ゼンタイ</t>
    </rPh>
    <rPh sb="23" eb="24">
      <t>テキ</t>
    </rPh>
    <rPh sb="26" eb="28">
      <t>ケンゼン</t>
    </rPh>
    <rPh sb="29" eb="31">
      <t>ジョウキョウ</t>
    </rPh>
    <rPh sb="41" eb="43">
      <t>ジンコウ</t>
    </rPh>
    <rPh sb="43" eb="45">
      <t>ゲンショウ</t>
    </rPh>
    <rPh sb="46" eb="47">
      <t>トモナ</t>
    </rPh>
    <rPh sb="48" eb="51">
      <t>ゲスイドウ</t>
    </rPh>
    <rPh sb="235" eb="236">
      <t>モト</t>
    </rPh>
    <rPh sb="296" eb="299">
      <t>モリグチシ</t>
    </rPh>
    <rPh sb="300" eb="303">
      <t>ゲスイドウ</t>
    </rPh>
    <rPh sb="304" eb="306">
      <t>ヘイセイ</t>
    </rPh>
    <rPh sb="308" eb="310">
      <t>ネンド</t>
    </rPh>
    <rPh sb="312" eb="314">
      <t>カンチョウ</t>
    </rPh>
    <rPh sb="314" eb="316">
      <t>カイケイ</t>
    </rPh>
    <rPh sb="316" eb="318">
      <t>ホウシキ</t>
    </rPh>
    <rPh sb="320" eb="322">
      <t>キギョウ</t>
    </rPh>
    <rPh sb="322" eb="324">
      <t>カイケイ</t>
    </rPh>
    <rPh sb="324" eb="326">
      <t>ホウシキ</t>
    </rPh>
    <rPh sb="327" eb="329">
      <t>イコウ</t>
    </rPh>
    <rPh sb="330" eb="332">
      <t>シュウケイ</t>
    </rPh>
    <rPh sb="333" eb="335">
      <t>ホウホウ</t>
    </rPh>
    <rPh sb="336" eb="337">
      <t>カ</t>
    </rPh>
    <rPh sb="345" eb="347">
      <t>ヘイセイ</t>
    </rPh>
    <rPh sb="349" eb="351">
      <t>ネンド</t>
    </rPh>
    <rPh sb="352" eb="354">
      <t>スウチ</t>
    </rPh>
    <rPh sb="355" eb="357">
      <t>ケイサイ</t>
    </rPh>
    <phoneticPr fontId="4"/>
  </si>
  <si>
    <t>　守口市では、滞納債権管理の強化や運転委託等の民間活力の導入により経営改善を行ってきました。その結果、経常収支比率、経費回収率、汚水処理減価において類似団体平均値と比較しても良好な結果となっております。
　経常収支比率の増加については、下水道使用料等の減少以上に、下水道施設の維持管理費等が減少したことによるものです。
　流動比率の増加については、前年度に比べ翌年度に償還される企業債が減少したことが主な要因となっております。また、類似団体平均値と比較しても良好な状況となっております。
　企業債残高対事業規模比率については、料金収入が微減している状況にあるものの現状は類似団体平均値と比較しても低い数値ですので、投資規模の拡大に余地がある状況となっております。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100％を超えておりましたが平成29年度より単独処理場で処理された水量のみの数値に変更したため比率が減少してい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8" eb="50">
      <t>ケッカ</t>
    </rPh>
    <rPh sb="51" eb="53">
      <t>ケイジョウ</t>
    </rPh>
    <rPh sb="53" eb="55">
      <t>シュウシ</t>
    </rPh>
    <rPh sb="55" eb="57">
      <t>ヒリツ</t>
    </rPh>
    <rPh sb="58" eb="60">
      <t>ケイヒ</t>
    </rPh>
    <rPh sb="60" eb="62">
      <t>カイシュウ</t>
    </rPh>
    <rPh sb="62" eb="63">
      <t>リツ</t>
    </rPh>
    <rPh sb="64" eb="66">
      <t>オスイ</t>
    </rPh>
    <rPh sb="66" eb="68">
      <t>ショリ</t>
    </rPh>
    <rPh sb="68" eb="70">
      <t>ゲンカ</t>
    </rPh>
    <rPh sb="74" eb="76">
      <t>ルイジ</t>
    </rPh>
    <rPh sb="76" eb="78">
      <t>ダンタイ</t>
    </rPh>
    <rPh sb="78" eb="81">
      <t>ヘイキンチ</t>
    </rPh>
    <rPh sb="82" eb="84">
      <t>ヒカク</t>
    </rPh>
    <rPh sb="87" eb="89">
      <t>リョウコウ</t>
    </rPh>
    <rPh sb="90" eb="92">
      <t>ケッカ</t>
    </rPh>
    <rPh sb="103" eb="105">
      <t>ケイジョウ</t>
    </rPh>
    <rPh sb="105" eb="107">
      <t>シュウシ</t>
    </rPh>
    <rPh sb="107" eb="109">
      <t>ヒリツ</t>
    </rPh>
    <rPh sb="110" eb="112">
      <t>ゾウカ</t>
    </rPh>
    <rPh sb="118" eb="121">
      <t>ゲスイドウ</t>
    </rPh>
    <rPh sb="121" eb="124">
      <t>シヨウリョウ</t>
    </rPh>
    <rPh sb="124" eb="125">
      <t>ナド</t>
    </rPh>
    <rPh sb="126" eb="128">
      <t>ゲンショウ</t>
    </rPh>
    <rPh sb="128" eb="130">
      <t>イジョウ</t>
    </rPh>
    <rPh sb="132" eb="135">
      <t>ゲスイドウ</t>
    </rPh>
    <rPh sb="135" eb="137">
      <t>シセツ</t>
    </rPh>
    <rPh sb="138" eb="140">
      <t>イジ</t>
    </rPh>
    <rPh sb="140" eb="143">
      <t>カンリヒ</t>
    </rPh>
    <rPh sb="143" eb="144">
      <t>ナド</t>
    </rPh>
    <rPh sb="145" eb="147">
      <t>ゲンショウ</t>
    </rPh>
    <rPh sb="161" eb="163">
      <t>リュウドウ</t>
    </rPh>
    <rPh sb="163" eb="165">
      <t>ヒリツ</t>
    </rPh>
    <rPh sb="166" eb="168">
      <t>ゾウカ</t>
    </rPh>
    <rPh sb="174" eb="177">
      <t>ゼンネンド</t>
    </rPh>
    <rPh sb="178" eb="179">
      <t>クラ</t>
    </rPh>
    <rPh sb="180" eb="183">
      <t>ヨクネンド</t>
    </rPh>
    <rPh sb="184" eb="186">
      <t>ショウカン</t>
    </rPh>
    <rPh sb="189" eb="191">
      <t>キギョウ</t>
    </rPh>
    <rPh sb="191" eb="192">
      <t>サイ</t>
    </rPh>
    <rPh sb="193" eb="195">
      <t>ゲンショウ</t>
    </rPh>
    <rPh sb="200" eb="201">
      <t>オモ</t>
    </rPh>
    <rPh sb="202" eb="204">
      <t>ヨウイン</t>
    </rPh>
    <rPh sb="216" eb="218">
      <t>ルイジ</t>
    </rPh>
    <rPh sb="218" eb="220">
      <t>ダンタイ</t>
    </rPh>
    <rPh sb="220" eb="223">
      <t>ヘイキンチ</t>
    </rPh>
    <rPh sb="224" eb="226">
      <t>ヒカク</t>
    </rPh>
    <rPh sb="229" eb="231">
      <t>リョウコウ</t>
    </rPh>
    <rPh sb="232" eb="234">
      <t>ジョウキョウ</t>
    </rPh>
    <rPh sb="245" eb="247">
      <t>キギョウ</t>
    </rPh>
    <rPh sb="247" eb="248">
      <t>サイ</t>
    </rPh>
    <rPh sb="248" eb="250">
      <t>ザンダカ</t>
    </rPh>
    <rPh sb="250" eb="251">
      <t>タイ</t>
    </rPh>
    <rPh sb="251" eb="253">
      <t>ジギョウ</t>
    </rPh>
    <rPh sb="253" eb="255">
      <t>キボ</t>
    </rPh>
    <rPh sb="255" eb="257">
      <t>ヒリツ</t>
    </rPh>
    <rPh sb="263" eb="265">
      <t>リョウキン</t>
    </rPh>
    <rPh sb="265" eb="267">
      <t>シュウニュウ</t>
    </rPh>
    <rPh sb="268" eb="270">
      <t>ビゲン</t>
    </rPh>
    <rPh sb="274" eb="276">
      <t>ジョウキョウ</t>
    </rPh>
    <rPh sb="282" eb="284">
      <t>ゲンジョウ</t>
    </rPh>
    <rPh sb="285" eb="287">
      <t>ルイジ</t>
    </rPh>
    <rPh sb="287" eb="289">
      <t>ダンタイ</t>
    </rPh>
    <rPh sb="289" eb="292">
      <t>ヘイキンチ</t>
    </rPh>
    <rPh sb="293" eb="295">
      <t>ヒカク</t>
    </rPh>
    <rPh sb="298" eb="299">
      <t>ヒク</t>
    </rPh>
    <rPh sb="300" eb="302">
      <t>スウチ</t>
    </rPh>
    <rPh sb="307" eb="309">
      <t>トウシ</t>
    </rPh>
    <rPh sb="309" eb="311">
      <t>キボ</t>
    </rPh>
    <rPh sb="312" eb="314">
      <t>カクダイ</t>
    </rPh>
    <rPh sb="315" eb="317">
      <t>ヨチ</t>
    </rPh>
    <rPh sb="320" eb="322">
      <t>ジョウキョウ</t>
    </rPh>
    <rPh sb="336" eb="338">
      <t>シセツ</t>
    </rPh>
    <rPh sb="338" eb="340">
      <t>リヨウ</t>
    </rPh>
    <rPh sb="340" eb="341">
      <t>リツ</t>
    </rPh>
    <rPh sb="347" eb="349">
      <t>ヘイセイ</t>
    </rPh>
    <rPh sb="351" eb="353">
      <t>ネンド</t>
    </rPh>
    <rPh sb="355" eb="357">
      <t>ヘイキン</t>
    </rPh>
    <rPh sb="357" eb="359">
      <t>ショリ</t>
    </rPh>
    <rPh sb="359" eb="361">
      <t>スイリョウ</t>
    </rPh>
    <rPh sb="362" eb="363">
      <t>ナカ</t>
    </rPh>
    <rPh sb="364" eb="366">
      <t>タンドク</t>
    </rPh>
    <rPh sb="366" eb="369">
      <t>ショリジョウ</t>
    </rPh>
    <rPh sb="370" eb="372">
      <t>ショリ</t>
    </rPh>
    <rPh sb="375" eb="377">
      <t>スイリョウ</t>
    </rPh>
    <rPh sb="377" eb="378">
      <t>オヨ</t>
    </rPh>
    <rPh sb="379" eb="381">
      <t>リュウイキ</t>
    </rPh>
    <rPh sb="381" eb="384">
      <t>ゲスイドウ</t>
    </rPh>
    <rPh sb="385" eb="387">
      <t>ショリ</t>
    </rPh>
    <rPh sb="389" eb="391">
      <t>スイリョウ</t>
    </rPh>
    <rPh sb="392" eb="393">
      <t>フク</t>
    </rPh>
    <rPh sb="406" eb="407">
      <t>コ</t>
    </rPh>
    <rPh sb="415" eb="417">
      <t>ヘイセイ</t>
    </rPh>
    <rPh sb="419" eb="421">
      <t>ネンド</t>
    </rPh>
    <rPh sb="423" eb="425">
      <t>タンドク</t>
    </rPh>
    <rPh sb="425" eb="428">
      <t>ショリジョウ</t>
    </rPh>
    <rPh sb="429" eb="431">
      <t>ショリ</t>
    </rPh>
    <rPh sb="434" eb="436">
      <t>スイリョウ</t>
    </rPh>
    <rPh sb="439" eb="441">
      <t>スウチ</t>
    </rPh>
    <rPh sb="442" eb="444">
      <t>ヘンコウ</t>
    </rPh>
    <rPh sb="448" eb="449">
      <t>ヒ</t>
    </rPh>
    <rPh sb="449" eb="450">
      <t>リツ</t>
    </rPh>
    <rPh sb="451" eb="453">
      <t>ゲンショウ</t>
    </rPh>
    <rPh sb="459" eb="461">
      <t>ジンコウ</t>
    </rPh>
    <rPh sb="462" eb="464">
      <t>ゲンショウ</t>
    </rPh>
    <rPh sb="467" eb="470">
      <t>リヨウリツ</t>
    </rPh>
    <rPh sb="471" eb="473">
      <t>ゲンショウ</t>
    </rPh>
    <rPh sb="480" eb="483">
      <t>ショリジョウ</t>
    </rPh>
    <rPh sb="493" eb="495">
      <t>コウイキ</t>
    </rPh>
    <rPh sb="495" eb="497">
      <t>ショリ</t>
    </rPh>
    <rPh sb="497" eb="498">
      <t>カ</t>
    </rPh>
    <rPh sb="499" eb="501">
      <t>シヤ</t>
    </rPh>
    <rPh sb="502" eb="503">
      <t>イ</t>
    </rPh>
    <rPh sb="505" eb="507">
      <t>ケントウ</t>
    </rPh>
    <rPh sb="508" eb="5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</si>
</sst>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0.65</c:v>
                </c:pt>
                <c:pt idx="2">
                  <c:v>0.76</c:v>
                </c:pt>
                <c:pt idx="3">
                  <c:v>0.8</c:v>
                </c:pt>
                <c:pt idx="4">
                  <c:v>0.56000000000000005</c:v>
                </c:pt>
              </c:numCache>
            </c:numRef>
          </c:val>
          <c:extLst>
            <c:ext xmlns:c16="http://schemas.microsoft.com/office/drawing/2014/chart" uri="{C3380CC4-5D6E-409C-BE32-E72D297353CC}">
              <c16:uniqueId val="{00000000-7A89-4513-88B1-2955C6B04F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0.16</c:v>
                </c:pt>
                <c:pt idx="3">
                  <c:v>0.16</c:v>
                </c:pt>
                <c:pt idx="4">
                  <c:v>0.16</c:v>
                </c:pt>
              </c:numCache>
            </c:numRef>
          </c:val>
          <c:smooth val="0"/>
          <c:extLst>
            <c:ext xmlns:c16="http://schemas.microsoft.com/office/drawing/2014/chart" uri="{C3380CC4-5D6E-409C-BE32-E72D297353CC}">
              <c16:uniqueId val="{00000001-7A89-4513-88B1-2955C6B04F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106.33</c:v>
                </c:pt>
                <c:pt idx="2">
                  <c:v>102.77</c:v>
                </c:pt>
                <c:pt idx="3">
                  <c:v>54.36</c:v>
                </c:pt>
                <c:pt idx="4">
                  <c:v>54.36</c:v>
                </c:pt>
              </c:numCache>
            </c:numRef>
          </c:val>
          <c:extLst>
            <c:ext xmlns:c16="http://schemas.microsoft.com/office/drawing/2014/chart" uri="{C3380CC4-5D6E-409C-BE32-E72D297353CC}">
              <c16:uniqueId val="{00000000-4E4B-4A5F-9CE0-46BD30F445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64.66</c:v>
                </c:pt>
                <c:pt idx="3">
                  <c:v>64.650000000000006</c:v>
                </c:pt>
                <c:pt idx="4">
                  <c:v>62.96</c:v>
                </c:pt>
              </c:numCache>
            </c:numRef>
          </c:val>
          <c:smooth val="0"/>
          <c:extLst>
            <c:ext xmlns:c16="http://schemas.microsoft.com/office/drawing/2014/chart" uri="{C3380CC4-5D6E-409C-BE32-E72D297353CC}">
              <c16:uniqueId val="{00000001-4E4B-4A5F-9CE0-46BD30F445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99.98</c:v>
                </c:pt>
                <c:pt idx="2">
                  <c:v>99.99</c:v>
                </c:pt>
                <c:pt idx="3">
                  <c:v>99.99</c:v>
                </c:pt>
                <c:pt idx="4">
                  <c:v>99.99</c:v>
                </c:pt>
              </c:numCache>
            </c:numRef>
          </c:val>
          <c:extLst>
            <c:ext xmlns:c16="http://schemas.microsoft.com/office/drawing/2014/chart" uri="{C3380CC4-5D6E-409C-BE32-E72D297353CC}">
              <c16:uniqueId val="{00000000-212D-4261-8743-A641E10594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96.89</c:v>
                </c:pt>
                <c:pt idx="2">
                  <c:v>97.08</c:v>
                </c:pt>
                <c:pt idx="3">
                  <c:v>97.4</c:v>
                </c:pt>
                <c:pt idx="4">
                  <c:v>96.96</c:v>
                </c:pt>
              </c:numCache>
            </c:numRef>
          </c:val>
          <c:smooth val="0"/>
          <c:extLst>
            <c:ext xmlns:c16="http://schemas.microsoft.com/office/drawing/2014/chart" uri="{C3380CC4-5D6E-409C-BE32-E72D297353CC}">
              <c16:uniqueId val="{00000001-212D-4261-8743-A641E10594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125.69</c:v>
                </c:pt>
                <c:pt idx="2">
                  <c:v>125.36</c:v>
                </c:pt>
                <c:pt idx="3">
                  <c:v>117.94</c:v>
                </c:pt>
                <c:pt idx="4">
                  <c:v>121.6</c:v>
                </c:pt>
              </c:numCache>
            </c:numRef>
          </c:val>
          <c:extLst>
            <c:ext xmlns:c16="http://schemas.microsoft.com/office/drawing/2014/chart" uri="{C3380CC4-5D6E-409C-BE32-E72D297353CC}">
              <c16:uniqueId val="{00000000-962B-4C00-BDD6-58DA59A0FF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110.25</c:v>
                </c:pt>
                <c:pt idx="2">
                  <c:v>109.82</c:v>
                </c:pt>
                <c:pt idx="3">
                  <c:v>111.25</c:v>
                </c:pt>
                <c:pt idx="4">
                  <c:v>108.87</c:v>
                </c:pt>
              </c:numCache>
            </c:numRef>
          </c:val>
          <c:smooth val="0"/>
          <c:extLst>
            <c:ext xmlns:c16="http://schemas.microsoft.com/office/drawing/2014/chart" uri="{C3380CC4-5D6E-409C-BE32-E72D297353CC}">
              <c16:uniqueId val="{00000001-962B-4C00-BDD6-58DA59A0FF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5.0199999999999996</c:v>
                </c:pt>
                <c:pt idx="2">
                  <c:v>10.3</c:v>
                </c:pt>
                <c:pt idx="3">
                  <c:v>15.05</c:v>
                </c:pt>
                <c:pt idx="4">
                  <c:v>20.07</c:v>
                </c:pt>
              </c:numCache>
            </c:numRef>
          </c:val>
          <c:extLst>
            <c:ext xmlns:c16="http://schemas.microsoft.com/office/drawing/2014/chart" uri="{C3380CC4-5D6E-409C-BE32-E72D297353CC}">
              <c16:uniqueId val="{00000000-5B60-4769-8D1C-657530DE49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c:v>
                </c:pt>
                <c:pt idx="2">
                  <c:v>25.28</c:v>
                </c:pt>
                <c:pt idx="3">
                  <c:v>28.35</c:v>
                </c:pt>
                <c:pt idx="4">
                  <c:v>25.13</c:v>
                </c:pt>
              </c:numCache>
            </c:numRef>
          </c:val>
          <c:smooth val="0"/>
          <c:extLst>
            <c:ext xmlns:c16="http://schemas.microsoft.com/office/drawing/2014/chart" uri="{C3380CC4-5D6E-409C-BE32-E72D297353CC}">
              <c16:uniqueId val="{00000001-5B60-4769-8D1C-657530DE49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11.63</c:v>
                </c:pt>
                <c:pt idx="2">
                  <c:v>13.14</c:v>
                </c:pt>
                <c:pt idx="3">
                  <c:v>14.62</c:v>
                </c:pt>
                <c:pt idx="4">
                  <c:v>15.55</c:v>
                </c:pt>
              </c:numCache>
            </c:numRef>
          </c:val>
          <c:extLst>
            <c:ext xmlns:c16="http://schemas.microsoft.com/office/drawing/2014/chart" uri="{C3380CC4-5D6E-409C-BE32-E72D297353CC}">
              <c16:uniqueId val="{00000000-1E39-4312-BD52-0FD6FDDD96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3.39</c:v>
                </c:pt>
                <c:pt idx="2">
                  <c:v>4.08</c:v>
                </c:pt>
                <c:pt idx="3">
                  <c:v>6.7</c:v>
                </c:pt>
                <c:pt idx="4">
                  <c:v>6.4</c:v>
                </c:pt>
              </c:numCache>
            </c:numRef>
          </c:val>
          <c:smooth val="0"/>
          <c:extLst>
            <c:ext xmlns:c16="http://schemas.microsoft.com/office/drawing/2014/chart" uri="{C3380CC4-5D6E-409C-BE32-E72D297353CC}">
              <c16:uniqueId val="{00000001-1E39-4312-BD52-0FD6FDDD96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23A-4531-B235-2D33A55409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E23A-4531-B235-2D33A55409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95.06</c:v>
                </c:pt>
                <c:pt idx="2">
                  <c:v>123.17</c:v>
                </c:pt>
                <c:pt idx="3">
                  <c:v>114.34</c:v>
                </c:pt>
                <c:pt idx="4">
                  <c:v>147.80000000000001</c:v>
                </c:pt>
              </c:numCache>
            </c:numRef>
          </c:val>
          <c:extLst>
            <c:ext xmlns:c16="http://schemas.microsoft.com/office/drawing/2014/chart" uri="{C3380CC4-5D6E-409C-BE32-E72D297353CC}">
              <c16:uniqueId val="{00000000-5424-4CD5-B753-EDDC3446C0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65.17</c:v>
                </c:pt>
                <c:pt idx="2">
                  <c:v>67.7</c:v>
                </c:pt>
                <c:pt idx="3">
                  <c:v>75.02</c:v>
                </c:pt>
                <c:pt idx="4">
                  <c:v>73.55</c:v>
                </c:pt>
              </c:numCache>
            </c:numRef>
          </c:val>
          <c:smooth val="0"/>
          <c:extLst>
            <c:ext xmlns:c16="http://schemas.microsoft.com/office/drawing/2014/chart" uri="{C3380CC4-5D6E-409C-BE32-E72D297353CC}">
              <c16:uniqueId val="{00000001-5424-4CD5-B753-EDDC3446C0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235.7</c:v>
                </c:pt>
                <c:pt idx="2">
                  <c:v>238.71</c:v>
                </c:pt>
                <c:pt idx="3">
                  <c:v>242.81</c:v>
                </c:pt>
                <c:pt idx="4">
                  <c:v>240.79</c:v>
                </c:pt>
              </c:numCache>
            </c:numRef>
          </c:val>
          <c:extLst>
            <c:ext xmlns:c16="http://schemas.microsoft.com/office/drawing/2014/chart" uri="{C3380CC4-5D6E-409C-BE32-E72D297353CC}">
              <c16:uniqueId val="{00000000-A982-4F38-A614-AC3AA238CF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A982-4F38-A614-AC3AA238CF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155.88</c:v>
                </c:pt>
                <c:pt idx="2">
                  <c:v>155.16</c:v>
                </c:pt>
                <c:pt idx="3">
                  <c:v>138.87</c:v>
                </c:pt>
                <c:pt idx="4">
                  <c:v>153.25</c:v>
                </c:pt>
              </c:numCache>
            </c:numRef>
          </c:val>
          <c:extLst>
            <c:ext xmlns:c16="http://schemas.microsoft.com/office/drawing/2014/chart" uri="{C3380CC4-5D6E-409C-BE32-E72D297353CC}">
              <c16:uniqueId val="{00000000-6C05-44BA-AE40-295CFD413B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c:v>
                </c:pt>
                <c:pt idx="2">
                  <c:v>95.76</c:v>
                </c:pt>
                <c:pt idx="3">
                  <c:v>100.74</c:v>
                </c:pt>
                <c:pt idx="4">
                  <c:v>100.34</c:v>
                </c:pt>
              </c:numCache>
            </c:numRef>
          </c:val>
          <c:smooth val="0"/>
          <c:extLst>
            <c:ext xmlns:c16="http://schemas.microsoft.com/office/drawing/2014/chart" uri="{C3380CC4-5D6E-409C-BE32-E72D297353CC}">
              <c16:uniqueId val="{00000001-6C05-44BA-AE40-295CFD413B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87.63</c:v>
                </c:pt>
                <c:pt idx="2">
                  <c:v>87.3</c:v>
                </c:pt>
                <c:pt idx="3">
                  <c:v>96.82</c:v>
                </c:pt>
                <c:pt idx="4">
                  <c:v>87.73</c:v>
                </c:pt>
              </c:numCache>
            </c:numRef>
          </c:val>
          <c:extLst>
            <c:ext xmlns:c16="http://schemas.microsoft.com/office/drawing/2014/chart" uri="{C3380CC4-5D6E-409C-BE32-E72D297353CC}">
              <c16:uniqueId val="{00000000-BA61-4DC3-9857-DFE1C2D19D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120.18</c:v>
                </c:pt>
                <c:pt idx="2">
                  <c:v>119</c:v>
                </c:pt>
                <c:pt idx="3">
                  <c:v>112.75</c:v>
                </c:pt>
                <c:pt idx="4">
                  <c:v>113.49</c:v>
                </c:pt>
              </c:numCache>
            </c:numRef>
          </c:val>
          <c:smooth val="0"/>
          <c:extLst>
            <c:ext xmlns:c16="http://schemas.microsoft.com/office/drawing/2014/chart" uri="{C3380CC4-5D6E-409C-BE32-E72D297353CC}">
              <c16:uniqueId val="{00000001-BA61-4DC3-9857-DFE1C2D19D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守口市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143458</v>
      </c>
      <c r="AM8" s="68"/>
      <c r="AN8" s="68"/>
      <c r="AO8" s="68"/>
      <c r="AP8" s="68"/>
      <c r="AQ8" s="68"/>
      <c r="AR8" s="68"/>
      <c r="AS8" s="68"/>
      <c r="AT8" s="67">
        <f>データ!T6</f>
        <v>12.71</v>
      </c>
      <c r="AU8" s="67"/>
      <c r="AV8" s="67"/>
      <c r="AW8" s="67"/>
      <c r="AX8" s="67"/>
      <c r="AY8" s="67"/>
      <c r="AZ8" s="67"/>
      <c r="BA8" s="67"/>
      <c r="BB8" s="67">
        <f>データ!U6</f>
        <v>11287.02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62.39</v>
      </c>
      <c r="J10" s="67"/>
      <c r="K10" s="67"/>
      <c r="L10" s="67"/>
      <c r="M10" s="67"/>
      <c r="N10" s="67"/>
      <c r="O10" s="67"/>
      <c r="P10" s="67">
        <f>データ!P6</f>
        <v>100</v>
      </c>
      <c r="Q10" s="67"/>
      <c r="R10" s="67"/>
      <c r="S10" s="67"/>
      <c r="T10" s="67"/>
      <c r="U10" s="67"/>
      <c r="V10" s="67"/>
      <c r="W10" s="67">
        <f>データ!Q6</f>
        <v>62.84</v>
      </c>
      <c r="X10" s="67"/>
      <c r="Y10" s="67"/>
      <c r="Z10" s="67"/>
      <c r="AA10" s="67"/>
      <c r="AB10" s="67"/>
      <c r="AC10" s="67"/>
      <c r="AD10" s="68">
        <f>データ!R6</f>
        <v>2018</v>
      </c>
      <c r="AE10" s="68"/>
      <c r="AF10" s="68"/>
      <c r="AG10" s="68"/>
      <c r="AH10" s="68"/>
      <c r="AI10" s="68"/>
      <c r="AJ10" s="68"/>
      <c r="AK10" s="2"/>
      <c r="AL10" s="68">
        <f>データ!V6</f>
        <v>143459</v>
      </c>
      <c r="AM10" s="68"/>
      <c r="AN10" s="68"/>
      <c r="AO10" s="68"/>
      <c r="AP10" s="68"/>
      <c r="AQ10" s="68"/>
      <c r="AR10" s="68"/>
      <c r="AS10" s="68"/>
      <c r="AT10" s="67">
        <f>データ!W6</f>
        <v>11.45</v>
      </c>
      <c r="AU10" s="67"/>
      <c r="AV10" s="67"/>
      <c r="AW10" s="67"/>
      <c r="AX10" s="67"/>
      <c r="AY10" s="67"/>
      <c r="AZ10" s="67"/>
      <c r="BA10" s="67"/>
      <c r="BB10" s="67">
        <f>データ!X6</f>
        <v>12529.17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0NBc9pkUX2zbPOxolpZJWikFFUR8tbdwnDkO1UARxeClugSTQtiin6HKHm4+sp6e1XzZFyE62jnZHXtBoOmvfg==" saltValue="rmrFvz9dWK4I5fmWkwX3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62.39</v>
      </c>
      <c r="P6" s="34">
        <f t="shared" si="3"/>
        <v>100</v>
      </c>
      <c r="Q6" s="34">
        <f t="shared" si="3"/>
        <v>62.84</v>
      </c>
      <c r="R6" s="34">
        <f t="shared" si="3"/>
        <v>2018</v>
      </c>
      <c r="S6" s="34">
        <f t="shared" si="3"/>
        <v>143458</v>
      </c>
      <c r="T6" s="34">
        <f t="shared" si="3"/>
        <v>12.71</v>
      </c>
      <c r="U6" s="34">
        <f t="shared" si="3"/>
        <v>11287.02</v>
      </c>
      <c r="V6" s="34">
        <f t="shared" si="3"/>
        <v>143459</v>
      </c>
      <c r="W6" s="34">
        <f t="shared" si="3"/>
        <v>11.45</v>
      </c>
      <c r="X6" s="34">
        <f t="shared" si="3"/>
        <v>12529.17</v>
      </c>
      <c r="Y6" s="35" t="str">
        <f>IF(Y7="",NA(),Y7)</f>
        <v>-</v>
      </c>
      <c r="Z6" s="35">
        <f t="shared" ref="Z6:AH6" si="4">IF(Z7="",NA(),Z7)</f>
        <v>125.69</v>
      </c>
      <c r="AA6" s="35">
        <f t="shared" si="4"/>
        <v>125.36</v>
      </c>
      <c r="AB6" s="35">
        <f t="shared" si="4"/>
        <v>117.94</v>
      </c>
      <c r="AC6" s="35">
        <f t="shared" si="4"/>
        <v>121.6</v>
      </c>
      <c r="AD6" s="35" t="str">
        <f t="shared" si="4"/>
        <v>-</v>
      </c>
      <c r="AE6" s="35">
        <f t="shared" si="4"/>
        <v>110.25</v>
      </c>
      <c r="AF6" s="35">
        <f t="shared" si="4"/>
        <v>109.82</v>
      </c>
      <c r="AG6" s="35">
        <f t="shared" si="4"/>
        <v>111.25</v>
      </c>
      <c r="AH6" s="35">
        <f t="shared" si="4"/>
        <v>108.87</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0.6</v>
      </c>
      <c r="AQ6" s="35">
        <f t="shared" si="5"/>
        <v>0.45</v>
      </c>
      <c r="AR6" s="34">
        <f t="shared" si="5"/>
        <v>0</v>
      </c>
      <c r="AS6" s="35">
        <f t="shared" si="5"/>
        <v>0.39</v>
      </c>
      <c r="AT6" s="34" t="str">
        <f>IF(AT7="","",IF(AT7="-","【-】","【"&amp;SUBSTITUTE(TEXT(AT7,"#,##0.00"),"-","△")&amp;"】"))</f>
        <v>【3.28】</v>
      </c>
      <c r="AU6" s="35" t="str">
        <f>IF(AU7="",NA(),AU7)</f>
        <v>-</v>
      </c>
      <c r="AV6" s="35">
        <f t="shared" ref="AV6:BD6" si="6">IF(AV7="",NA(),AV7)</f>
        <v>95.06</v>
      </c>
      <c r="AW6" s="35">
        <f t="shared" si="6"/>
        <v>123.17</v>
      </c>
      <c r="AX6" s="35">
        <f t="shared" si="6"/>
        <v>114.34</v>
      </c>
      <c r="AY6" s="35">
        <f t="shared" si="6"/>
        <v>147.80000000000001</v>
      </c>
      <c r="AZ6" s="35" t="str">
        <f t="shared" si="6"/>
        <v>-</v>
      </c>
      <c r="BA6" s="35">
        <f t="shared" si="6"/>
        <v>65.17</v>
      </c>
      <c r="BB6" s="35">
        <f t="shared" si="6"/>
        <v>67.7</v>
      </c>
      <c r="BC6" s="35">
        <f t="shared" si="6"/>
        <v>75.02</v>
      </c>
      <c r="BD6" s="35">
        <f t="shared" si="6"/>
        <v>73.55</v>
      </c>
      <c r="BE6" s="34" t="str">
        <f>IF(BE7="","",IF(BE7="-","【-】","【"&amp;SUBSTITUTE(TEXT(BE7,"#,##0.00"),"-","△")&amp;"】"))</f>
        <v>【69.49】</v>
      </c>
      <c r="BF6" s="35" t="str">
        <f>IF(BF7="",NA(),BF7)</f>
        <v>-</v>
      </c>
      <c r="BG6" s="35">
        <f t="shared" ref="BG6:BO6" si="7">IF(BG7="",NA(),BG7)</f>
        <v>235.7</v>
      </c>
      <c r="BH6" s="35">
        <f t="shared" si="7"/>
        <v>238.71</v>
      </c>
      <c r="BI6" s="35">
        <f t="shared" si="7"/>
        <v>242.81</v>
      </c>
      <c r="BJ6" s="35">
        <f t="shared" si="7"/>
        <v>240.79</v>
      </c>
      <c r="BK6" s="35" t="str">
        <f t="shared" si="7"/>
        <v>-</v>
      </c>
      <c r="BL6" s="35">
        <f t="shared" si="7"/>
        <v>642.57000000000005</v>
      </c>
      <c r="BM6" s="35">
        <f t="shared" si="7"/>
        <v>599.92999999999995</v>
      </c>
      <c r="BN6" s="35">
        <f t="shared" si="7"/>
        <v>573.73</v>
      </c>
      <c r="BO6" s="35">
        <f t="shared" si="7"/>
        <v>514.27</v>
      </c>
      <c r="BP6" s="34" t="str">
        <f>IF(BP7="","",IF(BP7="-","【-】","【"&amp;SUBSTITUTE(TEXT(BP7,"#,##0.00"),"-","△")&amp;"】"))</f>
        <v>【682.78】</v>
      </c>
      <c r="BQ6" s="35" t="str">
        <f>IF(BQ7="",NA(),BQ7)</f>
        <v>-</v>
      </c>
      <c r="BR6" s="35">
        <f t="shared" ref="BR6:BZ6" si="8">IF(BR7="",NA(),BR7)</f>
        <v>155.88</v>
      </c>
      <c r="BS6" s="35">
        <f t="shared" si="8"/>
        <v>155.16</v>
      </c>
      <c r="BT6" s="35">
        <f t="shared" si="8"/>
        <v>138.87</v>
      </c>
      <c r="BU6" s="35">
        <f t="shared" si="8"/>
        <v>153.25</v>
      </c>
      <c r="BV6" s="35" t="str">
        <f t="shared" si="8"/>
        <v>-</v>
      </c>
      <c r="BW6" s="35">
        <f t="shared" si="8"/>
        <v>94.3</v>
      </c>
      <c r="BX6" s="35">
        <f t="shared" si="8"/>
        <v>95.76</v>
      </c>
      <c r="BY6" s="35">
        <f t="shared" si="8"/>
        <v>100.74</v>
      </c>
      <c r="BZ6" s="35">
        <f t="shared" si="8"/>
        <v>100.34</v>
      </c>
      <c r="CA6" s="34" t="str">
        <f>IF(CA7="","",IF(CA7="-","【-】","【"&amp;SUBSTITUTE(TEXT(CA7,"#,##0.00"),"-","△")&amp;"】"))</f>
        <v>【100.91】</v>
      </c>
      <c r="CB6" s="35" t="str">
        <f>IF(CB7="",NA(),CB7)</f>
        <v>-</v>
      </c>
      <c r="CC6" s="35">
        <f t="shared" ref="CC6:CK6" si="9">IF(CC7="",NA(),CC7)</f>
        <v>87.63</v>
      </c>
      <c r="CD6" s="35">
        <f t="shared" si="9"/>
        <v>87.3</v>
      </c>
      <c r="CE6" s="35">
        <f t="shared" si="9"/>
        <v>96.82</v>
      </c>
      <c r="CF6" s="35">
        <f t="shared" si="9"/>
        <v>87.73</v>
      </c>
      <c r="CG6" s="35" t="str">
        <f t="shared" si="9"/>
        <v>-</v>
      </c>
      <c r="CH6" s="35">
        <f t="shared" si="9"/>
        <v>120.18</v>
      </c>
      <c r="CI6" s="35">
        <f t="shared" si="9"/>
        <v>119</v>
      </c>
      <c r="CJ6" s="35">
        <f t="shared" si="9"/>
        <v>112.75</v>
      </c>
      <c r="CK6" s="35">
        <f t="shared" si="9"/>
        <v>113.49</v>
      </c>
      <c r="CL6" s="34" t="str">
        <f>IF(CL7="","",IF(CL7="-","【-】","【"&amp;SUBSTITUTE(TEXT(CL7,"#,##0.00"),"-","△")&amp;"】"))</f>
        <v>【136.86】</v>
      </c>
      <c r="CM6" s="35" t="str">
        <f>IF(CM7="",NA(),CM7)</f>
        <v>-</v>
      </c>
      <c r="CN6" s="35">
        <f t="shared" ref="CN6:CV6" si="10">IF(CN7="",NA(),CN7)</f>
        <v>106.33</v>
      </c>
      <c r="CO6" s="35">
        <f t="shared" si="10"/>
        <v>102.77</v>
      </c>
      <c r="CP6" s="35">
        <f t="shared" si="10"/>
        <v>54.36</v>
      </c>
      <c r="CQ6" s="35">
        <f t="shared" si="10"/>
        <v>54.36</v>
      </c>
      <c r="CR6" s="35" t="str">
        <f t="shared" si="10"/>
        <v>-</v>
      </c>
      <c r="CS6" s="35">
        <f t="shared" si="10"/>
        <v>64.81</v>
      </c>
      <c r="CT6" s="35">
        <f t="shared" si="10"/>
        <v>64.66</v>
      </c>
      <c r="CU6" s="35">
        <f t="shared" si="10"/>
        <v>64.650000000000006</v>
      </c>
      <c r="CV6" s="35">
        <f t="shared" si="10"/>
        <v>62.96</v>
      </c>
      <c r="CW6" s="34" t="str">
        <f>IF(CW7="","",IF(CW7="-","【-】","【"&amp;SUBSTITUTE(TEXT(CW7,"#,##0.00"),"-","△")&amp;"】"))</f>
        <v>【58.98】</v>
      </c>
      <c r="CX6" s="35" t="str">
        <f>IF(CX7="",NA(),CX7)</f>
        <v>-</v>
      </c>
      <c r="CY6" s="35">
        <f t="shared" ref="CY6:DG6" si="11">IF(CY7="",NA(),CY7)</f>
        <v>99.98</v>
      </c>
      <c r="CZ6" s="35">
        <f t="shared" si="11"/>
        <v>99.99</v>
      </c>
      <c r="DA6" s="35">
        <f t="shared" si="11"/>
        <v>99.99</v>
      </c>
      <c r="DB6" s="35">
        <f t="shared" si="11"/>
        <v>99.99</v>
      </c>
      <c r="DC6" s="35" t="str">
        <f t="shared" si="11"/>
        <v>-</v>
      </c>
      <c r="DD6" s="35">
        <f t="shared" si="11"/>
        <v>96.89</v>
      </c>
      <c r="DE6" s="35">
        <f t="shared" si="11"/>
        <v>97.08</v>
      </c>
      <c r="DF6" s="35">
        <f t="shared" si="11"/>
        <v>97.4</v>
      </c>
      <c r="DG6" s="35">
        <f t="shared" si="11"/>
        <v>96.96</v>
      </c>
      <c r="DH6" s="34" t="str">
        <f>IF(DH7="","",IF(DH7="-","【-】","【"&amp;SUBSTITUTE(TEXT(DH7,"#,##0.00"),"-","△")&amp;"】"))</f>
        <v>【95.20】</v>
      </c>
      <c r="DI6" s="35" t="str">
        <f>IF(DI7="",NA(),DI7)</f>
        <v>-</v>
      </c>
      <c r="DJ6" s="35">
        <f t="shared" ref="DJ6:DR6" si="12">IF(DJ7="",NA(),DJ7)</f>
        <v>5.0199999999999996</v>
      </c>
      <c r="DK6" s="35">
        <f t="shared" si="12"/>
        <v>10.3</v>
      </c>
      <c r="DL6" s="35">
        <f t="shared" si="12"/>
        <v>15.05</v>
      </c>
      <c r="DM6" s="35">
        <f t="shared" si="12"/>
        <v>20.07</v>
      </c>
      <c r="DN6" s="35" t="str">
        <f t="shared" si="12"/>
        <v>-</v>
      </c>
      <c r="DO6" s="35">
        <f t="shared" si="12"/>
        <v>25.8</v>
      </c>
      <c r="DP6" s="35">
        <f t="shared" si="12"/>
        <v>25.28</v>
      </c>
      <c r="DQ6" s="35">
        <f t="shared" si="12"/>
        <v>28.35</v>
      </c>
      <c r="DR6" s="35">
        <f t="shared" si="12"/>
        <v>25.13</v>
      </c>
      <c r="DS6" s="34" t="str">
        <f>IF(DS7="","",IF(DS7="-","【-】","【"&amp;SUBSTITUTE(TEXT(DS7,"#,##0.00"),"-","△")&amp;"】"))</f>
        <v>【38.60】</v>
      </c>
      <c r="DT6" s="35" t="str">
        <f>IF(DT7="",NA(),DT7)</f>
        <v>-</v>
      </c>
      <c r="DU6" s="35">
        <f t="shared" ref="DU6:EC6" si="13">IF(DU7="",NA(),DU7)</f>
        <v>11.63</v>
      </c>
      <c r="DV6" s="35">
        <f t="shared" si="13"/>
        <v>13.14</v>
      </c>
      <c r="DW6" s="35">
        <f t="shared" si="13"/>
        <v>14.62</v>
      </c>
      <c r="DX6" s="35">
        <f t="shared" si="13"/>
        <v>15.55</v>
      </c>
      <c r="DY6" s="35" t="str">
        <f t="shared" si="13"/>
        <v>-</v>
      </c>
      <c r="DZ6" s="35">
        <f t="shared" si="13"/>
        <v>3.39</v>
      </c>
      <c r="EA6" s="35">
        <f t="shared" si="13"/>
        <v>4.08</v>
      </c>
      <c r="EB6" s="35">
        <f t="shared" si="13"/>
        <v>6.7</v>
      </c>
      <c r="EC6" s="35">
        <f t="shared" si="13"/>
        <v>6.4</v>
      </c>
      <c r="ED6" s="34" t="str">
        <f>IF(ED7="","",IF(ED7="-","【-】","【"&amp;SUBSTITUTE(TEXT(ED7,"#,##0.00"),"-","△")&amp;"】"))</f>
        <v>【5.64】</v>
      </c>
      <c r="EE6" s="35" t="str">
        <f>IF(EE7="",NA(),EE7)</f>
        <v>-</v>
      </c>
      <c r="EF6" s="35">
        <f t="shared" ref="EF6:EN6" si="14">IF(EF7="",NA(),EF7)</f>
        <v>0.65</v>
      </c>
      <c r="EG6" s="35">
        <f t="shared" si="14"/>
        <v>0.76</v>
      </c>
      <c r="EH6" s="35">
        <f t="shared" si="14"/>
        <v>0.8</v>
      </c>
      <c r="EI6" s="35">
        <f t="shared" si="14"/>
        <v>0.56000000000000005</v>
      </c>
      <c r="EJ6" s="35" t="str">
        <f t="shared" si="14"/>
        <v>-</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272094</v>
      </c>
      <c r="D7" s="37">
        <v>46</v>
      </c>
      <c r="E7" s="37">
        <v>17</v>
      </c>
      <c r="F7" s="37">
        <v>1</v>
      </c>
      <c r="G7" s="37">
        <v>0</v>
      </c>
      <c r="H7" s="37" t="s">
        <v>96</v>
      </c>
      <c r="I7" s="37" t="s">
        <v>97</v>
      </c>
      <c r="J7" s="37" t="s">
        <v>98</v>
      </c>
      <c r="K7" s="37" t="s">
        <v>99</v>
      </c>
      <c r="L7" s="37" t="s">
        <v>100</v>
      </c>
      <c r="M7" s="37" t="s">
        <v>101</v>
      </c>
      <c r="N7" s="38" t="s">
        <v>102</v>
      </c>
      <c r="O7" s="38">
        <v>62.39</v>
      </c>
      <c r="P7" s="38">
        <v>100</v>
      </c>
      <c r="Q7" s="38">
        <v>62.84</v>
      </c>
      <c r="R7" s="38">
        <v>2018</v>
      </c>
      <c r="S7" s="38">
        <v>143458</v>
      </c>
      <c r="T7" s="38">
        <v>12.71</v>
      </c>
      <c r="U7" s="38">
        <v>11287.02</v>
      </c>
      <c r="V7" s="38">
        <v>143459</v>
      </c>
      <c r="W7" s="38">
        <v>11.45</v>
      </c>
      <c r="X7" s="38">
        <v>12529.17</v>
      </c>
      <c r="Y7" s="38" t="s">
        <v>102</v>
      </c>
      <c r="Z7" s="38">
        <v>125.69</v>
      </c>
      <c r="AA7" s="38">
        <v>125.36</v>
      </c>
      <c r="AB7" s="38">
        <v>117.94</v>
      </c>
      <c r="AC7" s="38">
        <v>121.6</v>
      </c>
      <c r="AD7" s="38" t="s">
        <v>102</v>
      </c>
      <c r="AE7" s="38">
        <v>110.25</v>
      </c>
      <c r="AF7" s="38">
        <v>109.82</v>
      </c>
      <c r="AG7" s="38">
        <v>111.25</v>
      </c>
      <c r="AH7" s="38">
        <v>108.87</v>
      </c>
      <c r="AI7" s="38">
        <v>108.69</v>
      </c>
      <c r="AJ7" s="38" t="s">
        <v>102</v>
      </c>
      <c r="AK7" s="38">
        <v>0</v>
      </c>
      <c r="AL7" s="38">
        <v>0</v>
      </c>
      <c r="AM7" s="38">
        <v>0</v>
      </c>
      <c r="AN7" s="38">
        <v>0</v>
      </c>
      <c r="AO7" s="38" t="s">
        <v>102</v>
      </c>
      <c r="AP7" s="38">
        <v>0.6</v>
      </c>
      <c r="AQ7" s="38">
        <v>0.45</v>
      </c>
      <c r="AR7" s="38">
        <v>0</v>
      </c>
      <c r="AS7" s="38">
        <v>0.39</v>
      </c>
      <c r="AT7" s="38">
        <v>3.28</v>
      </c>
      <c r="AU7" s="38" t="s">
        <v>102</v>
      </c>
      <c r="AV7" s="38">
        <v>95.06</v>
      </c>
      <c r="AW7" s="38">
        <v>123.17</v>
      </c>
      <c r="AX7" s="38">
        <v>114.34</v>
      </c>
      <c r="AY7" s="38">
        <v>147.80000000000001</v>
      </c>
      <c r="AZ7" s="38" t="s">
        <v>102</v>
      </c>
      <c r="BA7" s="38">
        <v>65.17</v>
      </c>
      <c r="BB7" s="38">
        <v>67.7</v>
      </c>
      <c r="BC7" s="38">
        <v>75.02</v>
      </c>
      <c r="BD7" s="38">
        <v>73.55</v>
      </c>
      <c r="BE7" s="38">
        <v>69.489999999999995</v>
      </c>
      <c r="BF7" s="38" t="s">
        <v>102</v>
      </c>
      <c r="BG7" s="38">
        <v>235.7</v>
      </c>
      <c r="BH7" s="38">
        <v>238.71</v>
      </c>
      <c r="BI7" s="38">
        <v>242.81</v>
      </c>
      <c r="BJ7" s="38">
        <v>240.79</v>
      </c>
      <c r="BK7" s="38" t="s">
        <v>102</v>
      </c>
      <c r="BL7" s="38">
        <v>642.57000000000005</v>
      </c>
      <c r="BM7" s="38">
        <v>599.92999999999995</v>
      </c>
      <c r="BN7" s="38">
        <v>573.73</v>
      </c>
      <c r="BO7" s="38">
        <v>514.27</v>
      </c>
      <c r="BP7" s="38">
        <v>682.78</v>
      </c>
      <c r="BQ7" s="38" t="s">
        <v>102</v>
      </c>
      <c r="BR7" s="38">
        <v>155.88</v>
      </c>
      <c r="BS7" s="38">
        <v>155.16</v>
      </c>
      <c r="BT7" s="38">
        <v>138.87</v>
      </c>
      <c r="BU7" s="38">
        <v>153.25</v>
      </c>
      <c r="BV7" s="38" t="s">
        <v>102</v>
      </c>
      <c r="BW7" s="38">
        <v>94.3</v>
      </c>
      <c r="BX7" s="38">
        <v>95.76</v>
      </c>
      <c r="BY7" s="38">
        <v>100.74</v>
      </c>
      <c r="BZ7" s="38">
        <v>100.34</v>
      </c>
      <c r="CA7" s="38">
        <v>100.91</v>
      </c>
      <c r="CB7" s="38" t="s">
        <v>102</v>
      </c>
      <c r="CC7" s="38">
        <v>87.63</v>
      </c>
      <c r="CD7" s="38">
        <v>87.3</v>
      </c>
      <c r="CE7" s="38">
        <v>96.82</v>
      </c>
      <c r="CF7" s="38">
        <v>87.73</v>
      </c>
      <c r="CG7" s="38" t="s">
        <v>102</v>
      </c>
      <c r="CH7" s="38">
        <v>120.18</v>
      </c>
      <c r="CI7" s="38">
        <v>119</v>
      </c>
      <c r="CJ7" s="38">
        <v>112.75</v>
      </c>
      <c r="CK7" s="38">
        <v>113.49</v>
      </c>
      <c r="CL7" s="38">
        <v>136.86000000000001</v>
      </c>
      <c r="CM7" s="38" t="s">
        <v>102</v>
      </c>
      <c r="CN7" s="38">
        <v>106.33</v>
      </c>
      <c r="CO7" s="38">
        <v>102.77</v>
      </c>
      <c r="CP7" s="38">
        <v>54.36</v>
      </c>
      <c r="CQ7" s="38">
        <v>54.36</v>
      </c>
      <c r="CR7" s="38" t="s">
        <v>102</v>
      </c>
      <c r="CS7" s="38">
        <v>64.81</v>
      </c>
      <c r="CT7" s="38">
        <v>64.66</v>
      </c>
      <c r="CU7" s="38">
        <v>64.650000000000006</v>
      </c>
      <c r="CV7" s="38">
        <v>62.96</v>
      </c>
      <c r="CW7" s="38">
        <v>58.98</v>
      </c>
      <c r="CX7" s="38" t="s">
        <v>102</v>
      </c>
      <c r="CY7" s="38">
        <v>99.98</v>
      </c>
      <c r="CZ7" s="38">
        <v>99.99</v>
      </c>
      <c r="DA7" s="38">
        <v>99.99</v>
      </c>
      <c r="DB7" s="38">
        <v>99.99</v>
      </c>
      <c r="DC7" s="38" t="s">
        <v>102</v>
      </c>
      <c r="DD7" s="38">
        <v>96.89</v>
      </c>
      <c r="DE7" s="38">
        <v>97.08</v>
      </c>
      <c r="DF7" s="38">
        <v>97.4</v>
      </c>
      <c r="DG7" s="38">
        <v>96.96</v>
      </c>
      <c r="DH7" s="38">
        <v>95.2</v>
      </c>
      <c r="DI7" s="38" t="s">
        <v>102</v>
      </c>
      <c r="DJ7" s="38">
        <v>5.0199999999999996</v>
      </c>
      <c r="DK7" s="38">
        <v>10.3</v>
      </c>
      <c r="DL7" s="38">
        <v>15.05</v>
      </c>
      <c r="DM7" s="38">
        <v>20.07</v>
      </c>
      <c r="DN7" s="38" t="s">
        <v>102</v>
      </c>
      <c r="DO7" s="38">
        <v>25.8</v>
      </c>
      <c r="DP7" s="38">
        <v>25.28</v>
      </c>
      <c r="DQ7" s="38">
        <v>28.35</v>
      </c>
      <c r="DR7" s="38">
        <v>25.13</v>
      </c>
      <c r="DS7" s="38">
        <v>38.6</v>
      </c>
      <c r="DT7" s="38" t="s">
        <v>102</v>
      </c>
      <c r="DU7" s="38">
        <v>11.63</v>
      </c>
      <c r="DV7" s="38">
        <v>13.14</v>
      </c>
      <c r="DW7" s="38">
        <v>14.62</v>
      </c>
      <c r="DX7" s="38">
        <v>15.55</v>
      </c>
      <c r="DY7" s="38" t="s">
        <v>102</v>
      </c>
      <c r="DZ7" s="38">
        <v>3.39</v>
      </c>
      <c r="EA7" s="38">
        <v>4.08</v>
      </c>
      <c r="EB7" s="38">
        <v>6.7</v>
      </c>
      <c r="EC7" s="38">
        <v>6.4</v>
      </c>
      <c r="ED7" s="38">
        <v>5.64</v>
      </c>
      <c r="EE7" s="38" t="s">
        <v>102</v>
      </c>
      <c r="EF7" s="38">
        <v>0.65</v>
      </c>
      <c r="EG7" s="38">
        <v>0.76</v>
      </c>
      <c r="EH7" s="38">
        <v>0.8</v>
      </c>
      <c r="EI7" s="38">
        <v>0.56000000000000005</v>
      </c>
      <c r="EJ7" s="38" t="s">
        <v>102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2020-02-25T11:32:53Z</cp:lastPrinted>
  <dcterms:modified xsi:type="dcterms:W3CDTF">2020-02-25T11:33:41Z</dcterms:modified>
</cp:coreProperties>
</file>