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3岸和田市\"/>
    </mc:Choice>
  </mc:AlternateContent>
  <workbookProtection workbookAlgorithmName="SHA-512" workbookHashValue="bhYAkALeg6xvyTlnmSdVhXxh1MC9VLPNdexcUKZFahxs6ScU3Tw5udy0NpHBqUkwdBZny4TUt74o3fvErFrpIg==" workbookSaltValue="Ir0GtTc7coWjtORuTwwv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<sst xmlns="http://schemas.openxmlformats.org/spreadsheetml/2006/main" count="223" uniqueCount="111">
  <si>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</si>
  <si>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</si>
  <si>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</si>
  <si>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</si>
  <si>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</si>
  <si>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</si>
  <si>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</si>
  <si>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</si>
  <si>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</si>
  <si>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</si>
  <si>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</si>
  <si>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</si>
  <si>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</si>
  <si>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</si>
  <si>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</si>
  <si>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</si>
  <si>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</si>
  <si>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</si>
  <si>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</si>
  <si>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</si>
  <si>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</si>
  <si>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</si>
  <si>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</si>
  <si>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</si>
  <si>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</si>
  <si>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</si>
  <si>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</si>
  <si>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</si>
  <si>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</si>
  <si>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</si>
  <si>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</si>
  <si>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</si>
  <si>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</si>
  <si>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</si>
  <si>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</si>
  <si>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</si>
  <si>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</si>
  <si>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</si>
  <si>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</si>
  <si>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</si>
  <si>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</si>
  <si>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</si>
  <si>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</si>
  <si>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</si>
  <si>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</si>
  <si>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</si>
  <si>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</si>
  <si>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</si>
  <si>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</si>
  <si>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</si>
  <si>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</si>
  <si>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</si>
  <si>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</si>
  <si>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</si>
  <si>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</si>
  <si>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</si>
  <si>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</si>
  <si>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</si>
  <si>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</si>
  <si>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</si>
  <si>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</si>
  <si>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</si>
  <si>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</si>
  <si>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</si>
  <si>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</si>
  <si>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</si>
  <si>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</si>
  <si>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</si>
  <si>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</si>
  <si>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</si>
  <si>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</si>
  <si>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</si>
  <si>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</si>
  <si>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</si>
  <si>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</si>
  <si>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</si>
  <si>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</si>
  <si>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</si>
  <si>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</si>
  <si>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</si>
  <si>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</si>
  <si>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</si>
  <si>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</si>
  <si>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</si>
  <si>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</si>
  <si>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</si>
  <si>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</si>
  <si>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</si>
  <si>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</si>
  <si>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</si>
  <si>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</si>
  <si>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</si>
  <si>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</si>
  <si>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</si>
  <si>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</si>
  <si>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</si>
  <si>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</si>
  <si>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</si>
  <si>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</si>
  <si>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</si>
  <si>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</si>
  <si>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</si>
  <si>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</si>
  <si>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</si>
  <si>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</si>
  <si>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</si>
  <si>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</si>
  <si>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</si>
  <si>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農業集落排水事業は、山間部の集落2地区の汚水処理を行う事業であり、汚水処理に係る費用が高額になる一方、十分な料金収入を得ることが困難な経営環境となっている。
　平成30年度の経常収支比率は、災害復旧の補助金収入があったため100％を大きく上回ったが、これを除くと経常的な費用を収入で賄えていない状況である。
　また、災害に係る費用を特別損失に計上したため、累積欠損金が増加し、累積欠損金比率が悪化した。
　短期的な支払い能力を示す流動比率は、平成29年度から100％を下回っている。これは、経常収支比率では100％を上回っているものの、投資の財源として借り入れた企業債（借金）の償還も含めた資金収支では不足を生じており、資金が年々減少しているためである。
　企業債残高対事業規模比率は、1年間の料金収入に対してどれくらい企業債の残高があるかを示す指標である。供用開始後に大きな投資を行っていないため、年々減少しているが、類似団体平均値と比べてかなり高い水準となっている。
　汚水処理原価は、汚水1㎥を処理するためにかかる費用で、平成30年度は、災害の影響があった前年度より減少したが、類似団体平均値を上回っている。
　経費回収率は、過去から100％を下回っている。人口密度が低い山間部での事業であることから、施設整備・維持管理に係る費用が高くなるのに対し、得られる収入が少ないため、汚水処理費用を料金収入で賄うことができていない状態が続いている。</t>
    <rPh sb="1" eb="3">
      <t>ノウギョウ</t>
    </rPh>
    <rPh sb="3" eb="5">
      <t>シュウラク</t>
    </rPh>
    <rPh sb="5" eb="7">
      <t>ハイスイ</t>
    </rPh>
    <rPh sb="7" eb="9">
      <t>ジギョウ</t>
    </rPh>
    <rPh sb="11" eb="14">
      <t>サンカンブ</t>
    </rPh>
    <rPh sb="15" eb="17">
      <t>シュウラク</t>
    </rPh>
    <rPh sb="18" eb="20">
      <t>チク</t>
    </rPh>
    <rPh sb="21" eb="23">
      <t>オスイ</t>
    </rPh>
    <rPh sb="23" eb="25">
      <t>ショリ</t>
    </rPh>
    <rPh sb="26" eb="27">
      <t>オコナ</t>
    </rPh>
    <rPh sb="28" eb="30">
      <t>ジギョウ</t>
    </rPh>
    <rPh sb="34" eb="36">
      <t>オスイ</t>
    </rPh>
    <rPh sb="36" eb="38">
      <t>ショリ</t>
    </rPh>
    <rPh sb="39" eb="40">
      <t>カカ</t>
    </rPh>
    <rPh sb="41" eb="43">
      <t>ヒヨウ</t>
    </rPh>
    <rPh sb="44" eb="46">
      <t>コウガク</t>
    </rPh>
    <rPh sb="49" eb="51">
      <t>イッポウ</t>
    </rPh>
    <rPh sb="52" eb="54">
      <t>ジュウブン</t>
    </rPh>
    <rPh sb="55" eb="57">
      <t>リョウキン</t>
    </rPh>
    <rPh sb="57" eb="59">
      <t>シュウニュウ</t>
    </rPh>
    <rPh sb="60" eb="61">
      <t>エ</t>
    </rPh>
    <rPh sb="65" eb="67">
      <t>コンナン</t>
    </rPh>
    <rPh sb="68" eb="70">
      <t>ケイエイ</t>
    </rPh>
    <rPh sb="70" eb="72">
      <t>カンキョウ</t>
    </rPh>
    <rPh sb="81" eb="83">
      <t>ヘイセイ</t>
    </rPh>
    <rPh sb="85" eb="87">
      <t>ネンド</t>
    </rPh>
    <rPh sb="88" eb="90">
      <t>ケイジョウ</t>
    </rPh>
    <rPh sb="90" eb="92">
      <t>シュウシ</t>
    </rPh>
    <rPh sb="92" eb="94">
      <t>ヒリツ</t>
    </rPh>
    <rPh sb="96" eb="98">
      <t>サイガイ</t>
    </rPh>
    <rPh sb="98" eb="100">
      <t>フッキュウ</t>
    </rPh>
    <rPh sb="101" eb="104">
      <t>ホジョキン</t>
    </rPh>
    <rPh sb="104" eb="106">
      <t>シュウニュウ</t>
    </rPh>
    <rPh sb="117" eb="118">
      <t>オオ</t>
    </rPh>
    <rPh sb="120" eb="122">
      <t>ウワマワ</t>
    </rPh>
    <rPh sb="129" eb="130">
      <t>ノゾ</t>
    </rPh>
    <rPh sb="132" eb="135">
      <t>ケイジョウテキ</t>
    </rPh>
    <rPh sb="136" eb="138">
      <t>ヒヨウ</t>
    </rPh>
    <rPh sb="139" eb="141">
      <t>シュウニュウ</t>
    </rPh>
    <rPh sb="142" eb="143">
      <t>マカナ</t>
    </rPh>
    <rPh sb="148" eb="150">
      <t>ジョウキョウ</t>
    </rPh>
    <rPh sb="159" eb="161">
      <t>サイガイ</t>
    </rPh>
    <rPh sb="162" eb="163">
      <t>カカ</t>
    </rPh>
    <rPh sb="164" eb="166">
      <t>ヒヨウ</t>
    </rPh>
    <rPh sb="179" eb="181">
      <t>ルイセキ</t>
    </rPh>
    <rPh sb="181" eb="184">
      <t>ケッソンキン</t>
    </rPh>
    <rPh sb="185" eb="187">
      <t>ゾウカ</t>
    </rPh>
    <rPh sb="189" eb="191">
      <t>ルイセキ</t>
    </rPh>
    <rPh sb="191" eb="194">
      <t>ケッソンキン</t>
    </rPh>
    <rPh sb="194" eb="196">
      <t>ヒリツ</t>
    </rPh>
    <rPh sb="197" eb="199">
      <t>アッカ</t>
    </rPh>
    <rPh sb="204" eb="207">
      <t>タンキテキ</t>
    </rPh>
    <rPh sb="208" eb="210">
      <t>シハラ</t>
    </rPh>
    <rPh sb="211" eb="213">
      <t>ノウリョク</t>
    </rPh>
    <rPh sb="214" eb="215">
      <t>シメ</t>
    </rPh>
    <rPh sb="216" eb="218">
      <t>リュウドウ</t>
    </rPh>
    <rPh sb="218" eb="220">
      <t>ヒリツ</t>
    </rPh>
    <rPh sb="235" eb="237">
      <t>シタマワ</t>
    </rPh>
    <rPh sb="259" eb="261">
      <t>ウワマワ</t>
    </rPh>
    <rPh sb="345" eb="347">
      <t>ネンカン</t>
    </rPh>
    <rPh sb="348" eb="350">
      <t>リョウキン</t>
    </rPh>
    <rPh sb="350" eb="352">
      <t>シュウニュウ</t>
    </rPh>
    <rPh sb="353" eb="354">
      <t>タイ</t>
    </rPh>
    <rPh sb="361" eb="363">
      <t>キギョウ</t>
    </rPh>
    <rPh sb="363" eb="364">
      <t>サイ</t>
    </rPh>
    <rPh sb="365" eb="367">
      <t>ザンダカ</t>
    </rPh>
    <rPh sb="372" eb="373">
      <t>シメ</t>
    </rPh>
    <rPh sb="374" eb="376">
      <t>シヒョウ</t>
    </rPh>
    <rPh sb="380" eb="382">
      <t>キョウヨウ</t>
    </rPh>
    <rPh sb="382" eb="385">
      <t>カイシゴ</t>
    </rPh>
    <rPh sb="386" eb="387">
      <t>オオ</t>
    </rPh>
    <rPh sb="389" eb="391">
      <t>トウシ</t>
    </rPh>
    <rPh sb="392" eb="393">
      <t>オコナ</t>
    </rPh>
    <rPh sb="401" eb="403">
      <t>ネンネン</t>
    </rPh>
    <rPh sb="403" eb="405">
      <t>ゲンショウ</t>
    </rPh>
    <rPh sb="411" eb="413">
      <t>ルイジ</t>
    </rPh>
    <rPh sb="413" eb="415">
      <t>ダンタイ</t>
    </rPh>
    <rPh sb="415" eb="418">
      <t>ヘイキンチ</t>
    </rPh>
    <rPh sb="419" eb="420">
      <t>クラ</t>
    </rPh>
    <rPh sb="425" eb="426">
      <t>タカ</t>
    </rPh>
    <rPh sb="427" eb="429">
      <t>スイジュン</t>
    </rPh>
    <rPh sb="438" eb="440">
      <t>オスイ</t>
    </rPh>
    <rPh sb="440" eb="442">
      <t>ショリ</t>
    </rPh>
    <rPh sb="442" eb="444">
      <t>ゲンカ</t>
    </rPh>
    <rPh sb="446" eb="448">
      <t>オスイ</t>
    </rPh>
    <rPh sb="451" eb="453">
      <t>ショリ</t>
    </rPh>
    <rPh sb="461" eb="463">
      <t>ヒヨウ</t>
    </rPh>
    <rPh sb="465" eb="467">
      <t>ヘイセイ</t>
    </rPh>
    <rPh sb="469" eb="471">
      <t>ネンド</t>
    </rPh>
    <rPh sb="473" eb="475">
      <t>サイガイ</t>
    </rPh>
    <rPh sb="476" eb="478">
      <t>エイキョウ</t>
    </rPh>
    <rPh sb="482" eb="485">
      <t>ゼンネンド</t>
    </rPh>
    <rPh sb="487" eb="489">
      <t>ゲンショウ</t>
    </rPh>
    <rPh sb="493" eb="495">
      <t>ルイジ</t>
    </rPh>
    <rPh sb="495" eb="500">
      <t>ダンタイヘイキンチ</t>
    </rPh>
    <rPh sb="501" eb="503">
      <t>ウワマワ</t>
    </rPh>
    <rPh sb="517" eb="519">
      <t>カコ</t>
    </rPh>
    <rPh sb="526" eb="528">
      <t>シタマワ</t>
    </rPh>
    <rPh sb="540" eb="543">
      <t>サンカンブ</t>
    </rPh>
    <rPh sb="545" eb="547">
      <t>ジギョウ</t>
    </rPh>
    <rPh sb="555" eb="557">
      <t>シセツ</t>
    </rPh>
    <rPh sb="557" eb="559">
      <t>セイビ</t>
    </rPh>
    <rPh sb="560" eb="562">
      <t>イジ</t>
    </rPh>
    <rPh sb="562" eb="564">
      <t>カンリ</t>
    </rPh>
    <rPh sb="565" eb="566">
      <t>カカ</t>
    </rPh>
    <rPh sb="567" eb="569">
      <t>ヒヨウ</t>
    </rPh>
    <rPh sb="570" eb="571">
      <t>タカ</t>
    </rPh>
    <rPh sb="576" eb="577">
      <t>タイ</t>
    </rPh>
    <rPh sb="579" eb="580">
      <t>エ</t>
    </rPh>
    <rPh sb="583" eb="585">
      <t>シュウニュウ</t>
    </rPh>
    <rPh sb="586" eb="587">
      <t>スク</t>
    </rPh>
    <rPh sb="592" eb="594">
      <t>オスイ</t>
    </rPh>
    <rPh sb="594" eb="596">
      <t>ショリ</t>
    </rPh>
    <rPh sb="596" eb="598">
      <t>ヒヨウ</t>
    </rPh>
    <rPh sb="599" eb="601">
      <t>リョウキン</t>
    </rPh>
    <rPh sb="601" eb="603">
      <t>シュウニュウ</t>
    </rPh>
    <rPh sb="604" eb="605">
      <t>マカナ</t>
    </rPh>
    <rPh sb="615" eb="617">
      <t>ジョウタイ</t>
    </rPh>
    <rPh sb="618" eb="619">
      <t>ツヅ</t>
    </rPh>
    <phoneticPr fontId="4"/>
  </si>
  <si>
    <t>　平成24年度の料金改定により収入は増加したものの、収入不足の構造は改善しておらず、一般会計からの繰入により補てんする状況が続いている。
　処理場の施設・設備やマンホールポンプの老朽化が進みつつあることから、今後更新費用が必要となることが予想される。また、平成29年度の災害により、処理施設1箇所が機能停止し、現在仮設浄化槽により処理を行っている。そのため、将来的に単独処理施設を廃止し、流域関連下水道に接続するため、現在計画変更を進めているところである。
　今後は、本計画及び平成28年度策定の経営戦略に基づき、施設更新及び維持管理に係る費用の縮減を図り、経営基盤強化を図っていくものである。</t>
    <rPh sb="1" eb="3">
      <t>ヘイセイ</t>
    </rPh>
    <rPh sb="5" eb="7">
      <t>ネンド</t>
    </rPh>
    <rPh sb="8" eb="10">
      <t>リョウキン</t>
    </rPh>
    <rPh sb="10" eb="12">
      <t>カイテイ</t>
    </rPh>
    <rPh sb="15" eb="17">
      <t>シュウニュウ</t>
    </rPh>
    <rPh sb="18" eb="20">
      <t>ゾウカ</t>
    </rPh>
    <rPh sb="26" eb="28">
      <t>シュウニュウ</t>
    </rPh>
    <rPh sb="28" eb="30">
      <t>フソク</t>
    </rPh>
    <rPh sb="31" eb="33">
      <t>コウゾウ</t>
    </rPh>
    <rPh sb="34" eb="36">
      <t>カイゼン</t>
    </rPh>
    <rPh sb="42" eb="44">
      <t>イッパン</t>
    </rPh>
    <rPh sb="44" eb="46">
      <t>カイケイ</t>
    </rPh>
    <rPh sb="49" eb="50">
      <t>ク</t>
    </rPh>
    <rPh sb="50" eb="51">
      <t>イ</t>
    </rPh>
    <rPh sb="54" eb="55">
      <t>ホ</t>
    </rPh>
    <rPh sb="59" eb="61">
      <t>ジョウキョウ</t>
    </rPh>
    <rPh sb="62" eb="63">
      <t>ツヅ</t>
    </rPh>
    <rPh sb="70" eb="73">
      <t>ショリジョウ</t>
    </rPh>
    <rPh sb="74" eb="76">
      <t>シセツ</t>
    </rPh>
    <rPh sb="77" eb="79">
      <t>セツビ</t>
    </rPh>
    <rPh sb="89" eb="92">
      <t>ロウキュウカ</t>
    </rPh>
    <rPh sb="93" eb="94">
      <t>スス</t>
    </rPh>
    <rPh sb="104" eb="106">
      <t>コンゴ</t>
    </rPh>
    <rPh sb="106" eb="108">
      <t>コウシン</t>
    </rPh>
    <rPh sb="108" eb="110">
      <t>ヒヨウ</t>
    </rPh>
    <rPh sb="111" eb="113">
      <t>ヒツヨウ</t>
    </rPh>
    <rPh sb="119" eb="121">
      <t>ヨソウ</t>
    </rPh>
    <rPh sb="128" eb="130">
      <t>ヘイセイ</t>
    </rPh>
    <rPh sb="132" eb="134">
      <t>ネンド</t>
    </rPh>
    <rPh sb="135" eb="137">
      <t>サイガイ</t>
    </rPh>
    <rPh sb="141" eb="143">
      <t>ショリ</t>
    </rPh>
    <rPh sb="143" eb="145">
      <t>シセツ</t>
    </rPh>
    <rPh sb="146" eb="148">
      <t>カショ</t>
    </rPh>
    <rPh sb="149" eb="151">
      <t>キノウ</t>
    </rPh>
    <rPh sb="151" eb="153">
      <t>テイシ</t>
    </rPh>
    <rPh sb="155" eb="157">
      <t>ゲンザイ</t>
    </rPh>
    <rPh sb="157" eb="159">
      <t>カセツ</t>
    </rPh>
    <rPh sb="159" eb="162">
      <t>ジョウカソウ</t>
    </rPh>
    <rPh sb="165" eb="167">
      <t>ショリ</t>
    </rPh>
    <rPh sb="168" eb="169">
      <t>オコナ</t>
    </rPh>
    <rPh sb="230" eb="232">
      <t>コンゴ</t>
    </rPh>
    <rPh sb="234" eb="235">
      <t>ホン</t>
    </rPh>
    <rPh sb="235" eb="237">
      <t>ケイカク</t>
    </rPh>
    <rPh sb="237" eb="238">
      <t>オヨ</t>
    </rPh>
    <rPh sb="239" eb="241">
      <t>ヘイセイ</t>
    </rPh>
    <rPh sb="243" eb="245">
      <t>ネンド</t>
    </rPh>
    <rPh sb="245" eb="247">
      <t>サクテイ</t>
    </rPh>
    <rPh sb="248" eb="250">
      <t>ケイエイ</t>
    </rPh>
    <rPh sb="250" eb="252">
      <t>センリャク</t>
    </rPh>
    <rPh sb="253" eb="254">
      <t>モト</t>
    </rPh>
    <phoneticPr fontId="4"/>
  </si>
  <si>
    <r>
      <t>　有形固定資産減価償却率は、下水道施設の老朽度合いを示す指標であるが、平成13年の供用開始後施設の更新をほとんど行っていないため、徐々に増加する傾向にある。
　管渠老朽化率は、法定耐用年数の50年を経過した管渠の割合、管渠改善率は、</t>
    </r>
    <r>
      <rPr>
        <sz val="11"/>
        <rFont val="ＭＳ ゴシック"/>
        <family val="3"/>
        <charset val="128"/>
      </rPr>
      <t>当該年度に</t>
    </r>
    <r>
      <rPr>
        <sz val="11"/>
        <color theme="1"/>
        <rFont val="ＭＳ ゴシック"/>
        <family val="3"/>
        <charset val="128"/>
      </rPr>
      <t>更新・修繕等を行った管渠の割合を、それぞれ示す指標である。供用開始後まだ18年しか経過していないため、どちらの指標も0％となっている。</t>
    </r>
    <rPh sb="14" eb="17">
      <t>ゲスイドウ</t>
    </rPh>
    <rPh sb="17" eb="19">
      <t>シセツ</t>
    </rPh>
    <rPh sb="20" eb="22">
      <t>ロウキュウ</t>
    </rPh>
    <rPh sb="22" eb="24">
      <t>ドア</t>
    </rPh>
    <rPh sb="26" eb="27">
      <t>シメ</t>
    </rPh>
    <rPh sb="28" eb="30">
      <t>シヒョウ</t>
    </rPh>
    <rPh sb="35" eb="37">
      <t>ヘイセイ</t>
    </rPh>
    <rPh sb="39" eb="40">
      <t>ネン</t>
    </rPh>
    <rPh sb="41" eb="43">
      <t>キョウヨウ</t>
    </rPh>
    <rPh sb="43" eb="46">
      <t>カイシゴ</t>
    </rPh>
    <rPh sb="46" eb="48">
      <t>シセツ</t>
    </rPh>
    <rPh sb="49" eb="51">
      <t>コウシン</t>
    </rPh>
    <rPh sb="56" eb="57">
      <t>オコナ</t>
    </rPh>
    <rPh sb="65" eb="67">
      <t>ジョジョ</t>
    </rPh>
    <rPh sb="68" eb="70">
      <t>ゾウカ</t>
    </rPh>
    <rPh sb="72" eb="74">
      <t>ケイコウ</t>
    </rPh>
    <rPh sb="116" eb="118">
      <t>トウガイ</t>
    </rPh>
    <rPh sb="118" eb="12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</si>
</sst>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71-4C72-8495-F55242025E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0C71-4C72-8495-F55242025E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41.54</c:v>
                </c:pt>
                <c:pt idx="1">
                  <c:v>42.43</c:v>
                </c:pt>
                <c:pt idx="2">
                  <c:v>42.43</c:v>
                </c:pt>
                <c:pt idx="3">
                  <c:v>39.47</c:v>
                </c:pt>
                <c:pt idx="4">
                  <c:v>40.36</c:v>
                </c:pt>
              </c:numCache>
            </c:numRef>
          </c:val>
          <c:extLst>
            <c:ext xmlns:c16="http://schemas.microsoft.com/office/drawing/2014/chart" uri="{C3380CC4-5D6E-409C-BE32-E72D297353CC}">
              <c16:uniqueId val="{00000000-F07E-4BA4-B3A5-05451F6F86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F07E-4BA4-B3A5-05451F6F86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66.849999999999994</c:v>
                </c:pt>
                <c:pt idx="1">
                  <c:v>67.48</c:v>
                </c:pt>
                <c:pt idx="2">
                  <c:v>64.06</c:v>
                </c:pt>
                <c:pt idx="3">
                  <c:v>66.27</c:v>
                </c:pt>
                <c:pt idx="4">
                  <c:v>67.19</c:v>
                </c:pt>
              </c:numCache>
            </c:numRef>
          </c:val>
          <c:extLst>
            <c:ext xmlns:c16="http://schemas.microsoft.com/office/drawing/2014/chart" uri="{C3380CC4-5D6E-409C-BE32-E72D297353CC}">
              <c16:uniqueId val="{00000000-A36F-42FE-B80F-B965709B7F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A36F-42FE-B80F-B965709B7F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101.14</c:v>
                </c:pt>
                <c:pt idx="1">
                  <c:v>100</c:v>
                </c:pt>
                <c:pt idx="2">
                  <c:v>100</c:v>
                </c:pt>
                <c:pt idx="3">
                  <c:v>102.95</c:v>
                </c:pt>
                <c:pt idx="4">
                  <c:v>136.41</c:v>
                </c:pt>
              </c:numCache>
            </c:numRef>
          </c:val>
          <c:extLst>
            <c:ext xmlns:c16="http://schemas.microsoft.com/office/drawing/2014/chart" uri="{C3380CC4-5D6E-409C-BE32-E72D297353CC}">
              <c16:uniqueId val="{00000000-7D2D-461E-8153-F1614A2034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100.45</c:v>
                </c:pt>
                <c:pt idx="1">
                  <c:v>111.6</c:v>
                </c:pt>
                <c:pt idx="2">
                  <c:v>99.66</c:v>
                </c:pt>
                <c:pt idx="3">
                  <c:v>100.95</c:v>
                </c:pt>
                <c:pt idx="4">
                  <c:v>101.77</c:v>
                </c:pt>
              </c:numCache>
            </c:numRef>
          </c:val>
          <c:smooth val="0"/>
          <c:extLst>
            <c:ext xmlns:c16="http://schemas.microsoft.com/office/drawing/2014/chart" uri="{C3380CC4-5D6E-409C-BE32-E72D297353CC}">
              <c16:uniqueId val="{00000001-7D2D-461E-8153-F1614A2034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24.1</c:v>
                </c:pt>
                <c:pt idx="1">
                  <c:v>26.93</c:v>
                </c:pt>
                <c:pt idx="2">
                  <c:v>29.71</c:v>
                </c:pt>
                <c:pt idx="3">
                  <c:v>32.39</c:v>
                </c:pt>
                <c:pt idx="4">
                  <c:v>33.020000000000003</c:v>
                </c:pt>
              </c:numCache>
            </c:numRef>
          </c:val>
          <c:extLst>
            <c:ext xmlns:c16="http://schemas.microsoft.com/office/drawing/2014/chart" uri="{C3380CC4-5D6E-409C-BE32-E72D297353CC}">
              <c16:uniqueId val="{00000000-CA29-402C-87FA-0D1D7098DA7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17.02</c:v>
                </c:pt>
                <c:pt idx="1">
                  <c:v>18.39</c:v>
                </c:pt>
                <c:pt idx="2">
                  <c:v>22.9</c:v>
                </c:pt>
                <c:pt idx="3">
                  <c:v>24.87</c:v>
                </c:pt>
                <c:pt idx="4">
                  <c:v>24.13</c:v>
                </c:pt>
              </c:numCache>
            </c:numRef>
          </c:val>
          <c:smooth val="0"/>
          <c:extLst>
            <c:ext xmlns:c16="http://schemas.microsoft.com/office/drawing/2014/chart" uri="{C3380CC4-5D6E-409C-BE32-E72D297353CC}">
              <c16:uniqueId val="{00000001-CA29-402C-87FA-0D1D7098DA7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77-47ED-99CE-66D50BDDB6D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77-47ED-99CE-66D50BDDB6D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983.96</c:v>
                </c:pt>
                <c:pt idx="1">
                  <c:v>959.11</c:v>
                </c:pt>
                <c:pt idx="2">
                  <c:v>975.71</c:v>
                </c:pt>
                <c:pt idx="3">
                  <c:v>1293.42</c:v>
                </c:pt>
                <c:pt idx="4">
                  <c:v>1472.92</c:v>
                </c:pt>
              </c:numCache>
            </c:numRef>
          </c:val>
          <c:extLst>
            <c:ext xmlns:c16="http://schemas.microsoft.com/office/drawing/2014/chart" uri="{C3380CC4-5D6E-409C-BE32-E72D297353CC}">
              <c16:uniqueId val="{00000000-40C2-45C0-9B07-3B5EAA0D3A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309.62</c:v>
                </c:pt>
                <c:pt idx="1">
                  <c:v>367.95</c:v>
                </c:pt>
                <c:pt idx="2">
                  <c:v>225.39</c:v>
                </c:pt>
                <c:pt idx="3">
                  <c:v>224.04</c:v>
                </c:pt>
                <c:pt idx="4">
                  <c:v>227.4</c:v>
                </c:pt>
              </c:numCache>
            </c:numRef>
          </c:val>
          <c:smooth val="0"/>
          <c:extLst>
            <c:ext xmlns:c16="http://schemas.microsoft.com/office/drawing/2014/chart" uri="{C3380CC4-5D6E-409C-BE32-E72D297353CC}">
              <c16:uniqueId val="{00000001-40C2-45C0-9B07-3B5EAA0D3A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191.72</c:v>
                </c:pt>
                <c:pt idx="1">
                  <c:v>164.84</c:v>
                </c:pt>
                <c:pt idx="2">
                  <c:v>134.47</c:v>
                </c:pt>
                <c:pt idx="3">
                  <c:v>37.840000000000003</c:v>
                </c:pt>
                <c:pt idx="4">
                  <c:v>14.47</c:v>
                </c:pt>
              </c:numCache>
            </c:numRef>
          </c:val>
          <c:extLst>
            <c:ext xmlns:c16="http://schemas.microsoft.com/office/drawing/2014/chart" uri="{C3380CC4-5D6E-409C-BE32-E72D297353CC}">
              <c16:uniqueId val="{00000000-58E7-45CD-8513-6564ED5FD8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150.66999999999999</c:v>
                </c:pt>
                <c:pt idx="1">
                  <c:v>153.97</c:v>
                </c:pt>
                <c:pt idx="2">
                  <c:v>31.84</c:v>
                </c:pt>
                <c:pt idx="3">
                  <c:v>29.91</c:v>
                </c:pt>
                <c:pt idx="4">
                  <c:v>29.54</c:v>
                </c:pt>
              </c:numCache>
            </c:numRef>
          </c:val>
          <c:smooth val="0"/>
          <c:extLst>
            <c:ext xmlns:c16="http://schemas.microsoft.com/office/drawing/2014/chart" uri="{C3380CC4-5D6E-409C-BE32-E72D297353CC}">
              <c16:uniqueId val="{00000001-58E7-45CD-8513-6564ED5FD8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6097.35</c:v>
                </c:pt>
                <c:pt idx="1">
                  <c:v>5650.8</c:v>
                </c:pt>
                <c:pt idx="2">
                  <c:v>5445.35</c:v>
                </c:pt>
                <c:pt idx="3">
                  <c:v>5169.03</c:v>
                </c:pt>
                <c:pt idx="4">
                  <c:v>5167.24</c:v>
                </c:pt>
              </c:numCache>
            </c:numRef>
          </c:val>
          <c:extLst>
            <c:ext xmlns:c16="http://schemas.microsoft.com/office/drawing/2014/chart" uri="{C3380CC4-5D6E-409C-BE32-E72D297353CC}">
              <c16:uniqueId val="{00000000-A041-4EA2-B415-F7CF1487FE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A041-4EA2-B415-F7CF1487FE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58.6</c:v>
                </c:pt>
                <c:pt idx="1">
                  <c:v>63.18</c:v>
                </c:pt>
                <c:pt idx="2">
                  <c:v>56.68</c:v>
                </c:pt>
                <c:pt idx="3">
                  <c:v>32.28</c:v>
                </c:pt>
                <c:pt idx="4">
                  <c:v>47.35</c:v>
                </c:pt>
              </c:numCache>
            </c:numRef>
          </c:val>
          <c:extLst>
            <c:ext xmlns:c16="http://schemas.microsoft.com/office/drawing/2014/chart" uri="{C3380CC4-5D6E-409C-BE32-E72D297353CC}">
              <c16:uniqueId val="{00000000-CC56-4ACC-8832-DA65B1C94D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CC56-4ACC-8832-DA65B1C94D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269.38</c:v>
                </c:pt>
                <c:pt idx="1">
                  <c:v>250.22</c:v>
                </c:pt>
                <c:pt idx="2">
                  <c:v>274.81</c:v>
                </c:pt>
                <c:pt idx="3">
                  <c:v>483.07</c:v>
                </c:pt>
                <c:pt idx="4">
                  <c:v>325.89</c:v>
                </c:pt>
              </c:numCache>
            </c:numRef>
          </c:val>
          <c:extLst>
            <c:ext xmlns:c16="http://schemas.microsoft.com/office/drawing/2014/chart" uri="{C3380CC4-5D6E-409C-BE32-E72D297353CC}">
              <c16:uniqueId val="{00000000-67DF-4A1A-8C9F-CC940970BF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67DF-4A1A-8C9F-CC940970BF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大阪府　岸和田市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法適用</v>
      </c>
      <c r="C8" s="83"/>
      <c r="D8" s="83"/>
      <c r="E8" s="83"/>
      <c r="F8" s="83"/>
      <c r="G8" s="83"/>
      <c r="H8" s="83"/>
      <c r="I8" s="83" t="str">
        <f>データ!J6</f>
        <v>下水道事業</v>
      </c>
      <c r="J8" s="83"/>
      <c r="K8" s="83"/>
      <c r="L8" s="83"/>
      <c r="M8" s="83"/>
      <c r="N8" s="83"/>
      <c r="O8" s="83"/>
      <c r="P8" s="83" t="str">
        <f>データ!K6</f>
        <v>農業集落排水</v>
      </c>
      <c r="Q8" s="83"/>
      <c r="R8" s="83"/>
      <c r="S8" s="83"/>
      <c r="T8" s="83"/>
      <c r="U8" s="83"/>
      <c r="V8" s="83"/>
      <c r="W8" s="83" t="str">
        <f>データ!L6</f>
        <v>F2</v>
      </c>
      <c r="X8" s="83"/>
      <c r="Y8" s="83"/>
      <c r="Z8" s="83"/>
      <c r="AA8" s="83"/>
      <c r="AB8" s="83"/>
      <c r="AC8" s="83"/>
      <c r="AD8" s="84" t="str">
        <f>データ!$M$6</f>
        <v>非設置</v>
      </c>
      <c r="AE8" s="84"/>
      <c r="AF8" s="84"/>
      <c r="AG8" s="84"/>
      <c r="AH8" s="84"/>
      <c r="AI8" s="84"/>
      <c r="AJ8" s="84"/>
      <c r="AK8" s="3"/>
      <c r="AL8" s="80">
        <f>データ!S6</f>
        <v>195350</v>
      </c>
      <c r="AM8" s="80"/>
      <c r="AN8" s="80"/>
      <c r="AO8" s="80"/>
      <c r="AP8" s="80"/>
      <c r="AQ8" s="80"/>
      <c r="AR8" s="80"/>
      <c r="AS8" s="80"/>
      <c r="AT8" s="79">
        <f>データ!T6</f>
        <v>72.72</v>
      </c>
      <c r="AU8" s="79"/>
      <c r="AV8" s="79"/>
      <c r="AW8" s="79"/>
      <c r="AX8" s="79"/>
      <c r="AY8" s="79"/>
      <c r="AZ8" s="79"/>
      <c r="BA8" s="79"/>
      <c r="BB8" s="79">
        <f>データ!U6</f>
        <v>2686.33</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f>データ!O6</f>
        <v>64.010000000000005</v>
      </c>
      <c r="J10" s="79"/>
      <c r="K10" s="79"/>
      <c r="L10" s="79"/>
      <c r="M10" s="79"/>
      <c r="N10" s="79"/>
      <c r="O10" s="79"/>
      <c r="P10" s="79">
        <f>データ!P6</f>
        <v>0.33</v>
      </c>
      <c r="Q10" s="79"/>
      <c r="R10" s="79"/>
      <c r="S10" s="79"/>
      <c r="T10" s="79"/>
      <c r="U10" s="79"/>
      <c r="V10" s="79"/>
      <c r="W10" s="79">
        <f>データ!Q6</f>
        <v>92.5</v>
      </c>
      <c r="X10" s="79"/>
      <c r="Y10" s="79"/>
      <c r="Z10" s="79"/>
      <c r="AA10" s="79"/>
      <c r="AB10" s="79"/>
      <c r="AC10" s="79"/>
      <c r="AD10" s="80">
        <f>データ!R6</f>
        <v>2818</v>
      </c>
      <c r="AE10" s="80"/>
      <c r="AF10" s="80"/>
      <c r="AG10" s="80"/>
      <c r="AH10" s="80"/>
      <c r="AI10" s="80"/>
      <c r="AJ10" s="80"/>
      <c r="AK10" s="2"/>
      <c r="AL10" s="80">
        <f>データ!V6</f>
        <v>643</v>
      </c>
      <c r="AM10" s="80"/>
      <c r="AN10" s="80"/>
      <c r="AO10" s="80"/>
      <c r="AP10" s="80"/>
      <c r="AQ10" s="80"/>
      <c r="AR10" s="80"/>
      <c r="AS10" s="80"/>
      <c r="AT10" s="79">
        <f>データ!W6</f>
        <v>0.17</v>
      </c>
      <c r="AU10" s="79"/>
      <c r="AV10" s="79"/>
      <c r="AW10" s="79"/>
      <c r="AX10" s="79"/>
      <c r="AY10" s="79"/>
      <c r="AZ10" s="79"/>
      <c r="BA10" s="79"/>
      <c r="BB10" s="79">
        <f>データ!X6</f>
        <v>3782.35</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108</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99cX7m53xevNwOpS/MikgmDHZcQw0PPPGGaWUO+uA+Z3vkIHOrbVMJpjef4r9CF2Dlh9XAAU9Qc/+iLnUd8sxQ==" saltValue="c56B856pcf18bIFDulAd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272027</v>
      </c>
      <c r="D6" s="33">
        <f t="shared" si="3"/>
        <v>46</v>
      </c>
      <c r="E6" s="33">
        <f t="shared" si="3"/>
        <v>17</v>
      </c>
      <c r="F6" s="33">
        <f t="shared" si="3"/>
        <v>5</v>
      </c>
      <c r="G6" s="33">
        <f t="shared" si="3"/>
        <v>0</v>
      </c>
      <c r="H6" s="33" t="str">
        <f t="shared" si="3"/>
        <v>大阪府　岸和田市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64.010000000000005</v>
      </c>
      <c r="P6" s="34">
        <f t="shared" si="3"/>
        <v>0.33</v>
      </c>
      <c r="Q6" s="34">
        <f t="shared" si="3"/>
        <v>92.5</v>
      </c>
      <c r="R6" s="34">
        <f t="shared" si="3"/>
        <v>2818</v>
      </c>
      <c r="S6" s="34">
        <f t="shared" si="3"/>
        <v>195350</v>
      </c>
      <c r="T6" s="34">
        <f t="shared" si="3"/>
        <v>72.72</v>
      </c>
      <c r="U6" s="34">
        <f t="shared" si="3"/>
        <v>2686.33</v>
      </c>
      <c r="V6" s="34">
        <f t="shared" si="3"/>
        <v>643</v>
      </c>
      <c r="W6" s="34">
        <f t="shared" si="3"/>
        <v>0.17</v>
      </c>
      <c r="X6" s="34">
        <f t="shared" si="3"/>
        <v>3782.35</v>
      </c>
      <c r="Y6" s="35">
        <f>IF(Y7="",NA(),Y7)</f>
        <v>101.14</v>
      </c>
      <c r="Z6" s="35">
        <f t="shared" ref="Z6:AH6" si="4">IF(Z7="",NA(),Z7)</f>
        <v>100</v>
      </c>
      <c r="AA6" s="35">
        <f t="shared" si="4"/>
        <v>100</v>
      </c>
      <c r="AB6" s="35">
        <f t="shared" si="4"/>
        <v>102.95</v>
      </c>
      <c r="AC6" s="35">
        <f t="shared" si="4"/>
        <v>136.41</v>
      </c>
      <c r="AD6" s="35">
        <f t="shared" si="4"/>
        <v>100.45</v>
      </c>
      <c r="AE6" s="35">
        <f t="shared" si="4"/>
        <v>111.6</v>
      </c>
      <c r="AF6" s="35">
        <f t="shared" si="4"/>
        <v>99.66</v>
      </c>
      <c r="AG6" s="35">
        <f t="shared" si="4"/>
        <v>100.95</v>
      </c>
      <c r="AH6" s="35">
        <f t="shared" si="4"/>
        <v>101.77</v>
      </c>
      <c r="AI6" s="34" t="str">
        <f>IF(AI7="","",IF(AI7="-","【-】","【"&amp;SUBSTITUTE(TEXT(AI7,"#,##0.00"),"-","△")&amp;"】"))</f>
        <v>【101.60】</v>
      </c>
      <c r="AJ6" s="35">
        <f>IF(AJ7="",NA(),AJ7)</f>
        <v>983.96</v>
      </c>
      <c r="AK6" s="35">
        <f t="shared" ref="AK6:AS6" si="5">IF(AK7="",NA(),AK7)</f>
        <v>959.11</v>
      </c>
      <c r="AL6" s="35">
        <f t="shared" si="5"/>
        <v>975.71</v>
      </c>
      <c r="AM6" s="35">
        <f t="shared" si="5"/>
        <v>1293.42</v>
      </c>
      <c r="AN6" s="35">
        <f t="shared" si="5"/>
        <v>1472.92</v>
      </c>
      <c r="AO6" s="35">
        <f t="shared" si="5"/>
        <v>309.62</v>
      </c>
      <c r="AP6" s="35">
        <f t="shared" si="5"/>
        <v>367.95</v>
      </c>
      <c r="AQ6" s="35">
        <f t="shared" si="5"/>
        <v>225.39</v>
      </c>
      <c r="AR6" s="35">
        <f t="shared" si="5"/>
        <v>224.04</v>
      </c>
      <c r="AS6" s="35">
        <f t="shared" si="5"/>
        <v>227.4</v>
      </c>
      <c r="AT6" s="34" t="str">
        <f>IF(AT7="","",IF(AT7="-","【-】","【"&amp;SUBSTITUTE(TEXT(AT7,"#,##0.00"),"-","△")&amp;"】"))</f>
        <v>【195.44】</v>
      </c>
      <c r="AU6" s="35">
        <f>IF(AU7="",NA(),AU7)</f>
        <v>191.72</v>
      </c>
      <c r="AV6" s="35">
        <f t="shared" ref="AV6:BD6" si="6">IF(AV7="",NA(),AV7)</f>
        <v>164.84</v>
      </c>
      <c r="AW6" s="35">
        <f t="shared" si="6"/>
        <v>134.47</v>
      </c>
      <c r="AX6" s="35">
        <f t="shared" si="6"/>
        <v>37.840000000000003</v>
      </c>
      <c r="AY6" s="35">
        <f t="shared" si="6"/>
        <v>14.47</v>
      </c>
      <c r="AZ6" s="35">
        <f t="shared" si="6"/>
        <v>150.66999999999999</v>
      </c>
      <c r="BA6" s="35">
        <f t="shared" si="6"/>
        <v>153.97</v>
      </c>
      <c r="BB6" s="35">
        <f t="shared" si="6"/>
        <v>31.84</v>
      </c>
      <c r="BC6" s="35">
        <f t="shared" si="6"/>
        <v>29.91</v>
      </c>
      <c r="BD6" s="35">
        <f t="shared" si="6"/>
        <v>29.54</v>
      </c>
      <c r="BE6" s="34" t="str">
        <f>IF(BE7="","",IF(BE7="-","【-】","【"&amp;SUBSTITUTE(TEXT(BE7,"#,##0.00"),"-","△")&amp;"】"))</f>
        <v>【34.27】</v>
      </c>
      <c r="BF6" s="35">
        <f>IF(BF7="",NA(),BF7)</f>
        <v>6097.35</v>
      </c>
      <c r="BG6" s="35">
        <f t="shared" ref="BG6:BO6" si="7">IF(BG7="",NA(),BG7)</f>
        <v>5650.8</v>
      </c>
      <c r="BH6" s="35">
        <f t="shared" si="7"/>
        <v>5445.35</v>
      </c>
      <c r="BI6" s="35">
        <f t="shared" si="7"/>
        <v>5169.03</v>
      </c>
      <c r="BJ6" s="35">
        <f t="shared" si="7"/>
        <v>5167.24</v>
      </c>
      <c r="BK6" s="35">
        <f t="shared" si="7"/>
        <v>1161.05</v>
      </c>
      <c r="BL6" s="35">
        <f t="shared" si="7"/>
        <v>979.89</v>
      </c>
      <c r="BM6" s="35">
        <f t="shared" si="7"/>
        <v>974.93</v>
      </c>
      <c r="BN6" s="35">
        <f t="shared" si="7"/>
        <v>855.8</v>
      </c>
      <c r="BO6" s="35">
        <f t="shared" si="7"/>
        <v>789.46</v>
      </c>
      <c r="BP6" s="34" t="str">
        <f>IF(BP7="","",IF(BP7="-","【-】","【"&amp;SUBSTITUTE(TEXT(BP7,"#,##0.00"),"-","△")&amp;"】"))</f>
        <v>【747.76】</v>
      </c>
      <c r="BQ6" s="35">
        <f>IF(BQ7="",NA(),BQ7)</f>
        <v>58.6</v>
      </c>
      <c r="BR6" s="35">
        <f t="shared" ref="BR6:BZ6" si="8">IF(BR7="",NA(),BR7)</f>
        <v>63.18</v>
      </c>
      <c r="BS6" s="35">
        <f t="shared" si="8"/>
        <v>56.68</v>
      </c>
      <c r="BT6" s="35">
        <f t="shared" si="8"/>
        <v>32.28</v>
      </c>
      <c r="BU6" s="35">
        <f t="shared" si="8"/>
        <v>47.35</v>
      </c>
      <c r="BV6" s="35">
        <f t="shared" si="8"/>
        <v>41.08</v>
      </c>
      <c r="BW6" s="35">
        <f t="shared" si="8"/>
        <v>41.34</v>
      </c>
      <c r="BX6" s="35">
        <f t="shared" si="8"/>
        <v>55.32</v>
      </c>
      <c r="BY6" s="35">
        <f t="shared" si="8"/>
        <v>59.8</v>
      </c>
      <c r="BZ6" s="35">
        <f t="shared" si="8"/>
        <v>57.77</v>
      </c>
      <c r="CA6" s="34" t="str">
        <f>IF(CA7="","",IF(CA7="-","【-】","【"&amp;SUBSTITUTE(TEXT(CA7,"#,##0.00"),"-","△")&amp;"】"))</f>
        <v>【59.51】</v>
      </c>
      <c r="CB6" s="35">
        <f>IF(CB7="",NA(),CB7)</f>
        <v>269.38</v>
      </c>
      <c r="CC6" s="35">
        <f t="shared" ref="CC6:CK6" si="9">IF(CC7="",NA(),CC7)</f>
        <v>250.22</v>
      </c>
      <c r="CD6" s="35">
        <f t="shared" si="9"/>
        <v>274.81</v>
      </c>
      <c r="CE6" s="35">
        <f t="shared" si="9"/>
        <v>483.07</v>
      </c>
      <c r="CF6" s="35">
        <f t="shared" si="9"/>
        <v>325.89</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41.54</v>
      </c>
      <c r="CN6" s="35">
        <f t="shared" ref="CN6:CV6" si="10">IF(CN7="",NA(),CN7)</f>
        <v>42.43</v>
      </c>
      <c r="CO6" s="35">
        <f t="shared" si="10"/>
        <v>42.43</v>
      </c>
      <c r="CP6" s="35">
        <f t="shared" si="10"/>
        <v>39.47</v>
      </c>
      <c r="CQ6" s="35">
        <f t="shared" si="10"/>
        <v>40.36</v>
      </c>
      <c r="CR6" s="35">
        <f t="shared" si="10"/>
        <v>44.69</v>
      </c>
      <c r="CS6" s="35">
        <f t="shared" si="10"/>
        <v>44.69</v>
      </c>
      <c r="CT6" s="35">
        <f t="shared" si="10"/>
        <v>60.65</v>
      </c>
      <c r="CU6" s="35">
        <f t="shared" si="10"/>
        <v>51.75</v>
      </c>
      <c r="CV6" s="35">
        <f t="shared" si="10"/>
        <v>50.68</v>
      </c>
      <c r="CW6" s="34" t="str">
        <f>IF(CW7="","",IF(CW7="-","【-】","【"&amp;SUBSTITUTE(TEXT(CW7,"#,##0.00"),"-","△")&amp;"】"))</f>
        <v>【52.23】</v>
      </c>
      <c r="CX6" s="35">
        <f>IF(CX7="",NA(),CX7)</f>
        <v>66.849999999999994</v>
      </c>
      <c r="CY6" s="35">
        <f t="shared" ref="CY6:DG6" si="11">IF(CY7="",NA(),CY7)</f>
        <v>67.48</v>
      </c>
      <c r="CZ6" s="35">
        <f t="shared" si="11"/>
        <v>64.06</v>
      </c>
      <c r="DA6" s="35">
        <f t="shared" si="11"/>
        <v>66.27</v>
      </c>
      <c r="DB6" s="35">
        <f t="shared" si="11"/>
        <v>67.19</v>
      </c>
      <c r="DC6" s="35">
        <f t="shared" si="11"/>
        <v>70.59</v>
      </c>
      <c r="DD6" s="35">
        <f t="shared" si="11"/>
        <v>69.67</v>
      </c>
      <c r="DE6" s="35">
        <f t="shared" si="11"/>
        <v>84.58</v>
      </c>
      <c r="DF6" s="35">
        <f t="shared" si="11"/>
        <v>84.84</v>
      </c>
      <c r="DG6" s="35">
        <f t="shared" si="11"/>
        <v>84.86</v>
      </c>
      <c r="DH6" s="34" t="str">
        <f>IF(DH7="","",IF(DH7="-","【-】","【"&amp;SUBSTITUTE(TEXT(DH7,"#,##0.00"),"-","△")&amp;"】"))</f>
        <v>【85.82】</v>
      </c>
      <c r="DI6" s="35">
        <f>IF(DI7="",NA(),DI7)</f>
        <v>24.1</v>
      </c>
      <c r="DJ6" s="35">
        <f t="shared" ref="DJ6:DR6" si="12">IF(DJ7="",NA(),DJ7)</f>
        <v>26.93</v>
      </c>
      <c r="DK6" s="35">
        <f t="shared" si="12"/>
        <v>29.71</v>
      </c>
      <c r="DL6" s="35">
        <f t="shared" si="12"/>
        <v>32.39</v>
      </c>
      <c r="DM6" s="35">
        <f t="shared" si="12"/>
        <v>33.020000000000003</v>
      </c>
      <c r="DN6" s="35">
        <f t="shared" si="12"/>
        <v>17.02</v>
      </c>
      <c r="DO6" s="35">
        <f t="shared" si="12"/>
        <v>18.39</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272027</v>
      </c>
      <c r="D7" s="37">
        <v>46</v>
      </c>
      <c r="E7" s="37">
        <v>17</v>
      </c>
      <c r="F7" s="37">
        <v>5</v>
      </c>
      <c r="G7" s="37">
        <v>0</v>
      </c>
      <c r="H7" s="37" t="s">
        <v>96</v>
      </c>
      <c r="I7" s="37" t="s">
        <v>97</v>
      </c>
      <c r="J7" s="37" t="s">
        <v>98</v>
      </c>
      <c r="K7" s="37" t="s">
        <v>99</v>
      </c>
      <c r="L7" s="37" t="s">
        <v>100</v>
      </c>
      <c r="M7" s="37" t="s">
        <v>101</v>
      </c>
      <c r="N7" s="38" t="s">
        <v>102</v>
      </c>
      <c r="O7" s="38">
        <v>64.010000000000005</v>
      </c>
      <c r="P7" s="38">
        <v>0.33</v>
      </c>
      <c r="Q7" s="38">
        <v>92.5</v>
      </c>
      <c r="R7" s="38">
        <v>2818</v>
      </c>
      <c r="S7" s="38">
        <v>195350</v>
      </c>
      <c r="T7" s="38">
        <v>72.72</v>
      </c>
      <c r="U7" s="38">
        <v>2686.33</v>
      </c>
      <c r="V7" s="38">
        <v>643</v>
      </c>
      <c r="W7" s="38">
        <v>0.17</v>
      </c>
      <c r="X7" s="38">
        <v>3782.35</v>
      </c>
      <c r="Y7" s="38">
        <v>101.14</v>
      </c>
      <c r="Z7" s="38">
        <v>100</v>
      </c>
      <c r="AA7" s="38">
        <v>100</v>
      </c>
      <c r="AB7" s="38">
        <v>102.95</v>
      </c>
      <c r="AC7" s="38">
        <v>136.41</v>
      </c>
      <c r="AD7" s="38">
        <v>100.45</v>
      </c>
      <c r="AE7" s="38">
        <v>111.6</v>
      </c>
      <c r="AF7" s="38">
        <v>99.66</v>
      </c>
      <c r="AG7" s="38">
        <v>100.95</v>
      </c>
      <c r="AH7" s="38">
        <v>101.77</v>
      </c>
      <c r="AI7" s="38">
        <v>101.6</v>
      </c>
      <c r="AJ7" s="38">
        <v>983.96</v>
      </c>
      <c r="AK7" s="38">
        <v>959.11</v>
      </c>
      <c r="AL7" s="38">
        <v>975.71</v>
      </c>
      <c r="AM7" s="38">
        <v>1293.42</v>
      </c>
      <c r="AN7" s="38">
        <v>1472.92</v>
      </c>
      <c r="AO7" s="38">
        <v>309.62</v>
      </c>
      <c r="AP7" s="38">
        <v>367.95</v>
      </c>
      <c r="AQ7" s="38">
        <v>225.39</v>
      </c>
      <c r="AR7" s="38">
        <v>224.04</v>
      </c>
      <c r="AS7" s="38">
        <v>227.4</v>
      </c>
      <c r="AT7" s="38">
        <v>195.44</v>
      </c>
      <c r="AU7" s="38">
        <v>191.72</v>
      </c>
      <c r="AV7" s="38">
        <v>164.84</v>
      </c>
      <c r="AW7" s="38">
        <v>134.47</v>
      </c>
      <c r="AX7" s="38">
        <v>37.840000000000003</v>
      </c>
      <c r="AY7" s="38">
        <v>14.47</v>
      </c>
      <c r="AZ7" s="38">
        <v>150.66999999999999</v>
      </c>
      <c r="BA7" s="38">
        <v>153.97</v>
      </c>
      <c r="BB7" s="38">
        <v>31.84</v>
      </c>
      <c r="BC7" s="38">
        <v>29.91</v>
      </c>
      <c r="BD7" s="38">
        <v>29.54</v>
      </c>
      <c r="BE7" s="38">
        <v>34.270000000000003</v>
      </c>
      <c r="BF7" s="38">
        <v>6097.35</v>
      </c>
      <c r="BG7" s="38">
        <v>5650.8</v>
      </c>
      <c r="BH7" s="38">
        <v>5445.35</v>
      </c>
      <c r="BI7" s="38">
        <v>5169.03</v>
      </c>
      <c r="BJ7" s="38">
        <v>5167.24</v>
      </c>
      <c r="BK7" s="38">
        <v>1161.05</v>
      </c>
      <c r="BL7" s="38">
        <v>979.89</v>
      </c>
      <c r="BM7" s="38">
        <v>974.93</v>
      </c>
      <c r="BN7" s="38">
        <v>855.8</v>
      </c>
      <c r="BO7" s="38">
        <v>789.46</v>
      </c>
      <c r="BP7" s="38">
        <v>747.76</v>
      </c>
      <c r="BQ7" s="38">
        <v>58.6</v>
      </c>
      <c r="BR7" s="38">
        <v>63.18</v>
      </c>
      <c r="BS7" s="38">
        <v>56.68</v>
      </c>
      <c r="BT7" s="38">
        <v>32.28</v>
      </c>
      <c r="BU7" s="38">
        <v>47.35</v>
      </c>
      <c r="BV7" s="38">
        <v>41.08</v>
      </c>
      <c r="BW7" s="38">
        <v>41.34</v>
      </c>
      <c r="BX7" s="38">
        <v>55.32</v>
      </c>
      <c r="BY7" s="38">
        <v>59.8</v>
      </c>
      <c r="BZ7" s="38">
        <v>57.77</v>
      </c>
      <c r="CA7" s="38">
        <v>59.51</v>
      </c>
      <c r="CB7" s="38">
        <v>269.38</v>
      </c>
      <c r="CC7" s="38">
        <v>250.22</v>
      </c>
      <c r="CD7" s="38">
        <v>274.81</v>
      </c>
      <c r="CE7" s="38">
        <v>483.07</v>
      </c>
      <c r="CF7" s="38">
        <v>325.89</v>
      </c>
      <c r="CG7" s="38">
        <v>378.08</v>
      </c>
      <c r="CH7" s="38">
        <v>357.49</v>
      </c>
      <c r="CI7" s="38">
        <v>283.17</v>
      </c>
      <c r="CJ7" s="38">
        <v>263.76</v>
      </c>
      <c r="CK7" s="38">
        <v>274.35000000000002</v>
      </c>
      <c r="CL7" s="38">
        <v>261.45999999999998</v>
      </c>
      <c r="CM7" s="38">
        <v>41.54</v>
      </c>
      <c r="CN7" s="38">
        <v>42.43</v>
      </c>
      <c r="CO7" s="38">
        <v>42.43</v>
      </c>
      <c r="CP7" s="38">
        <v>39.47</v>
      </c>
      <c r="CQ7" s="38">
        <v>40.36</v>
      </c>
      <c r="CR7" s="38">
        <v>44.69</v>
      </c>
      <c r="CS7" s="38">
        <v>44.69</v>
      </c>
      <c r="CT7" s="38">
        <v>60.65</v>
      </c>
      <c r="CU7" s="38">
        <v>51.75</v>
      </c>
      <c r="CV7" s="38">
        <v>50.68</v>
      </c>
      <c r="CW7" s="38">
        <v>52.23</v>
      </c>
      <c r="CX7" s="38">
        <v>66.849999999999994</v>
      </c>
      <c r="CY7" s="38">
        <v>67.48</v>
      </c>
      <c r="CZ7" s="38">
        <v>64.06</v>
      </c>
      <c r="DA7" s="38">
        <v>66.27</v>
      </c>
      <c r="DB7" s="38">
        <v>67.19</v>
      </c>
      <c r="DC7" s="38">
        <v>70.59</v>
      </c>
      <c r="DD7" s="38">
        <v>69.67</v>
      </c>
      <c r="DE7" s="38">
        <v>84.58</v>
      </c>
      <c r="DF7" s="38">
        <v>84.84</v>
      </c>
      <c r="DG7" s="38">
        <v>84.86</v>
      </c>
      <c r="DH7" s="38">
        <v>85.82</v>
      </c>
      <c r="DI7" s="38">
        <v>24.1</v>
      </c>
      <c r="DJ7" s="38">
        <v>26.93</v>
      </c>
      <c r="DK7" s="38">
        <v>29.71</v>
      </c>
      <c r="DL7" s="38">
        <v>32.39</v>
      </c>
      <c r="DM7" s="38">
        <v>33.020000000000003</v>
      </c>
      <c r="DN7" s="38">
        <v>17.02</v>
      </c>
      <c r="DO7" s="38">
        <v>18.39</v>
      </c>
      <c r="DP7" s="38">
        <v>22.9</v>
      </c>
      <c r="DQ7" s="38">
        <v>24.87</v>
      </c>
      <c r="DR7" s="38">
        <v>24.13</v>
      </c>
      <c r="DS7" s="38">
        <v>24.12</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0.02</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2020-02-21T03:11:03Z</dcterms:modified>
</cp:coreProperties>
</file>