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956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8"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CO34"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alcChain>
</file>

<file path=xl/sharedStrings.xml><?xml version="1.0" encoding="utf-8"?>
<sst xmlns="http://schemas.openxmlformats.org/spreadsheetml/2006/main" count="1133" uniqueCount="597">
  <si>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</si>
  <si>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</si>
  <si>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</si>
  <si>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</si>
  <si>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</si>
  <si>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</si>
  <si>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</si>
  <si>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</si>
  <si>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</si>
  <si>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</si>
  <si>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</si>
  <si>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</si>
  <si>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</si>
  <si>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</si>
  <si>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</si>
  <si>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</si>
  <si>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</si>
  <si>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</si>
  <si>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</si>
  <si>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</si>
  <si>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</si>
  <si>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</si>
  <si>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</si>
  <si>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</si>
  <si>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</si>
  <si>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</si>
  <si>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</si>
  <si>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</si>
  <si>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</si>
  <si>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</si>
  <si>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</si>
  <si>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</si>
  <si>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</si>
  <si>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</si>
  <si>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</si>
  <si>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</si>
  <si>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</si>
  <si>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</si>
  <si>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</si>
  <si>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</si>
  <si>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</si>
  <si>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</si>
  <si>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</si>
  <si>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</si>
  <si>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</si>
  <si>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</si>
  <si>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</si>
  <si>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</si>
  <si>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</si>
  <si>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</si>
  <si>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</si>
  <si>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</si>
  <si>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</si>
  <si>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</si>
  <si>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</si>
  <si>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</si>
  <si>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</si>
  <si>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</si>
  <si>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</si>
  <si>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</si>
  <si>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</si>
  <si>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</si>
  <si>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</si>
  <si>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</si>
  <si>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</si>
  <si>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</si>
  <si>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</si>
  <si>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</si>
  <si>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</si>
  <si>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</si>
  <si>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</si>
  <si>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</si>
  <si>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</si>
  <si>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</si>
  <si>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</si>
  <si>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</si>
  <si>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</si>
  <si>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</si>
  <si>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</si>
  <si>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</si>
  <si>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</si>
  <si>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</si>
  <si>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</si>
  <si>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</si>
  <si>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</si>
  <si>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</si>
  <si>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</si>
  <si>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</si>
  <si>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</si>
  <si>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</si>
  <si>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</si>
  <si>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</si>
  <si>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</si>
  <si>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</si>
  <si>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</si>
  <si>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</si>
  <si>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</si>
  <si>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</si>
  <si>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</si>
  <si>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</si>
  <si>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</si>
  <si>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</si>
  <si>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</si>
  <si>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</si>
  <si>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</si>
  <si>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</si>
  <si>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</si>
  <si>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</si>
  <si>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</si>
  <si>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</si>
  <si>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</si>
  <si>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</si>
  <si>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</si>
  <si>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</si>
  <si>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</si>
  <si>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</si>
  <si>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</si>
  <si>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</si>
  <si>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</si>
  <si>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</si>
  <si>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</si>
  <si>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</si>
  <si>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</si>
  <si>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</si>
  <si>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</si>
  <si>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</si>
  <si>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</si>
  <si>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</si>
  <si>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</si>
  <si>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</si>
  <si>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</si>
  <si>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</si>
  <si>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</si>
  <si>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</si>
  <si>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</si>
  <si>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</si>
  <si>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</si>
  <si>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</si>
  <si>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</si>
  <si>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</si>
  <si>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</si>
  <si>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</si>
  <si>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</si>
  <si>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水道事業会計</t>
    <phoneticPr fontId="5"/>
  </si>
  <si>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</si>
  <si>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</si>
  <si>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</si>
  <si>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</si>
  <si>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</si>
  <si>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</si>
  <si>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</si>
  <si>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</si>
  <si>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</si>
  <si>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</si>
  <si>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</si>
  <si>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</si>
  <si>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</si>
  <si>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</si>
  <si>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</si>
  <si>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</si>
  <si>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</si>
  <si>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</si>
  <si>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</si>
  <si>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</si>
  <si>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</si>
  <si>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</si>
  <si>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</si>
  <si>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</si>
  <si>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</si>
  <si>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</si>
  <si>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</si>
  <si>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</si>
  <si>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</si>
  <si>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</si>
  <si>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</si>
  <si>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</si>
  <si>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</si>
  <si>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</si>
  <si>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</si>
  <si>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</si>
  <si>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</si>
  <si>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</si>
  <si>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</si>
  <si>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</si>
  <si>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</si>
  <si>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</si>
  <si>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</si>
  <si>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</si>
  <si>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</si>
  <si>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</si>
  <si>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</si>
  <si>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</si>
  <si>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</si>
  <si>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</si>
  <si>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</si>
  <si>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</si>
  <si>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</si>
  <si>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</si>
  <si>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</si>
  <si>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</si>
  <si>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</si>
  <si>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</si>
  <si>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</si>
  <si>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</si>
  <si>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</si>
  <si>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</si>
  <si>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</si>
  <si>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</si>
  <si>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</si>
  <si>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</si>
  <si>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</si>
  <si>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</si>
  <si>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</si>
  <si>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</si>
  <si>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</si>
  <si>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</si>
  <si>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</si>
  <si>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</si>
  <si>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</si>
  <si>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</si>
  <si>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</si>
  <si>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</si>
  <si>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</si>
  <si>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</si>
  <si>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</si>
  <si>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</si>
  <si>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</si>
  <si>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</si>
  <si>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</si>
  <si>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</si>
  <si>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</si>
  <si>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</si>
  <si>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</si>
  <si>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</si>
  <si>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</si>
  <si>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</si>
  <si>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</si>
  <si>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</si>
  <si>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</si>
  <si>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</si>
  <si>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</si>
  <si>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</si>
  <si>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</si>
  <si>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</si>
  <si>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</si>
  <si>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</si>
  <si>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</si>
  <si>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</si>
  <si>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</si>
  <si>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</si>
  <si>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</si>
  <si>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</si>
  <si>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</si>
  <si>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</si>
  <si>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</si>
  <si>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</si>
  <si>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</si>
  <si>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</si>
  <si>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</si>
  <si>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</si>
  <si>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</si>
  <si>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</si>
  <si>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</si>
  <si>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</si>
  <si>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</si>
  <si>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t>
    <phoneticPr fontId="5"/>
  </si>
  <si>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</si>
  <si>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</si>
  <si>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</si>
  <si>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</si>
  <si>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</si>
  <si>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</si>
  <si>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</si>
  <si>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</si>
  <si>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</si>
  <si>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</si>
  <si>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</si>
  <si>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</si>
  <si>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</si>
  <si>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</si>
  <si>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</si>
  <si>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</si>
  <si>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</si>
  <si>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</si>
  <si>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</si>
  <si>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</si>
  <si>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</si>
  <si>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</si>
  <si>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</si>
  <si>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</si>
  <si>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</si>
  <si>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</si>
  <si>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</si>
  <si>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</si>
  <si>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</si>
  <si>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</si>
  <si>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</si>
  <si>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</si>
  <si>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</si>
  <si>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</si>
  <si>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</si>
  <si>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</si>
  <si>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</si>
  <si>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</si>
  <si>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</si>
  <si>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</si>
  <si>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</si>
  <si>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</si>
  <si>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</si>
  <si>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</si>
  <si>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</si>
  <si>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</si>
  <si>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</si>
  <si>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</si>
  <si>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</si>
  <si>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</si>
  <si>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</si>
  <si>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</si>
  <si>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</si>
  <si>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</si>
  <si>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</si>
  <si>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</si>
  <si>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</si>
  <si>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</si>
  <si>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</si>
  <si>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</si>
  <si>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</si>
  <si>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</si>
  <si>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</si>
  <si>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</si>
  <si>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</si>
  <si>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</si>
  <si>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</si>
  <si>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</si>
  <si>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</si>
  <si>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</si>
  <si>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</si>
  <si>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</si>
  <si>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</si>
  <si>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</si>
  <si>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</si>
  <si>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</si>
  <si>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</si>
  <si>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</si>
  <si>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</si>
  <si>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</si>
  <si>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</si>
  <si>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</si>
  <si>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</si>
  <si>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</si>
  <si>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</si>
  <si>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</si>
  <si>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</si>
  <si>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</si>
  <si>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</si>
  <si>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</si>
  <si>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</si>
  <si>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</si>
  <si>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</si>
  <si>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</si>
  <si>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</si>
  <si>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</si>
  <si>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</si>
  <si>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</si>
  <si>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</si>
  <si>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</si>
  <si>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</si>
  <si>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</si>
  <si>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</si>
  <si>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</si>
  <si>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</si>
  <si>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</si>
  <si>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</si>
  <si>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</si>
  <si>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</si>
  <si>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</si>
  <si>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</si>
  <si>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</si>
  <si>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</si>
  <si>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</si>
  <si>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</si>
  <si>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</si>
  <si>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</si>
  <si>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</si>
  <si>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</si>
  <si>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</si>
  <si>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</si>
  <si>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</si>
  <si>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</si>
  <si>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</si>
  <si>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</si>
  <si>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</si>
  <si>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</si>
  <si>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</si>
  <si>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</si>
  <si>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</si>
  <si>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</si>
  <si>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</si>
  <si>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</si>
  <si>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</si>
  <si>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</si>
  <si>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</si>
  <si>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</si>
  <si>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</si>
  <si>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</si>
  <si>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</si>
  <si>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</si>
  <si>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</si>
  <si>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</si>
  <si>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</si>
  <si>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</si>
  <si>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</si>
  <si>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</si>
  <si>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</si>
  <si>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</si>
  <si>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</si>
  <si>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</si>
  <si>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</si>
  <si>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</si>
  <si>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</si>
  <si>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</si>
  <si>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</si>
  <si>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</si>
  <si>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</si>
  <si>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</si>
  <si>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</si>
  <si>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</si>
  <si>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</si>
  <si>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</si>
  <si>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</si>
  <si>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</si>
  <si>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</si>
  <si>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</si>
  <si>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</si>
  <si>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</si>
  <si>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</si>
  <si>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</si>
  <si>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</si>
  <si>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</si>
  <si>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</si>
  <si>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</si>
  <si>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</si>
  <si>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</si>
  <si>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</si>
  <si>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</si>
  <si>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</si>
  <si>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</si>
  <si>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</si>
  <si>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</si>
  <si>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</si>
  <si>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</si>
  <si>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</si>
  <si>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</si>
  <si>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</si>
  <si>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</si>
  <si>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</si>
  <si>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</si>
  <si>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</si>
  <si>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</si>
  <si>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</si>
  <si>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</si>
  <si>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</si>
  <si>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</si>
  <si>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</si>
  <si>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</si>
  <si>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</si>
  <si>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</si>
  <si>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</si>
  <si>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</si>
  <si>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</si>
  <si>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</si>
  <si>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</si>
  <si>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</si>
  <si>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</si>
  <si>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</si>
  <si>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</si>
  <si>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</si>
  <si>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</si>
  <si>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</si>
  <si>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</si>
  <si>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</si>
  <si>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</si>
  <si>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</si>
  <si>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</si>
  <si>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</si>
  <si>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</si>
  <si>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</si>
  <si>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</si>
  <si>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</si>
  <si>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</si>
  <si>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</si>
  <si>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</si>
  <si>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</si>
  <si>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</si>
  <si>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</si>
  <si>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</si>
  <si>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</si>
  <si>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</si>
  <si>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</si>
  <si>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</si>
  <si>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</si>
  <si>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</si>
  <si>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</si>
  <si>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</si>
  <si>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</si>
  <si>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</si>
  <si>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</si>
  <si>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</si>
  <si>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</si>
  <si>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</si>
  <si>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</si>
  <si>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</si>
  <si>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</si>
  <si>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</si>
  <si>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</si>
  <si>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</si>
  <si>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</si>
  <si>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</si>
  <si>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</si>
  <si>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</si>
  <si>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</si>
  <si>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</si>
  <si>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</si>
  <si>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</si>
  <si>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</si>
  <si>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</si>
  <si>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</si>
  <si>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</si>
  <si>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</si>
  <si>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</si>
  <si>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</si>
  <si>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</si>
  <si>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</si>
  <si>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</si>
  <si>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</si>
  <si>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</si>
  <si>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</si>
  <si>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</si>
  <si>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</si>
  <si>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</si>
  <si>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</si>
  <si>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</si>
  <si>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</si>
  <si>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</si>
  <si>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</si>
  <si>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</si>
  <si>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</si>
  <si>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</si>
  <si>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</si>
  <si>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1.27</t>
  </si>
  <si>
    <t>▲ 0.57</t>
  </si>
  <si>
    <t>▲ 0.30</t>
  </si>
  <si>
    <t>水道事業会計</t>
  </si>
  <si>
    <t>▲ 0.08</t>
  </si>
  <si>
    <t>国民健康保険特別会計</t>
  </si>
  <si>
    <t>介護保険特別会計（保険事業勘定）</t>
  </si>
  <si>
    <t>一般会計</t>
  </si>
  <si>
    <t>後期高齢者医療特別会計</t>
  </si>
  <si>
    <t>介護保険特別会計（介護サービス事業勘定）</t>
  </si>
  <si>
    <t>下水道事業特別会計</t>
  </si>
  <si>
    <t>漁業集落排水事業特別会計</t>
  </si>
  <si>
    <t>その他会計（赤字）</t>
  </si>
  <si>
    <t>その他会計（黒字）</t>
  </si>
  <si>
    <t>岬ゆめ・みらい基金</t>
    <rPh sb="0" eb="1">
      <t>ミサキ</t>
    </rPh>
    <rPh sb="7" eb="9">
      <t>キキン</t>
    </rPh>
    <phoneticPr fontId="11"/>
  </si>
  <si>
    <t>多奈川地区多目的公園管理基金</t>
    <rPh sb="0" eb="3">
      <t>タナガワ</t>
    </rPh>
    <rPh sb="3" eb="5">
      <t>チク</t>
    </rPh>
    <rPh sb="5" eb="8">
      <t>タモクテキ</t>
    </rPh>
    <rPh sb="8" eb="10">
      <t>コウエン</t>
    </rPh>
    <rPh sb="10" eb="12">
      <t>カンリ</t>
    </rPh>
    <rPh sb="12" eb="14">
      <t>キキン</t>
    </rPh>
    <phoneticPr fontId="2"/>
  </si>
  <si>
    <t>公共施設整備基金</t>
    <rPh sb="0" eb="2">
      <t>コウキョウ</t>
    </rPh>
    <rPh sb="2" eb="4">
      <t>シセツ</t>
    </rPh>
    <rPh sb="4" eb="6">
      <t>セイビ</t>
    </rPh>
    <rPh sb="6" eb="8">
      <t>キキン</t>
    </rPh>
    <phoneticPr fontId="2"/>
  </si>
  <si>
    <t>海釣り公園管理基金</t>
    <rPh sb="0" eb="1">
      <t>ウミ</t>
    </rPh>
    <rPh sb="1" eb="2">
      <t>ツリ</t>
    </rPh>
    <rPh sb="3" eb="5">
      <t>コウエン</t>
    </rPh>
    <rPh sb="5" eb="7">
      <t>カンリ</t>
    </rPh>
    <rPh sb="7" eb="9">
      <t>キキン</t>
    </rPh>
    <phoneticPr fontId="2"/>
  </si>
  <si>
    <t>地域福祉基金</t>
    <rPh sb="0" eb="2">
      <t>チイキ</t>
    </rPh>
    <rPh sb="2" eb="4">
      <t>フクシ</t>
    </rPh>
    <rPh sb="4" eb="6">
      <t>キキン</t>
    </rPh>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</si>
  <si>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</si>
  <si>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</si>
  <si>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</si>
  <si>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</si>
  <si>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</si>
  <si>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</si>
  <si>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</si>
  <si>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</si>
  <si>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</si>
  <si>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標準財政規模比（％）</t>
    <phoneticPr fontId="5"/>
  </si>
  <si>
    <t>※平成30年度中に市町村合併した団体で、合併前の団体ごとの決算に基づく連結実質赤字比率を算出していない団体については、グラフを表記しない。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</si>
  <si>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</si>
  <si>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</si>
  <si>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</si>
  <si>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将来負担比率は年々減少傾向にあるものの、地方債</t>
    </r>
    <r>
      <rPr>
        <sz val="11"/>
        <rFont val="ＭＳ Ｐゴシック"/>
        <family val="3"/>
        <charset val="128"/>
      </rPr>
      <t>残高の影響</t>
    </r>
    <r>
      <rPr>
        <sz val="11"/>
        <color indexed="8"/>
        <rFont val="ＭＳ Ｐゴシック"/>
        <family val="3"/>
        <charset val="128"/>
      </rPr>
      <t>により類似団体内平均値を大きく上回っている。有形固定資産減価償却率についても、多くの施設が昭和４０年～５０年代に建設されているため類似団体内平均値を上回っている。今後は岬町公共施設適正化基本方針に基づき、老朽化対策に積極的に取り組んでいく。</t>
    </r>
    <rPh sb="27" eb="29">
      <t>エイキョウ</t>
    </rPh>
    <rPh sb="85" eb="87">
      <t>ケンセツ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</si>
  <si>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</si>
  <si>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</si>
  <si>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</si>
  <si>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</si>
  <si>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</si>
  <si>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</si>
  <si>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</si>
  <si>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</si>
  <si>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将来負担比率は、地方</t>
    </r>
    <r>
      <rPr>
        <sz val="11"/>
        <rFont val="ＭＳ Ｐゴシック"/>
        <family val="3"/>
        <charset val="128"/>
      </rPr>
      <t>債残高の影響により類似団体内平均値を</t>
    </r>
    <r>
      <rPr>
        <sz val="11"/>
        <color indexed="8"/>
        <rFont val="ＭＳ Ｐゴシック"/>
        <family val="3"/>
        <charset val="128"/>
      </rPr>
      <t>大きく上回っているが、年々減少傾向にあり、平成２９年度は前年度に比べ４．２ポイント改善した。主な要因としては、岬ゆめ・みらい基金等の充当可能基金残高が増加したことである。また、実質公債費比率は、過去に発行した地方債の償還により、類似団</t>
    </r>
    <r>
      <rPr>
        <sz val="11"/>
        <rFont val="ＭＳ Ｐゴシック"/>
        <family val="3"/>
        <charset val="128"/>
      </rPr>
      <t>体内平均値を大きく</t>
    </r>
    <r>
      <rPr>
        <sz val="11"/>
        <color indexed="8"/>
        <rFont val="ＭＳ Ｐゴシック"/>
        <family val="3"/>
        <charset val="128"/>
      </rPr>
      <t>上回っているが、元利償還金の減少に伴い、平成２９年度は、前年度に比べ１．２ポイント改善し１３．５％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r>
    <rPh sb="15" eb="17">
      <t>エイキョウ</t>
    </rPh>
    <rPh sb="24" eb="25">
      <t>ナイ</t>
    </rPh>
    <rPh sb="27" eb="28">
      <t>アタイ</t>
    </rPh>
    <rPh sb="84" eb="85">
      <t>ミサキ</t>
    </rPh>
    <rPh sb="91" eb="93">
      <t>キキン</t>
    </rPh>
    <rPh sb="93" eb="94">
      <t>トウ</t>
    </rPh>
    <rPh sb="95" eb="97">
      <t>ジュウトウ</t>
    </rPh>
    <rPh sb="97" eb="99">
      <t>カノウ</t>
    </rPh>
    <rPh sb="99" eb="101">
      <t>キキン</t>
    </rPh>
    <rPh sb="101" eb="103">
      <t>ザンダカ</t>
    </rPh>
    <rPh sb="104" eb="106">
      <t>ゾウカ</t>
    </rPh>
    <rPh sb="147" eb="148">
      <t>ナイ</t>
    </rPh>
    <rPh sb="150" eb="151">
      <t>アタイ</t>
    </rPh>
    <phoneticPr fontId="2"/>
  </si>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</sst>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9356-4151-86DB-1EBF826E7C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15083</c:v>
                </c:pt>
                <c:pt idx="1">
                  <c:v>41884</c:v>
                </c:pt>
                <c:pt idx="2">
                  <c:v>77134</c:v>
                </c:pt>
                <c:pt idx="3">
                  <c:v>85605</c:v>
                </c:pt>
                <c:pt idx="4">
                  <c:v>85660</c:v>
                </c:pt>
              </c:numCache>
            </c:numRef>
          </c:val>
          <c:smooth val="0"/>
          <c:extLst>
            <c:ext xmlns:c16="http://schemas.microsoft.com/office/drawing/2014/chart" uri="{C3380CC4-5D6E-409C-BE32-E72D297353CC}">
              <c16:uniqueId val="{00000001-9356-4151-86DB-1EBF826E7C4A}"/>
            </c:ext>
          </c:extLst>
        </c:ser>
        <c:dLbls>
          <c:showLegendKey val="0"/>
          <c:showVal val="0"/>
          <c:showCatName val="0"/>
          <c:showSerName val="0"/>
          <c:showPercent val="0"/>
          <c:showBubbleSize val="0"/>
        </c:dLbls>
        <c:marker val="1"/>
        <c:smooth val="0"/>
        <c:axId val="272574056"/>
        <c:axId val="225701848"/>
      </c:lineChart>
      <c:catAx>
        <c:axId val="272574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701848"/>
        <c:crosses val="autoZero"/>
        <c:auto val="1"/>
        <c:lblAlgn val="ctr"/>
        <c:lblOffset val="100"/>
        <c:tickLblSkip val="1"/>
        <c:tickMarkSkip val="1"/>
        <c:noMultiLvlLbl val="0"/>
      </c:catAx>
      <c:valAx>
        <c:axId val="225701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574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0.91</c:v>
                </c:pt>
                <c:pt idx="1">
                  <c:v>1.04</c:v>
                </c:pt>
                <c:pt idx="2">
                  <c:v>1.1399999999999999</c:v>
                </c:pt>
                <c:pt idx="3">
                  <c:v>1.27</c:v>
                </c:pt>
                <c:pt idx="4">
                  <c:v>1.37</c:v>
                </c:pt>
              </c:numCache>
            </c:numRef>
          </c:val>
          <c:extLst>
            <c:ext xmlns:c16="http://schemas.microsoft.com/office/drawing/2014/chart" uri="{C3380CC4-5D6E-409C-BE32-E72D297353CC}">
              <c16:uniqueId val="{00000000-464D-4F76-B8FB-BE8B188F3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20.239999999999998</c:v>
                </c:pt>
                <c:pt idx="1">
                  <c:v>19.34</c:v>
                </c:pt>
                <c:pt idx="2">
                  <c:v>20.45</c:v>
                </c:pt>
                <c:pt idx="3">
                  <c:v>19.96</c:v>
                </c:pt>
                <c:pt idx="4">
                  <c:v>19.77</c:v>
                </c:pt>
              </c:numCache>
            </c:numRef>
          </c:val>
          <c:extLst>
            <c:ext xmlns:c16="http://schemas.microsoft.com/office/drawing/2014/chart" uri="{C3380CC4-5D6E-409C-BE32-E72D297353CC}">
              <c16:uniqueId val="{00000001-464D-4F76-B8FB-BE8B188F3768}"/>
            </c:ext>
          </c:extLst>
        </c:ser>
        <c:dLbls>
          <c:showLegendKey val="0"/>
          <c:showVal val="0"/>
          <c:showCatName val="0"/>
          <c:showSerName val="0"/>
          <c:showPercent val="0"/>
          <c:showBubbleSize val="0"/>
        </c:dLbls>
        <c:gapWidth val="250"/>
        <c:overlap val="100"/>
        <c:axId val="307620968"/>
        <c:axId val="307553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2.15</c:v>
                </c:pt>
                <c:pt idx="1">
                  <c:v>-1.27</c:v>
                </c:pt>
                <c:pt idx="2">
                  <c:v>1.75</c:v>
                </c:pt>
                <c:pt idx="3">
                  <c:v>-0.56999999999999995</c:v>
                </c:pt>
                <c:pt idx="4">
                  <c:v>-0.3</c:v>
                </c:pt>
              </c:numCache>
            </c:numRef>
          </c:val>
          <c:smooth val="0"/>
          <c:extLst>
            <c:ext xmlns:c16="http://schemas.microsoft.com/office/drawing/2014/chart" uri="{C3380CC4-5D6E-409C-BE32-E72D297353CC}">
              <c16:uniqueId val="{00000002-464D-4F76-B8FB-BE8B188F3768}"/>
            </c:ext>
          </c:extLst>
        </c:ser>
        <c:dLbls>
          <c:showLegendKey val="0"/>
          <c:showVal val="0"/>
          <c:showCatName val="0"/>
          <c:showSerName val="0"/>
          <c:showPercent val="0"/>
          <c:showBubbleSize val="0"/>
        </c:dLbls>
        <c:marker val="1"/>
        <c:smooth val="0"/>
        <c:axId val="307620968"/>
        <c:axId val="307553160"/>
      </c:lineChart>
      <c:catAx>
        <c:axId val="30762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553160"/>
        <c:crosses val="autoZero"/>
        <c:auto val="1"/>
        <c:lblAlgn val="ctr"/>
        <c:lblOffset val="100"/>
        <c:tickLblSkip val="1"/>
        <c:tickMarkSkip val="1"/>
        <c:noMultiLvlLbl val="0"/>
      </c:catAx>
      <c:valAx>
        <c:axId val="30755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62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CB-4B08-8CE4-F2599E12E6B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CB-4B08-8CE4-F2599E12E6B2}"/>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CB-4B08-8CE4-F2599E12E6B2}"/>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2.7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CB-4B08-8CE4-F2599E12E6B2}"/>
            </c:ext>
          </c:extLst>
        </c:ser>
        <c:ser>
          <c:idx val="4"/>
          <c:order val="4"/>
          <c:tx>
            <c:strRef>
              <c:f>[1]データシート!$A$31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c:v>
                </c:pt>
                <c:pt idx="2">
                  <c:v>#N/A</c:v>
                </c:pt>
                <c:pt idx="3">
                  <c:v>0.09</c:v>
                </c:pt>
                <c:pt idx="4">
                  <c:v>#N/A</c:v>
                </c:pt>
                <c:pt idx="5">
                  <c:v>0.1</c:v>
                </c:pt>
                <c:pt idx="6">
                  <c:v>#N/A</c:v>
                </c:pt>
                <c:pt idx="7">
                  <c:v>0.1</c:v>
                </c:pt>
                <c:pt idx="8">
                  <c:v>#N/A</c:v>
                </c:pt>
                <c:pt idx="9">
                  <c:v>0</c:v>
                </c:pt>
              </c:numCache>
            </c:numRef>
          </c:val>
          <c:extLst>
            <c:ext xmlns:c16="http://schemas.microsoft.com/office/drawing/2014/chart" uri="{C3380CC4-5D6E-409C-BE32-E72D297353CC}">
              <c16:uniqueId val="{00000004-A7CB-4B08-8CE4-F2599E12E6B2}"/>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0.12</c:v>
                </c:pt>
                <c:pt idx="2">
                  <c:v>#N/A</c:v>
                </c:pt>
                <c:pt idx="3">
                  <c:v>0.14000000000000001</c:v>
                </c:pt>
                <c:pt idx="4">
                  <c:v>#N/A</c:v>
                </c:pt>
                <c:pt idx="5">
                  <c:v>0.1</c:v>
                </c:pt>
                <c:pt idx="6">
                  <c:v>#N/A</c:v>
                </c:pt>
                <c:pt idx="7">
                  <c:v>0.09</c:v>
                </c:pt>
                <c:pt idx="8">
                  <c:v>#N/A</c:v>
                </c:pt>
                <c:pt idx="9">
                  <c:v>0.11</c:v>
                </c:pt>
              </c:numCache>
            </c:numRef>
          </c:val>
          <c:extLst>
            <c:ext xmlns:c16="http://schemas.microsoft.com/office/drawing/2014/chart" uri="{C3380CC4-5D6E-409C-BE32-E72D297353CC}">
              <c16:uniqueId val="{00000005-A7CB-4B08-8CE4-F2599E12E6B2}"/>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0.9</c:v>
                </c:pt>
                <c:pt idx="2">
                  <c:v>#N/A</c:v>
                </c:pt>
                <c:pt idx="3">
                  <c:v>1.03</c:v>
                </c:pt>
                <c:pt idx="4">
                  <c:v>#N/A</c:v>
                </c:pt>
                <c:pt idx="5">
                  <c:v>1.1299999999999999</c:v>
                </c:pt>
                <c:pt idx="6">
                  <c:v>#N/A</c:v>
                </c:pt>
                <c:pt idx="7">
                  <c:v>1.27</c:v>
                </c:pt>
                <c:pt idx="8">
                  <c:v>#N/A</c:v>
                </c:pt>
                <c:pt idx="9">
                  <c:v>1.36</c:v>
                </c:pt>
              </c:numCache>
            </c:numRef>
          </c:val>
          <c:extLst>
            <c:ext xmlns:c16="http://schemas.microsoft.com/office/drawing/2014/chart" uri="{C3380CC4-5D6E-409C-BE32-E72D297353CC}">
              <c16:uniqueId val="{00000006-A7CB-4B08-8CE4-F2599E12E6B2}"/>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0.64</c:v>
                </c:pt>
                <c:pt idx="2">
                  <c:v>#N/A</c:v>
                </c:pt>
                <c:pt idx="3">
                  <c:v>1.4</c:v>
                </c:pt>
                <c:pt idx="4">
                  <c:v>#N/A</c:v>
                </c:pt>
                <c:pt idx="5">
                  <c:v>1.0900000000000001</c:v>
                </c:pt>
                <c:pt idx="6">
                  <c:v>#N/A</c:v>
                </c:pt>
                <c:pt idx="7">
                  <c:v>1.35</c:v>
                </c:pt>
                <c:pt idx="8">
                  <c:v>#N/A</c:v>
                </c:pt>
                <c:pt idx="9">
                  <c:v>1.46</c:v>
                </c:pt>
              </c:numCache>
            </c:numRef>
          </c:val>
          <c:extLst>
            <c:ext xmlns:c16="http://schemas.microsoft.com/office/drawing/2014/chart" uri="{C3380CC4-5D6E-409C-BE32-E72D297353CC}">
              <c16:uniqueId val="{00000007-A7CB-4B08-8CE4-F2599E12E6B2}"/>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1.32</c:v>
                </c:pt>
                <c:pt idx="2">
                  <c:v>#N/A</c:v>
                </c:pt>
                <c:pt idx="3">
                  <c:v>1.46</c:v>
                </c:pt>
                <c:pt idx="4">
                  <c:v>#N/A</c:v>
                </c:pt>
                <c:pt idx="5">
                  <c:v>0</c:v>
                </c:pt>
                <c:pt idx="6">
                  <c:v>#N/A</c:v>
                </c:pt>
                <c:pt idx="7">
                  <c:v>2.37</c:v>
                </c:pt>
                <c:pt idx="8">
                  <c:v>#N/A</c:v>
                </c:pt>
                <c:pt idx="9">
                  <c:v>3.27</c:v>
                </c:pt>
              </c:numCache>
            </c:numRef>
          </c:val>
          <c:extLst>
            <c:ext xmlns:c16="http://schemas.microsoft.com/office/drawing/2014/chart" uri="{C3380CC4-5D6E-409C-BE32-E72D297353CC}">
              <c16:uniqueId val="{00000008-A7CB-4B08-8CE4-F2599E12E6B2}"/>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0.41</c:v>
                </c:pt>
                <c:pt idx="2">
                  <c:v>#N/A</c:v>
                </c:pt>
                <c:pt idx="3">
                  <c:v>0.3</c:v>
                </c:pt>
                <c:pt idx="4">
                  <c:v>#N/A</c:v>
                </c:pt>
                <c:pt idx="5">
                  <c:v>0.4</c:v>
                </c:pt>
                <c:pt idx="6">
                  <c:v>#N/A</c:v>
                </c:pt>
                <c:pt idx="7">
                  <c:v>0.09</c:v>
                </c:pt>
                <c:pt idx="8">
                  <c:v>0.08</c:v>
                </c:pt>
                <c:pt idx="9">
                  <c:v>#N/A</c:v>
                </c:pt>
              </c:numCache>
            </c:numRef>
          </c:val>
          <c:extLst>
            <c:ext xmlns:c16="http://schemas.microsoft.com/office/drawing/2014/chart" uri="{C3380CC4-5D6E-409C-BE32-E72D297353CC}">
              <c16:uniqueId val="{00000009-A7CB-4B08-8CE4-F2599E12E6B2}"/>
            </c:ext>
          </c:extLst>
        </c:ser>
        <c:dLbls>
          <c:showLegendKey val="0"/>
          <c:showVal val="0"/>
          <c:showCatName val="0"/>
          <c:showSerName val="0"/>
          <c:showPercent val="0"/>
          <c:showBubbleSize val="0"/>
        </c:dLbls>
        <c:gapWidth val="150"/>
        <c:overlap val="100"/>
        <c:axId val="308505088"/>
        <c:axId val="310898656"/>
      </c:barChart>
      <c:catAx>
        <c:axId val="3085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898656"/>
        <c:crosses val="autoZero"/>
        <c:auto val="1"/>
        <c:lblAlgn val="ctr"/>
        <c:lblOffset val="100"/>
        <c:tickLblSkip val="1"/>
        <c:tickMarkSkip val="1"/>
        <c:noMultiLvlLbl val="0"/>
      </c:catAx>
      <c:valAx>
        <c:axId val="3108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0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671</c:v>
                </c:pt>
                <c:pt idx="5">
                  <c:v>668</c:v>
                </c:pt>
                <c:pt idx="8">
                  <c:v>626</c:v>
                </c:pt>
                <c:pt idx="11">
                  <c:v>609</c:v>
                </c:pt>
                <c:pt idx="14">
                  <c:v>591</c:v>
                </c:pt>
              </c:numCache>
            </c:numRef>
          </c:val>
          <c:extLst>
            <c:ext xmlns:c16="http://schemas.microsoft.com/office/drawing/2014/chart" uri="{C3380CC4-5D6E-409C-BE32-E72D297353CC}">
              <c16:uniqueId val="{00000000-A6A2-41DC-BAA3-CB88F7B618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A2-41DC-BAA3-CB88F7B618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A2-41DC-BAA3-CB88F7B618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21</c:v>
                </c:pt>
                <c:pt idx="6">
                  <c:v>16</c:v>
                </c:pt>
                <c:pt idx="9">
                  <c:v>21</c:v>
                </c:pt>
                <c:pt idx="12">
                  <c:v>24</c:v>
                </c:pt>
              </c:numCache>
            </c:numRef>
          </c:val>
          <c:extLst>
            <c:ext xmlns:c16="http://schemas.microsoft.com/office/drawing/2014/chart" uri="{C3380CC4-5D6E-409C-BE32-E72D297353CC}">
              <c16:uniqueId val="{00000003-A6A2-41DC-BAA3-CB88F7B618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251</c:v>
                </c:pt>
                <c:pt idx="3">
                  <c:v>246</c:v>
                </c:pt>
                <c:pt idx="6">
                  <c:v>240</c:v>
                </c:pt>
                <c:pt idx="9">
                  <c:v>259</c:v>
                </c:pt>
                <c:pt idx="12">
                  <c:v>269</c:v>
                </c:pt>
              </c:numCache>
            </c:numRef>
          </c:val>
          <c:extLst>
            <c:ext xmlns:c16="http://schemas.microsoft.com/office/drawing/2014/chart" uri="{C3380CC4-5D6E-409C-BE32-E72D297353CC}">
              <c16:uniqueId val="{00000004-A6A2-41DC-BAA3-CB88F7B618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A2-41DC-BAA3-CB88F7B618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A2-41DC-BAA3-CB88F7B618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1051</c:v>
                </c:pt>
                <c:pt idx="3">
                  <c:v>969</c:v>
                </c:pt>
                <c:pt idx="6">
                  <c:v>930</c:v>
                </c:pt>
                <c:pt idx="9">
                  <c:v>813</c:v>
                </c:pt>
                <c:pt idx="12">
                  <c:v>756</c:v>
                </c:pt>
              </c:numCache>
            </c:numRef>
          </c:val>
          <c:extLst>
            <c:ext xmlns:c16="http://schemas.microsoft.com/office/drawing/2014/chart" uri="{C3380CC4-5D6E-409C-BE32-E72D297353CC}">
              <c16:uniqueId val="{00000007-A6A2-41DC-BAA3-CB88F7B618E3}"/>
            </c:ext>
          </c:extLst>
        </c:ser>
        <c:dLbls>
          <c:showLegendKey val="0"/>
          <c:showVal val="0"/>
          <c:showCatName val="0"/>
          <c:showSerName val="0"/>
          <c:showPercent val="0"/>
          <c:showBubbleSize val="0"/>
        </c:dLbls>
        <c:gapWidth val="100"/>
        <c:overlap val="100"/>
        <c:axId val="309480224"/>
        <c:axId val="27152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652</c:v>
                </c:pt>
                <c:pt idx="2">
                  <c:v>#N/A</c:v>
                </c:pt>
                <c:pt idx="3">
                  <c:v>#N/A</c:v>
                </c:pt>
                <c:pt idx="4">
                  <c:v>568</c:v>
                </c:pt>
                <c:pt idx="5">
                  <c:v>#N/A</c:v>
                </c:pt>
                <c:pt idx="6">
                  <c:v>#N/A</c:v>
                </c:pt>
                <c:pt idx="7">
                  <c:v>560</c:v>
                </c:pt>
                <c:pt idx="8">
                  <c:v>#N/A</c:v>
                </c:pt>
                <c:pt idx="9">
                  <c:v>#N/A</c:v>
                </c:pt>
                <c:pt idx="10">
                  <c:v>484</c:v>
                </c:pt>
                <c:pt idx="11">
                  <c:v>#N/A</c:v>
                </c:pt>
                <c:pt idx="12">
                  <c:v>#N/A</c:v>
                </c:pt>
                <c:pt idx="13">
                  <c:v>458</c:v>
                </c:pt>
                <c:pt idx="14">
                  <c:v>#N/A</c:v>
                </c:pt>
              </c:numCache>
            </c:numRef>
          </c:val>
          <c:smooth val="0"/>
          <c:extLst>
            <c:ext xmlns:c16="http://schemas.microsoft.com/office/drawing/2014/chart" uri="{C3380CC4-5D6E-409C-BE32-E72D297353CC}">
              <c16:uniqueId val="{00000008-A6A2-41DC-BAA3-CB88F7B618E3}"/>
            </c:ext>
          </c:extLst>
        </c:ser>
        <c:dLbls>
          <c:showLegendKey val="0"/>
          <c:showVal val="0"/>
          <c:showCatName val="0"/>
          <c:showSerName val="0"/>
          <c:showPercent val="0"/>
          <c:showBubbleSize val="0"/>
        </c:dLbls>
        <c:marker val="1"/>
        <c:smooth val="0"/>
        <c:axId val="309480224"/>
        <c:axId val="271523232"/>
      </c:lineChart>
      <c:catAx>
        <c:axId val="3094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523232"/>
        <c:crosses val="autoZero"/>
        <c:auto val="1"/>
        <c:lblAlgn val="ctr"/>
        <c:lblOffset val="100"/>
        <c:tickLblSkip val="1"/>
        <c:tickMarkSkip val="1"/>
        <c:noMultiLvlLbl val="0"/>
      </c:catAx>
      <c:valAx>
        <c:axId val="27152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4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6806</c:v>
                </c:pt>
                <c:pt idx="5">
                  <c:v>6918</c:v>
                </c:pt>
                <c:pt idx="8">
                  <c:v>6668</c:v>
                </c:pt>
                <c:pt idx="11">
                  <c:v>6678</c:v>
                </c:pt>
                <c:pt idx="14">
                  <c:v>6528</c:v>
                </c:pt>
              </c:numCache>
            </c:numRef>
          </c:val>
          <c:extLst>
            <c:ext xmlns:c16="http://schemas.microsoft.com/office/drawing/2014/chart" uri="{C3380CC4-5D6E-409C-BE32-E72D297353CC}">
              <c16:uniqueId val="{00000000-7034-4F43-B0BC-6AF3C174C5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34-4F43-B0BC-6AF3C174C5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1783</c:v>
                </c:pt>
                <c:pt idx="5">
                  <c:v>1653</c:v>
                </c:pt>
                <c:pt idx="8">
                  <c:v>1717</c:v>
                </c:pt>
                <c:pt idx="11">
                  <c:v>1691</c:v>
                </c:pt>
                <c:pt idx="14">
                  <c:v>1900</c:v>
                </c:pt>
              </c:numCache>
            </c:numRef>
          </c:val>
          <c:extLst>
            <c:ext xmlns:c16="http://schemas.microsoft.com/office/drawing/2014/chart" uri="{C3380CC4-5D6E-409C-BE32-E72D297353CC}">
              <c16:uniqueId val="{00000002-7034-4F43-B0BC-6AF3C174C5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34-4F43-B0BC-6AF3C174C5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34-4F43-B0BC-6AF3C174C5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34-4F43-B0BC-6AF3C174C5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1713</c:v>
                </c:pt>
                <c:pt idx="3">
                  <c:v>1621</c:v>
                </c:pt>
                <c:pt idx="6">
                  <c:v>1421</c:v>
                </c:pt>
                <c:pt idx="9">
                  <c:v>1399</c:v>
                </c:pt>
                <c:pt idx="12">
                  <c:v>1108</c:v>
                </c:pt>
              </c:numCache>
            </c:numRef>
          </c:val>
          <c:extLst>
            <c:ext xmlns:c16="http://schemas.microsoft.com/office/drawing/2014/chart" uri="{C3380CC4-5D6E-409C-BE32-E72D297353CC}">
              <c16:uniqueId val="{00000006-7034-4F43-B0BC-6AF3C174C5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70</c:v>
                </c:pt>
                <c:pt idx="6">
                  <c:v>142</c:v>
                </c:pt>
                <c:pt idx="9">
                  <c:v>171</c:v>
                </c:pt>
                <c:pt idx="12">
                  <c:v>207</c:v>
                </c:pt>
              </c:numCache>
            </c:numRef>
          </c:val>
          <c:extLst>
            <c:ext xmlns:c16="http://schemas.microsoft.com/office/drawing/2014/chart" uri="{C3380CC4-5D6E-409C-BE32-E72D297353CC}">
              <c16:uniqueId val="{00000007-7034-4F43-B0BC-6AF3C174C5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4136</c:v>
                </c:pt>
                <c:pt idx="3">
                  <c:v>4018</c:v>
                </c:pt>
                <c:pt idx="6">
                  <c:v>3877</c:v>
                </c:pt>
                <c:pt idx="9">
                  <c:v>3718</c:v>
                </c:pt>
                <c:pt idx="12">
                  <c:v>3593</c:v>
                </c:pt>
              </c:numCache>
            </c:numRef>
          </c:val>
          <c:extLst>
            <c:ext xmlns:c16="http://schemas.microsoft.com/office/drawing/2014/chart" uri="{C3380CC4-5D6E-409C-BE32-E72D297353CC}">
              <c16:uniqueId val="{00000008-7034-4F43-B0BC-6AF3C174C5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34-4F43-B0BC-6AF3C174C5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7363</c:v>
                </c:pt>
                <c:pt idx="3">
                  <c:v>7103</c:v>
                </c:pt>
                <c:pt idx="6">
                  <c:v>7251</c:v>
                </c:pt>
                <c:pt idx="9">
                  <c:v>7331</c:v>
                </c:pt>
                <c:pt idx="12">
                  <c:v>7589</c:v>
                </c:pt>
              </c:numCache>
            </c:numRef>
          </c:val>
          <c:extLst>
            <c:ext xmlns:c16="http://schemas.microsoft.com/office/drawing/2014/chart" uri="{C3380CC4-5D6E-409C-BE32-E72D297353CC}">
              <c16:uniqueId val="{0000000A-7034-4F43-B0BC-6AF3C174C526}"/>
            </c:ext>
          </c:extLst>
        </c:ser>
        <c:dLbls>
          <c:showLegendKey val="0"/>
          <c:showVal val="0"/>
          <c:showCatName val="0"/>
          <c:showSerName val="0"/>
          <c:showPercent val="0"/>
          <c:showBubbleSize val="0"/>
        </c:dLbls>
        <c:gapWidth val="100"/>
        <c:overlap val="100"/>
        <c:axId val="269528000"/>
        <c:axId val="31248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4629</c:v>
                </c:pt>
                <c:pt idx="2">
                  <c:v>#N/A</c:v>
                </c:pt>
                <c:pt idx="3">
                  <c:v>#N/A</c:v>
                </c:pt>
                <c:pt idx="4">
                  <c:v>4241</c:v>
                </c:pt>
                <c:pt idx="5">
                  <c:v>#N/A</c:v>
                </c:pt>
                <c:pt idx="6">
                  <c:v>#N/A</c:v>
                </c:pt>
                <c:pt idx="7">
                  <c:v>4306</c:v>
                </c:pt>
                <c:pt idx="8">
                  <c:v>#N/A</c:v>
                </c:pt>
                <c:pt idx="9">
                  <c:v>#N/A</c:v>
                </c:pt>
                <c:pt idx="10">
                  <c:v>4251</c:v>
                </c:pt>
                <c:pt idx="11">
                  <c:v>#N/A</c:v>
                </c:pt>
                <c:pt idx="12">
                  <c:v>#N/A</c:v>
                </c:pt>
                <c:pt idx="13">
                  <c:v>4068</c:v>
                </c:pt>
                <c:pt idx="14">
                  <c:v>#N/A</c:v>
                </c:pt>
              </c:numCache>
            </c:numRef>
          </c:val>
          <c:smooth val="0"/>
          <c:extLst>
            <c:ext xmlns:c16="http://schemas.microsoft.com/office/drawing/2014/chart" uri="{C3380CC4-5D6E-409C-BE32-E72D297353CC}">
              <c16:uniqueId val="{0000000B-7034-4F43-B0BC-6AF3C174C526}"/>
            </c:ext>
          </c:extLst>
        </c:ser>
        <c:dLbls>
          <c:showLegendKey val="0"/>
          <c:showVal val="0"/>
          <c:showCatName val="0"/>
          <c:showSerName val="0"/>
          <c:showPercent val="0"/>
          <c:showBubbleSize val="0"/>
        </c:dLbls>
        <c:marker val="1"/>
        <c:smooth val="0"/>
        <c:axId val="269528000"/>
        <c:axId val="312483680"/>
      </c:lineChart>
      <c:catAx>
        <c:axId val="2695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483680"/>
        <c:crosses val="autoZero"/>
        <c:auto val="1"/>
        <c:lblAlgn val="ctr"/>
        <c:lblOffset val="100"/>
        <c:tickLblSkip val="1"/>
        <c:tickMarkSkip val="1"/>
        <c:noMultiLvlLbl val="0"/>
      </c:catAx>
      <c:valAx>
        <c:axId val="31248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52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887</c:v>
                </c:pt>
                <c:pt idx="1">
                  <c:v>858</c:v>
                </c:pt>
                <c:pt idx="2">
                  <c:v>841</c:v>
                </c:pt>
              </c:numCache>
            </c:numRef>
          </c:val>
          <c:extLst>
            <c:ext xmlns:c16="http://schemas.microsoft.com/office/drawing/2014/chart" uri="{C3380CC4-5D6E-409C-BE32-E72D297353CC}">
              <c16:uniqueId val="{00000000-2922-48B7-871D-63EC3E5998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2922-48B7-871D-63EC3E5998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517</c:v>
                </c:pt>
                <c:pt idx="2">
                  <c:v>735</c:v>
                </c:pt>
              </c:numCache>
            </c:numRef>
          </c:val>
          <c:extLst>
            <c:ext xmlns:c16="http://schemas.microsoft.com/office/drawing/2014/chart" uri="{C3380CC4-5D6E-409C-BE32-E72D297353CC}">
              <c16:uniqueId val="{00000002-2922-48B7-871D-63EC3E59982A}"/>
            </c:ext>
          </c:extLst>
        </c:ser>
        <c:dLbls>
          <c:showLegendKey val="0"/>
          <c:showVal val="0"/>
          <c:showCatName val="0"/>
          <c:showSerName val="0"/>
          <c:showPercent val="0"/>
          <c:showBubbleSize val="0"/>
        </c:dLbls>
        <c:gapWidth val="120"/>
        <c:overlap val="100"/>
        <c:axId val="302814224"/>
        <c:axId val="312569392"/>
      </c:barChart>
      <c:catAx>
        <c:axId val="30281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569392"/>
        <c:crosses val="autoZero"/>
        <c:auto val="1"/>
        <c:lblAlgn val="ctr"/>
        <c:lblOffset val="100"/>
        <c:tickLblSkip val="1"/>
        <c:tickMarkSkip val="1"/>
        <c:noMultiLvlLbl val="0"/>
      </c:catAx>
      <c:valAx>
        <c:axId val="312569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81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{CDF8F21C-1108-4C63-A28C-68B8B6702B12}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E1-481C-BA93-4A109D0065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{0FCF3884-5E56-485A-8677-9B77A78CD3F1}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E1-481C-BA93-4A109D0065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{EB7D9A3B-7869-4648-A0AB-8B9B5ABC1F4E}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E1-481C-BA93-4A109D0065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{369FB587-E4BB-4C70-B6E5-468E443818CA}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E1-481C-BA93-4A109D0065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{879E575B-44AC-4807-BED7-01D5B93B9759}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E1-481C-BA93-4A109D0065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{D2D0DE7F-8A2F-4752-976B-CC2151AD5A05}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E1-481C-BA93-4A109D0065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{93DD7235-13BD-474F-93A7-1D3F047EC618}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E1-481C-BA93-4A109D0065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{0D80F8CD-72FC-4450-BFD7-5AAED292F510}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E1-481C-BA93-4A109D0065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{0F030D9F-808B-474E-8A67-814C1A7347FE}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E1-481C-BA93-4A109D0065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c:v>
                </c:pt>
                <c:pt idx="24">
                  <c:v>68.099999999999994</c:v>
                </c:pt>
              </c:numCache>
            </c:numRef>
          </c:xVal>
          <c:yVal>
            <c:numRef>
              <c:f>公会計指標分析・財政指標組合せ分析表!$BP$51:$DC$51</c:f>
              <c:numCache>
                <c:formatCode>#,##0.0;"▲ "#,##0.0</c:formatCode>
                <c:ptCount val="40"/>
                <c:pt idx="16">
                  <c:v>115.9</c:v>
                </c:pt>
                <c:pt idx="24">
                  <c:v>115.2</c:v>
                </c:pt>
              </c:numCache>
            </c:numRef>
          </c:yVal>
          <c:smooth val="0"/>
          <c:extLst>
            <c:ext xmlns:c16="http://schemas.microsoft.com/office/drawing/2014/chart" uri="{C3380CC4-5D6E-409C-BE32-E72D297353CC}">
              <c16:uniqueId val="{00000009-E3E1-481C-BA93-4A109D0065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{8A12A6F3-A5D3-4E80-B9DA-5785BD709423}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E1-481C-BA93-4A109D0065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{0EB289B5-F937-4F02-86B9-7DF7F755F04F}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E1-481C-BA93-4A109D0065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{DF55EF8A-E7BE-4386-87BA-093CC30E58F8}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E1-481C-BA93-4A109D0065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{D3A4E060-3E08-45F3-9BE7-225364C9C548}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E1-481C-BA93-4A109D0065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{602FDEDF-5920-40E3-984C-CC7E33729060}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E1-481C-BA93-4A109D0065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{FD69BE00-0011-49DA-ADFE-792AAC73C1D3}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E1-481C-BA93-4A109D0065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{EE02F44E-2830-4CED-848E-DC22D9AB4383}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E1-481C-BA93-4A109D0065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{500D9799-E41F-4859-96F3-3ED4335588D7}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E1-481C-BA93-4A109D0065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{E4E3DB90-E1C3-4F17-B0AF-0E5CEC115A9C}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E1-481C-BA93-4A109D0065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E3E1-481C-BA93-4A109D0065E0}"/>
            </c:ext>
          </c:extLst>
        </c:ser>
        <c:dLbls>
          <c:showLegendKey val="0"/>
          <c:showVal val="1"/>
          <c:showCatName val="0"/>
          <c:showSerName val="0"/>
          <c:showPercent val="0"/>
          <c:showBubbleSize val="0"/>
        </c:dLbls>
        <c:axId val="107436288"/>
        <c:axId val="107467136"/>
      </c:scatterChart>
      <c:valAx>
        <c:axId val="107436288"/>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67136"/>
        <c:crosses val="autoZero"/>
        <c:crossBetween val="midCat"/>
      </c:valAx>
      <c:valAx>
        <c:axId val="107467136"/>
        <c:scaling>
          <c:orientation val="minMax"/>
          <c:max val="13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3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{5DD30D9D-29A5-46B0-B812-1385867A7DC0}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B4-4FE9-BD27-B7F7545D9D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{313636A0-C12C-4ADB-9C44-1B90F24B7F43}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4-4FE9-BD27-B7F7545D9D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{07D76809-851E-459B-BA71-A40D3B8DCD43}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4-4FE9-BD27-B7F7545D9D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{C3CF542B-2677-4033-A83A-DCDA9BF647BB}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4-4FE9-BD27-B7F7545D9D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{D5264EDD-DA14-4374-A190-93620DAB56C4}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4-4FE9-BD27-B7F7545D9D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{86921DCE-62F4-4085-9980-E04182F673F6}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B4-4FE9-BD27-B7F7545D9DD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{A4B7E600-B358-4CE6-8F62-8750EF83F421}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B4-4FE9-BD27-B7F7545D9DD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{267F9F68-38AE-46AC-A0E9-D023968B8C29}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B4-4FE9-BD27-B7F7545D9D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{1D1C4415-7B5C-4557-B3C1-571CFAE40502}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B4-4FE9-BD27-B7F7545D9D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18.8</c:v>
                </c:pt>
                <c:pt idx="8">
                  <c:v>17.600000000000001</c:v>
                </c:pt>
                <c:pt idx="16">
                  <c:v>16.2</c:v>
                </c:pt>
                <c:pt idx="24">
                  <c:v>14.7</c:v>
                </c:pt>
                <c:pt idx="32">
                  <c:v>13.5</c:v>
                </c:pt>
              </c:numCache>
            </c:numRef>
          </c:xVal>
          <c:yVal>
            <c:numRef>
              <c:f>公会計指標分析・財政指標組合せ分析表!$BP$73:$DC$73</c:f>
              <c:numCache>
                <c:formatCode>#,##0.0;"▲ "#,##0.0</c:formatCode>
                <c:ptCount val="40"/>
                <c:pt idx="0">
                  <c:v>126.4</c:v>
                </c:pt>
                <c:pt idx="8">
                  <c:v>119.2</c:v>
                </c:pt>
                <c:pt idx="16">
                  <c:v>115.9</c:v>
                </c:pt>
                <c:pt idx="24">
                  <c:v>115.2</c:v>
                </c:pt>
                <c:pt idx="32">
                  <c:v>111</c:v>
                </c:pt>
              </c:numCache>
            </c:numRef>
          </c:yVal>
          <c:smooth val="0"/>
          <c:extLst>
            <c:ext xmlns:c16="http://schemas.microsoft.com/office/drawing/2014/chart" uri="{C3380CC4-5D6E-409C-BE32-E72D297353CC}">
              <c16:uniqueId val="{00000009-5CB4-4FE9-BD27-B7F7545D9D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{9F42250E-1BEC-4D62-A070-ACE5573C4CB2}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B4-4FE9-BD27-B7F7545D9D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{C6D55483-2A30-4575-B5B9-662353C55CFC}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4-4FE9-BD27-B7F7545D9D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{DFE740F2-6162-439E-A279-1757EDC10154}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4-4FE9-BD27-B7F7545D9D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{BEFDB4FE-46E7-45BE-A072-226ECEDEAE66}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4-4FE9-BD27-B7F7545D9D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{5C40C8CA-A1E5-4969-AAA4-C93A62E7161E}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4-4FE9-BD27-B7F7545D9D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{59B46B75-044C-4357-9074-B52AE0EA3A0B}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B4-4FE9-BD27-B7F7545D9DD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{6E59FBD3-E813-4B3D-B275-EC389290C964}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B4-4FE9-BD27-B7F7545D9DD5}"/>
                </c:ext>
              </c:extLst>
            </c:dLbl>
            <c:dLbl>
              <c:idx val="24"/>
              <c:layout>
                <c:manualLayout>
                  <c:x val="-2.47551266322977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{56C6A84E-BCEB-4B3C-A5AB-1E3CC2E5B69D}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B4-4FE9-BD27-B7F7545D9DD5}"/>
                </c:ext>
              </c:extLst>
            </c:dLbl>
            <c:dLbl>
              <c:idx val="32"/>
              <c:layout>
                <c:manualLayout>
                  <c:x val="-3.864085660592361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{33B2DEF1-B1B7-4152-B627-3625B32CE2B0}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B4-4FE9-BD27-B7F7545D9D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5CB4-4FE9-BD27-B7F7545D9DD5}"/>
            </c:ext>
          </c:extLst>
        </c:ser>
        <c:dLbls>
          <c:showLegendKey val="0"/>
          <c:showVal val="1"/>
          <c:showCatName val="0"/>
          <c:showSerName val="0"/>
          <c:showPercent val="0"/>
          <c:showBubbleSize val="0"/>
        </c:dLbls>
        <c:axId val="107762432"/>
        <c:axId val="107764352"/>
      </c:scatterChart>
      <c:valAx>
        <c:axId val="107762432"/>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64352"/>
        <c:crosses val="autoZero"/>
        <c:crossBetween val="midCat"/>
      </c:valAx>
      <c:valAx>
        <c:axId val="107764352"/>
        <c:scaling>
          <c:orientation val="minMax"/>
          <c:max val="14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62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「元利償還金」は過去に実施した健康ふれあいセンター、中学校、消防庁舎などの整備による地方債の発行により増加したが、平成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年をピークに新発債の抑制により減少傾向にある。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「公営企業債の元利償還金に対する繰入金」は下水道事業特別会計への繰入金の影響で増加している。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は平成２５年度に発足した消防組合の施設整備等により増加傾向にある。今後は、一部事務組合への負担金については、構成団体と協議し事業の重点化を図るとともに、下水道事業についても将来の財政負担に引き続き留意しつつ、適正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営緑ヶ丘住宅建設事業や町道海岸連絡線整備事業等に係る地方債の発行により、「一般会計等に係る地方債の現在高」は増加したものの、「退職手当負担見込額」の減少や、ふるさと納税の増加による岬ゆめ・みらい基金の残高が増加したことによる「充当可能基金」の増加により、結果として「将来負担比率の分子」が減少した。今後とも、将来の財政負担に留意しつ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これは、ふるさと納税の増加により岬ゆめ・みらい基金に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百万円積立てた一方、寄附の謝礼事務費や地方創生事業等に充当するために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百万円取崩したことが主な要因である。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公共施設の老朽化対策や子育て、福祉などの社会保障関係経費の増加に備えて、財政調整基金や公共施設整備基金に積立てを行っていく予定である。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岬ゆめ・みらい基金：個性豊かな活力あるまちづくり施策の推進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多奈川地区多目的公園管理基金：多奈川地区多目的公園の維持管理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公共施設整備基金：公共施設の整備及び適切な維持管理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海釣り公園管理基金：海釣り公園の維持管理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地域福祉基金：本町の特性を活かした高齢者保健施策の推進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岬ゆめ・みらい基金：ふるさと納税の増加により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百万円積立てた一方、寄附の謝礼事務費や地方創生事業等に充当するために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円を取り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崩した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地域福祉基金：健康ふれあいセンター運営事業に充当するため、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岬ゆめ・みらい基金：個人や団体からの寄付金の積立てを行いながら、活力ある、街づくり施策を推進していくため取り崩しを行っていく。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公共施設整備基金：公共施設の老朽化に備え、積立てを行っていく。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年度は、前年度剰余金により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百万円積立てた一方、退職手当等の増加により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子育て、福祉などの社会保障関係経費の増加に備えて積立てていく。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近年、利子収入の積立てのみを行い、取り崩しを行っていないため、ほぼ増減がない状況にある。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利子収入の積立てを行っていく予定のため、今後も残高は、ほぼ横ばいとなる予定である。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２６年度に策定した岬町公共施設適正化基本方針に基づき、老朽化した公共施設の集約化・複合化や除却を進めているが、多くの施設が昭和４０年～５０年代に建設されているため、有形固定資産減価償却率が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　 なお、平成２９年度決算に係る固定資産台帳については、平成３１年１月１日時点で未整備であるため、平成２９年度の当該団体値等は表示されていない。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92551</xdr:rowOff>
    </xdr:from>
    <xdr:to>
      <xdr:col>19</xdr:col>
      <xdr:colOff>187325</xdr:colOff>
      <xdr:row>28</xdr:row>
      <xdr:rowOff>22701</xdr:rowOff>
    </xdr:to>
    <xdr:sp macro="" textlink="">
      <xdr:nvSpPr>
        <xdr:cNvPr id="82" name="楕円 81"/>
        <xdr:cNvSpPr/>
      </xdr:nvSpPr>
      <xdr:spPr>
        <a:xfrm>
          <a:off x="4000500" y="54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162719</xdr:rowOff>
    </xdr:from>
    <xdr:to>
      <xdr:col>15</xdr:col>
      <xdr:colOff>187325</xdr:colOff>
      <xdr:row>28</xdr:row>
      <xdr:rowOff>92869</xdr:rowOff>
    </xdr:to>
    <xdr:sp macro="" textlink="">
      <xdr:nvSpPr>
        <xdr:cNvPr id="83" name="楕円 82"/>
        <xdr:cNvSpPr/>
      </xdr:nvSpPr>
      <xdr:spPr>
        <a:xfrm>
          <a:off x="3238500" y="55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143351</xdr:rowOff>
    </xdr:from>
    <xdr:to>
      <xdr:col>19</xdr:col>
      <xdr:colOff>136525</xdr:colOff>
      <xdr:row>28</xdr:row>
      <xdr:rowOff>42069</xdr:rowOff>
    </xdr:to>
    <xdr:cxnSp macro="">
      <xdr:nvCxnSpPr>
        <xdr:cNvPr id="84" name="直線コネクタ 83"/>
        <xdr:cNvCxnSpPr/>
      </xdr:nvCxnSpPr>
      <xdr:spPr>
        <a:xfrm flipV="1">
          <a:off x="3289300" y="5544026"/>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5"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6"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39228</xdr:rowOff>
    </xdr:from>
    <xdr:ext cx="405111" cy="259045"/>
    <xdr:sp macro="" textlink="">
      <xdr:nvSpPr>
        <xdr:cNvPr id="87" name="n_1mainValue有形固定資産減価償却率"/>
        <xdr:cNvSpPr txBox="1"/>
      </xdr:nvSpPr>
      <xdr:spPr>
        <a:xfrm>
          <a:off x="3836044" y="526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109396</xdr:rowOff>
    </xdr:from>
    <xdr:ext cx="405111" cy="259045"/>
    <xdr:sp macro="" textlink="">
      <xdr:nvSpPr>
        <xdr:cNvPr id="88" name="n_2mainValue有形固定資産減価償却率"/>
        <xdr:cNvSpPr txBox="1"/>
      </xdr:nvSpPr>
      <xdr:spPr>
        <a:xfrm>
          <a:off x="3086744" y="53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平成２５年度より実施</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して</a:t>
          </a:r>
          <a:r>
            <a:rPr kumimoji="1" lang="ja-JP" altLang="en-US" sz="1100">
              <a:latin typeface="ＭＳ Ｐゴシック" panose="020B0600070205080204" pitchFamily="50" charset="-128"/>
              <a:ea typeface="ＭＳ Ｐゴシック" panose="020B0600070205080204" pitchFamily="50" charset="-128"/>
            </a:rPr>
            <a:t>いる町営緑ヶ丘住宅整備事業及び平成２６年度より実施</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latin typeface="ＭＳ Ｐゴシック" panose="020B0600070205080204" pitchFamily="50" charset="-128"/>
              <a:ea typeface="ＭＳ Ｐゴシック" panose="020B0600070205080204" pitchFamily="50" charset="-128"/>
            </a:rPr>
            <a:t>海岸連絡線整備事業に係る地方債の発行により、将来負担額が押し上げられている</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ため</a:t>
          </a:r>
          <a:r>
            <a:rPr kumimoji="1" lang="ja-JP" altLang="en-US" sz="1100" strike="noStrik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債務償還可能年数</a:t>
          </a:r>
          <a:r>
            <a:rPr kumimoji="1" lang="ja-JP" altLang="en-US" sz="1100" strike="noStrike" baseline="0">
              <a:latin typeface="ＭＳ Ｐゴシック" panose="020B0600070205080204" pitchFamily="50" charset="-128"/>
              <a:ea typeface="ＭＳ Ｐゴシック" panose="020B0600070205080204" pitchFamily="50" charset="-128"/>
            </a:rPr>
            <a:t>も</a:t>
          </a:r>
          <a:r>
            <a:rPr kumimoji="1" lang="ja-JP" altLang="en-US" sz="1100">
              <a:latin typeface="ＭＳ Ｐゴシック" panose="020B0600070205080204" pitchFamily="50" charset="-128"/>
              <a:ea typeface="ＭＳ Ｐゴシック" panose="020B0600070205080204" pitchFamily="50" charset="-128"/>
            </a:rPr>
            <a:t>類似団体内平均値と比べると長くなっていると考えられ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る。　</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63349</xdr:rowOff>
    </xdr:from>
    <xdr:to>
      <xdr:col>76</xdr:col>
      <xdr:colOff>73025</xdr:colOff>
      <xdr:row>29</xdr:row>
      <xdr:rowOff>164949</xdr:rowOff>
    </xdr:to>
    <xdr:sp macro="" textlink="">
      <xdr:nvSpPr>
        <xdr:cNvPr id="131" name="楕円 130"/>
        <xdr:cNvSpPr/>
      </xdr:nvSpPr>
      <xdr:spPr>
        <a:xfrm>
          <a:off x="14744700" y="58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86226</xdr:rowOff>
    </xdr:from>
    <xdr:ext cx="340478" cy="259045"/>
    <xdr:sp macro="" textlink="">
      <xdr:nvSpPr>
        <xdr:cNvPr id="132" name="債務償還可能年数該当値テキスト"/>
        <xdr:cNvSpPr txBox="1"/>
      </xdr:nvSpPr>
      <xdr:spPr>
        <a:xfrm>
          <a:off x="14846300" y="5658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0" name="楕円 69"/>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71" name="楕円 70"/>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112395</xdr:rowOff>
    </xdr:to>
    <xdr:cxnSp macro="">
      <xdr:nvCxnSpPr>
        <xdr:cNvPr id="72" name="直線コネクタ 71"/>
        <xdr:cNvCxnSpPr/>
      </xdr:nvCxnSpPr>
      <xdr:spPr>
        <a:xfrm flipV="1">
          <a:off x="2908300" y="641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75"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76" name="n_2main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126837</xdr:rowOff>
    </xdr:from>
    <xdr:to>
      <xdr:col>50</xdr:col>
      <xdr:colOff>165100</xdr:colOff>
      <xdr:row>42</xdr:row>
      <xdr:rowOff>56987</xdr:rowOff>
    </xdr:to>
    <xdr:sp macro="" textlink="">
      <xdr:nvSpPr>
        <xdr:cNvPr id="114" name="楕円 113"/>
        <xdr:cNvSpPr/>
      </xdr:nvSpPr>
      <xdr:spPr>
        <a:xfrm>
          <a:off x="9588500" y="71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126819</xdr:rowOff>
    </xdr:from>
    <xdr:to>
      <xdr:col>46</xdr:col>
      <xdr:colOff>38100</xdr:colOff>
      <xdr:row>42</xdr:row>
      <xdr:rowOff>56969</xdr:rowOff>
    </xdr:to>
    <xdr:sp macro="" textlink="">
      <xdr:nvSpPr>
        <xdr:cNvPr id="115" name="楕円 114"/>
        <xdr:cNvSpPr/>
      </xdr:nvSpPr>
      <xdr:spPr>
        <a:xfrm>
          <a:off x="8699500" y="71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6169</xdr:rowOff>
    </xdr:from>
    <xdr:to>
      <xdr:col>50</xdr:col>
      <xdr:colOff>114300</xdr:colOff>
      <xdr:row>42</xdr:row>
      <xdr:rowOff>6187</xdr:rowOff>
    </xdr:to>
    <xdr:cxnSp macro="">
      <xdr:nvCxnSpPr>
        <xdr:cNvPr id="116" name="直線コネクタ 115"/>
        <xdr:cNvCxnSpPr/>
      </xdr:nvCxnSpPr>
      <xdr:spPr>
        <a:xfrm>
          <a:off x="8750300" y="720706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48114</xdr:rowOff>
    </xdr:from>
    <xdr:ext cx="469744" cy="259045"/>
    <xdr:sp macro="" textlink="">
      <xdr:nvSpPr>
        <xdr:cNvPr id="119" name="n_1mainValue【道路】&#10;一人当たり延長"/>
        <xdr:cNvSpPr txBox="1"/>
      </xdr:nvSpPr>
      <xdr:spPr>
        <a:xfrm>
          <a:off x="9391727" y="72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48096</xdr:rowOff>
    </xdr:from>
    <xdr:ext cx="469744" cy="259045"/>
    <xdr:sp macro="" textlink="">
      <xdr:nvSpPr>
        <xdr:cNvPr id="120" name="n_2mainValue【道路】&#10;一人当たり延長"/>
        <xdr:cNvSpPr txBox="1"/>
      </xdr:nvSpPr>
      <xdr:spPr>
        <a:xfrm>
          <a:off x="8515427" y="724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60" name="楕円 159"/>
        <xdr:cNvSpPr/>
      </xdr:nvSpPr>
      <xdr:spPr>
        <a:xfrm>
          <a:off x="3746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107587</xdr:rowOff>
    </xdr:from>
    <xdr:to>
      <xdr:col>15</xdr:col>
      <xdr:colOff>101600</xdr:colOff>
      <xdr:row>59</xdr:row>
      <xdr:rowOff>37737</xdr:rowOff>
    </xdr:to>
    <xdr:sp macro="" textlink="">
      <xdr:nvSpPr>
        <xdr:cNvPr id="161" name="楕円 160"/>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135527</xdr:rowOff>
    </xdr:from>
    <xdr:to>
      <xdr:col>19</xdr:col>
      <xdr:colOff>177800</xdr:colOff>
      <xdr:row>58</xdr:row>
      <xdr:rowOff>158387</xdr:rowOff>
    </xdr:to>
    <xdr:cxnSp macro="">
      <xdr:nvCxnSpPr>
        <xdr:cNvPr id="162" name="直線コネクタ 161"/>
        <xdr:cNvCxnSpPr/>
      </xdr:nvCxnSpPr>
      <xdr:spPr>
        <a:xfrm flipV="1">
          <a:off x="2908300" y="10079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165" name="n_1mainValue【橋りょう・トンネル】&#10;有形固定資産減価償却率"/>
        <xdr:cNvSpPr txBox="1"/>
      </xdr:nvSpPr>
      <xdr:spPr>
        <a:xfrm>
          <a:off x="3582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66" name="n_2mainValue【橋りょう・トンネ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50257</xdr:rowOff>
    </xdr:from>
    <xdr:to>
      <xdr:col>50</xdr:col>
      <xdr:colOff>165100</xdr:colOff>
      <xdr:row>64</xdr:row>
      <xdr:rowOff>151857</xdr:rowOff>
    </xdr:to>
    <xdr:sp macro="" textlink="">
      <xdr:nvSpPr>
        <xdr:cNvPr id="206" name="楕円 205"/>
        <xdr:cNvSpPr/>
      </xdr:nvSpPr>
      <xdr:spPr>
        <a:xfrm>
          <a:off x="9588500" y="110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50667</xdr:rowOff>
    </xdr:from>
    <xdr:to>
      <xdr:col>46</xdr:col>
      <xdr:colOff>38100</xdr:colOff>
      <xdr:row>64</xdr:row>
      <xdr:rowOff>152267</xdr:rowOff>
    </xdr:to>
    <xdr:sp macro="" textlink="">
      <xdr:nvSpPr>
        <xdr:cNvPr id="207" name="楕円 206"/>
        <xdr:cNvSpPr/>
      </xdr:nvSpPr>
      <xdr:spPr>
        <a:xfrm>
          <a:off x="8699500" y="110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101057</xdr:rowOff>
    </xdr:from>
    <xdr:to>
      <xdr:col>50</xdr:col>
      <xdr:colOff>114300</xdr:colOff>
      <xdr:row>64</xdr:row>
      <xdr:rowOff>101467</xdr:rowOff>
    </xdr:to>
    <xdr:cxnSp macro="">
      <xdr:nvCxnSpPr>
        <xdr:cNvPr id="208" name="直線コネクタ 207"/>
        <xdr:cNvCxnSpPr/>
      </xdr:nvCxnSpPr>
      <xdr:spPr>
        <a:xfrm flipV="1">
          <a:off x="8750300" y="1107385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142984</xdr:rowOff>
    </xdr:from>
    <xdr:ext cx="534377" cy="259045"/>
    <xdr:sp macro="" textlink="">
      <xdr:nvSpPr>
        <xdr:cNvPr id="211" name="n_1mainValue【橋りょう・トンネル】&#10;一人当たり有形固定資産（償却資産）額"/>
        <xdr:cNvSpPr txBox="1"/>
      </xdr:nvSpPr>
      <xdr:spPr>
        <a:xfrm>
          <a:off x="9359411" y="111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143394</xdr:rowOff>
    </xdr:from>
    <xdr:ext cx="534377" cy="259045"/>
    <xdr:sp macro="" textlink="">
      <xdr:nvSpPr>
        <xdr:cNvPr id="212" name="n_2mainValue【橋りょう・トンネル】&#10;一人当たり有形固定資産（償却資産）額"/>
        <xdr:cNvSpPr txBox="1"/>
      </xdr:nvSpPr>
      <xdr:spPr>
        <a:xfrm>
          <a:off x="8483111" y="111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51" name="楕円 250"/>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52" name="楕円 251"/>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135255</xdr:rowOff>
    </xdr:to>
    <xdr:cxnSp macro="">
      <xdr:nvCxnSpPr>
        <xdr:cNvPr id="253" name="直線コネクタ 252"/>
        <xdr:cNvCxnSpPr/>
      </xdr:nvCxnSpPr>
      <xdr:spPr>
        <a:xfrm flipV="1">
          <a:off x="2908300" y="14165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4"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5"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256" name="n_1main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57" name="n_2main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16638</xdr:rowOff>
    </xdr:from>
    <xdr:to>
      <xdr:col>50</xdr:col>
      <xdr:colOff>165100</xdr:colOff>
      <xdr:row>85</xdr:row>
      <xdr:rowOff>118238</xdr:rowOff>
    </xdr:to>
    <xdr:sp macro="" textlink="">
      <xdr:nvSpPr>
        <xdr:cNvPr id="295" name="楕円 294"/>
        <xdr:cNvSpPr/>
      </xdr:nvSpPr>
      <xdr:spPr>
        <a:xfrm>
          <a:off x="9588500" y="14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19686</xdr:rowOff>
    </xdr:from>
    <xdr:to>
      <xdr:col>46</xdr:col>
      <xdr:colOff>38100</xdr:colOff>
      <xdr:row>85</xdr:row>
      <xdr:rowOff>121286</xdr:rowOff>
    </xdr:to>
    <xdr:sp macro="" textlink="">
      <xdr:nvSpPr>
        <xdr:cNvPr id="296" name="楕円 295"/>
        <xdr:cNvSpPr/>
      </xdr:nvSpPr>
      <xdr:spPr>
        <a:xfrm>
          <a:off x="8699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67438</xdr:rowOff>
    </xdr:from>
    <xdr:to>
      <xdr:col>50</xdr:col>
      <xdr:colOff>114300</xdr:colOff>
      <xdr:row>85</xdr:row>
      <xdr:rowOff>70486</xdr:rowOff>
    </xdr:to>
    <xdr:cxnSp macro="">
      <xdr:nvCxnSpPr>
        <xdr:cNvPr id="297" name="直線コネクタ 296"/>
        <xdr:cNvCxnSpPr/>
      </xdr:nvCxnSpPr>
      <xdr:spPr>
        <a:xfrm flipV="1">
          <a:off x="8750300" y="1464068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109365</xdr:rowOff>
    </xdr:from>
    <xdr:ext cx="469744" cy="259045"/>
    <xdr:sp macro="" textlink="">
      <xdr:nvSpPr>
        <xdr:cNvPr id="300" name="n_1mainValue【公営住宅】&#10;一人当たり面積"/>
        <xdr:cNvSpPr txBox="1"/>
      </xdr:nvSpPr>
      <xdr:spPr>
        <a:xfrm>
          <a:off x="9391727" y="1468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112413</xdr:rowOff>
    </xdr:from>
    <xdr:ext cx="469744" cy="259045"/>
    <xdr:sp macro="" textlink="">
      <xdr:nvSpPr>
        <xdr:cNvPr id="301" name="n_2mainValue【公営住宅】&#10;一人当たり面積"/>
        <xdr:cNvSpPr txBox="1"/>
      </xdr:nvSpPr>
      <xdr:spPr>
        <a:xfrm>
          <a:off x="8515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56" name="楕円 355"/>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73025</xdr:rowOff>
    </xdr:from>
    <xdr:to>
      <xdr:col>76</xdr:col>
      <xdr:colOff>165100</xdr:colOff>
      <xdr:row>35</xdr:row>
      <xdr:rowOff>3175</xdr:rowOff>
    </xdr:to>
    <xdr:sp macro="" textlink="">
      <xdr:nvSpPr>
        <xdr:cNvPr id="357" name="楕円 356"/>
        <xdr:cNvSpPr/>
      </xdr:nvSpPr>
      <xdr:spPr>
        <a:xfrm>
          <a:off x="14541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123825</xdr:rowOff>
    </xdr:to>
    <xdr:cxnSp macro="">
      <xdr:nvCxnSpPr>
        <xdr:cNvPr id="358" name="直線コネクタ 357"/>
        <xdr:cNvCxnSpPr/>
      </xdr:nvCxnSpPr>
      <xdr:spPr>
        <a:xfrm flipV="1">
          <a:off x="14592300" y="5924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60"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361" name="n_1mainValue【認定こども園・幼稚園・保育所】&#10;有形固定資産減価償却率"/>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19702</xdr:rowOff>
    </xdr:from>
    <xdr:ext cx="405111" cy="259045"/>
    <xdr:sp macro="" textlink="">
      <xdr:nvSpPr>
        <xdr:cNvPr id="362" name="n_2mainValue【認定こども園・幼稚園・保育所】&#10;有形固定資産減価償却率"/>
        <xdr:cNvSpPr txBox="1"/>
      </xdr:nvSpPr>
      <xdr:spPr>
        <a:xfrm>
          <a:off x="143897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141333</xdr:rowOff>
    </xdr:from>
    <xdr:to>
      <xdr:col>112</xdr:col>
      <xdr:colOff>38100</xdr:colOff>
      <xdr:row>36</xdr:row>
      <xdr:rowOff>71483</xdr:rowOff>
    </xdr:to>
    <xdr:sp macro="" textlink="">
      <xdr:nvSpPr>
        <xdr:cNvPr id="402" name="楕円 401"/>
        <xdr:cNvSpPr/>
      </xdr:nvSpPr>
      <xdr:spPr>
        <a:xfrm>
          <a:off x="21272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157661</xdr:rowOff>
    </xdr:from>
    <xdr:to>
      <xdr:col>107</xdr:col>
      <xdr:colOff>101600</xdr:colOff>
      <xdr:row>36</xdr:row>
      <xdr:rowOff>87811</xdr:rowOff>
    </xdr:to>
    <xdr:sp macro="" textlink="">
      <xdr:nvSpPr>
        <xdr:cNvPr id="403" name="楕円 402"/>
        <xdr:cNvSpPr/>
      </xdr:nvSpPr>
      <xdr:spPr>
        <a:xfrm>
          <a:off x="20383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20683</xdr:rowOff>
    </xdr:from>
    <xdr:to>
      <xdr:col>111</xdr:col>
      <xdr:colOff>177800</xdr:colOff>
      <xdr:row>36</xdr:row>
      <xdr:rowOff>37011</xdr:rowOff>
    </xdr:to>
    <xdr:cxnSp macro="">
      <xdr:nvCxnSpPr>
        <xdr:cNvPr id="404" name="直線コネクタ 403"/>
        <xdr:cNvCxnSpPr/>
      </xdr:nvCxnSpPr>
      <xdr:spPr>
        <a:xfrm flipV="1">
          <a:off x="20434300" y="619288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5"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06"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88010</xdr:rowOff>
    </xdr:from>
    <xdr:ext cx="469744" cy="259045"/>
    <xdr:sp macro="" textlink="">
      <xdr:nvSpPr>
        <xdr:cNvPr id="407" name="n_1mainValue【認定こども園・幼稚園・保育所】&#10;一人当たり面積"/>
        <xdr:cNvSpPr txBox="1"/>
      </xdr:nvSpPr>
      <xdr:spPr>
        <a:xfrm>
          <a:off x="21075727" y="59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104338</xdr:rowOff>
    </xdr:from>
    <xdr:ext cx="469744" cy="259045"/>
    <xdr:sp macro="" textlink="">
      <xdr:nvSpPr>
        <xdr:cNvPr id="408" name="n_2mainValue【認定こども園・幼稚園・保育所】&#10;一人当たり面積"/>
        <xdr:cNvSpPr txBox="1"/>
      </xdr:nvSpPr>
      <xdr:spPr>
        <a:xfrm>
          <a:off x="201994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1" name="テキスト ボックス 4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1" name="テキスト ボックス 4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5" name="直線コネクタ 43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7" name="直線コネクタ 43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9" name="直線コネクタ 43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4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41" name="フローチャート: 判断 44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42" name="フローチャート: 判断 44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43" name="フローチャート: 判断 44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449" name="楕円 448"/>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50" name="楕円 449"/>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91440</xdr:rowOff>
    </xdr:to>
    <xdr:cxnSp macro="">
      <xdr:nvCxnSpPr>
        <xdr:cNvPr id="451" name="直線コネクタ 450"/>
        <xdr:cNvCxnSpPr/>
      </xdr:nvCxnSpPr>
      <xdr:spPr>
        <a:xfrm flipV="1">
          <a:off x="14592300" y="99571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52"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453"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454" name="n_1mainValue【学校施設】&#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55"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8" name="直線コネクタ 47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80" name="直線コネクタ 47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2" name="直線コネクタ 48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8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4" name="フローチャート: 判断 48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5" name="フローチャート: 判断 48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6" name="フローチャート: 判断 48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492" name="楕円 491"/>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167742</xdr:rowOff>
    </xdr:from>
    <xdr:to>
      <xdr:col>107</xdr:col>
      <xdr:colOff>101600</xdr:colOff>
      <xdr:row>61</xdr:row>
      <xdr:rowOff>97892</xdr:rowOff>
    </xdr:to>
    <xdr:sp macro="" textlink="">
      <xdr:nvSpPr>
        <xdr:cNvPr id="493" name="楕円 492"/>
        <xdr:cNvSpPr/>
      </xdr:nvSpPr>
      <xdr:spPr>
        <a:xfrm>
          <a:off x="20383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47092</xdr:rowOff>
    </xdr:to>
    <xdr:cxnSp macro="">
      <xdr:nvCxnSpPr>
        <xdr:cNvPr id="494" name="直線コネクタ 493"/>
        <xdr:cNvCxnSpPr/>
      </xdr:nvCxnSpPr>
      <xdr:spPr>
        <a:xfrm flipV="1">
          <a:off x="20434300" y="1049274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495"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496"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497" name="n_1mainValue【学校施設】&#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114419</xdr:rowOff>
    </xdr:from>
    <xdr:ext cx="469744" cy="259045"/>
    <xdr:sp macro="" textlink="">
      <xdr:nvSpPr>
        <xdr:cNvPr id="498" name="n_2mainValue【学校施設】&#10;一人当たり面積"/>
        <xdr:cNvSpPr txBox="1"/>
      </xdr:nvSpPr>
      <xdr:spPr>
        <a:xfrm>
          <a:off x="201994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23" name="直線コネクタ 522"/>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4"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5" name="直線コネクタ 52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8"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9" name="フローチャート: 判断 528"/>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30" name="フローチャート: 判断 529"/>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31" name="フローチャート: 判断 530"/>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537" name="楕円 536"/>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xdr:rowOff>
    </xdr:from>
    <xdr:to>
      <xdr:col>76</xdr:col>
      <xdr:colOff>165100</xdr:colOff>
      <xdr:row>81</xdr:row>
      <xdr:rowOff>117475</xdr:rowOff>
    </xdr:to>
    <xdr:sp macro="" textlink="">
      <xdr:nvSpPr>
        <xdr:cNvPr id="538" name="楕円 537"/>
        <xdr:cNvSpPr/>
      </xdr:nvSpPr>
      <xdr:spPr>
        <a:xfrm>
          <a:off x="14541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66675</xdr:rowOff>
    </xdr:to>
    <xdr:cxnSp macro="">
      <xdr:nvCxnSpPr>
        <xdr:cNvPr id="539" name="直線コネクタ 538"/>
        <xdr:cNvCxnSpPr/>
      </xdr:nvCxnSpPr>
      <xdr:spPr>
        <a:xfrm flipV="1">
          <a:off x="14592300" y="13902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40"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41"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542" name="n_1mainValue【児童館】&#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134002</xdr:rowOff>
    </xdr:from>
    <xdr:ext cx="405111" cy="259045"/>
    <xdr:sp macro="" textlink="">
      <xdr:nvSpPr>
        <xdr:cNvPr id="543" name="n_2mainValue【児童館】&#10;有形固定資産減価償却率"/>
        <xdr:cNvSpPr txBox="1"/>
      </xdr:nvSpPr>
      <xdr:spPr>
        <a:xfrm>
          <a:off x="14389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7" name="直線コネクタ 566"/>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8"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9" name="直線コネクタ 568"/>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70"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1" name="直線コネクタ 57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2"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3" name="フローチャート: 判断 572"/>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4" name="フローチャート: 判断 573"/>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5" name="フローチャート: 判断 574"/>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581" name="楕円 580"/>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582" name="楕円 581"/>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583" name="直線コネクタ 582"/>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84"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5"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586"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587" name="n_2mainValue【児童館】&#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9" name="直線コネクタ 5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0" name="テキスト ボックス 5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1" name="直線コネクタ 6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2" name="テキスト ボックス 6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3" name="直線コネクタ 6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4" name="テキスト ボックス 6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5" name="直線コネクタ 6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6" name="テキスト ボックス 6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10" name="直線コネクタ 609"/>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11"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12" name="直線コネクタ 611"/>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3"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4" name="直線コネクタ 61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5"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6" name="フローチャート: 判断 615"/>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7" name="フローチャート: 判断 616"/>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8" name="フローチャート: 判断 61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624" name="楕円 623"/>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625" name="楕円 624"/>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102</xdr:row>
      <xdr:rowOff>7620</xdr:rowOff>
    </xdr:to>
    <xdr:cxnSp macro="">
      <xdr:nvCxnSpPr>
        <xdr:cNvPr id="626" name="直線コネクタ 625"/>
        <xdr:cNvCxnSpPr/>
      </xdr:nvCxnSpPr>
      <xdr:spPr>
        <a:xfrm>
          <a:off x="14592300" y="172212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27"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28"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629" name="n_1mainValue【公民館】&#10;有形固定資産減価償却率"/>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630" name="n_2mainValue【公民館】&#10;有形固定資産減価償却率"/>
        <xdr:cNvSpPr txBox="1"/>
      </xdr:nvSpPr>
      <xdr:spPr>
        <a:xfrm>
          <a:off x="14357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4" name="直線コネクタ 653"/>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6" name="直線コネクタ 65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7"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8" name="直線コネクタ 657"/>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9"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60" name="フローチャート: 判断 659"/>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61" name="フローチャート: 判断 660"/>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62" name="フローチャート: 判断 661"/>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668" name="楕円 667"/>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97789</xdr:rowOff>
    </xdr:from>
    <xdr:to>
      <xdr:col>107</xdr:col>
      <xdr:colOff>101600</xdr:colOff>
      <xdr:row>108</xdr:row>
      <xdr:rowOff>27939</xdr:rowOff>
    </xdr:to>
    <xdr:sp macro="" textlink="">
      <xdr:nvSpPr>
        <xdr:cNvPr id="669" name="楕円 668"/>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148589</xdr:rowOff>
    </xdr:to>
    <xdr:cxnSp macro="">
      <xdr:nvCxnSpPr>
        <xdr:cNvPr id="670" name="直線コネクタ 669"/>
        <xdr:cNvCxnSpPr/>
      </xdr:nvCxnSpPr>
      <xdr:spPr>
        <a:xfrm flipV="1">
          <a:off x="20434300" y="184727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71"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72"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169563</xdr:rowOff>
    </xdr:from>
    <xdr:ext cx="469744" cy="259045"/>
    <xdr:sp macro="" textlink="">
      <xdr:nvSpPr>
        <xdr:cNvPr id="673" name="n_1mainValue【公民館】&#10;一人当たり面積"/>
        <xdr:cNvSpPr txBox="1"/>
      </xdr:nvSpPr>
      <xdr:spPr>
        <a:xfrm>
          <a:off x="21075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674"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・児童館の有形固定資産減価償却率が類似団体内平均値を大きく上回っている。これは、平成２年に建設された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アップル館について</a:t>
          </a:r>
          <a:r>
            <a:rPr kumimoji="1" lang="ja-JP" altLang="en-US" sz="1300">
              <a:latin typeface="ＭＳ Ｐゴシック" panose="020B0600070205080204" pitchFamily="50" charset="-128"/>
              <a:ea typeface="ＭＳ Ｐゴシック" panose="020B0600070205080204" pitchFamily="50" charset="-128"/>
            </a:rPr>
            <a:t>、これまで大規模改修等を行っていないことが要因と思われる。今後は、岬町公共施設適正化基本方針に基づき、老朽化対策の検討に取り組む必要がある。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保育所の有形固定資産減価償却率が</a:t>
          </a:r>
          <a:r>
            <a:rPr kumimoji="1" lang="ja-JP" altLang="en-US" sz="1300">
              <a:latin typeface="ＭＳ Ｐゴシック" panose="020B0600070205080204" pitchFamily="50" charset="-128"/>
              <a:ea typeface="ＭＳ Ｐゴシック" panose="020B0600070205080204" pitchFamily="50" charset="-128"/>
            </a:rPr>
            <a:t>類似団体内平均値を大きく上回っている。これは、昭和４５年に建設された既に廃止している旧保育所を除却していないことが要因と思われる。今後は、岬町公共施設適正化基本方針に基づき、老朽化対策の検討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300">
              <a:latin typeface="ＭＳ Ｐゴシック" panose="020B0600070205080204" pitchFamily="50" charset="-128"/>
              <a:ea typeface="ＭＳ Ｐゴシック" panose="020B0600070205080204" pitchFamily="50" charset="-128"/>
            </a:rPr>
            <a:t>平成２９年度決算に係る固定資産台帳については、平成３１年１月１日時点で未整備であるため、平成２９年度の当該団体値等は表示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されていない</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63</xdr:row>
      <xdr:rowOff>80010</xdr:rowOff>
    </xdr:to>
    <xdr:cxnSp macro="">
      <xdr:nvCxnSpPr>
        <xdr:cNvPr id="73" name="直線コネクタ 72"/>
        <xdr:cNvCxnSpPr/>
      </xdr:nvCxnSpPr>
      <xdr:spPr>
        <a:xfrm flipV="1">
          <a:off x="4634865" y="97269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74"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75" name="直線コネクタ 74"/>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76" name="【体育館・プー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77" name="直線コネクタ 76"/>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107242</xdr:rowOff>
    </xdr:from>
    <xdr:ext cx="405111" cy="259045"/>
    <xdr:sp macro="" textlink="">
      <xdr:nvSpPr>
        <xdr:cNvPr id="78" name="【体育館・プール】&#10;有形固定資産減価償却率平均値テキスト"/>
        <xdr:cNvSpPr txBox="1"/>
      </xdr:nvSpPr>
      <xdr:spPr>
        <a:xfrm>
          <a:off x="4673600" y="1005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79" name="フローチャート: 判断 78"/>
        <xdr:cNvSpPr/>
      </xdr:nvSpPr>
      <xdr:spPr>
        <a:xfrm>
          <a:off x="45847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117384</xdr:rowOff>
    </xdr:from>
    <xdr:to>
      <xdr:col>20</xdr:col>
      <xdr:colOff>38100</xdr:colOff>
      <xdr:row>59</xdr:row>
      <xdr:rowOff>47534</xdr:rowOff>
    </xdr:to>
    <xdr:sp macro="" textlink="">
      <xdr:nvSpPr>
        <xdr:cNvPr id="80" name="フローチャート: 判断 79"/>
        <xdr:cNvSpPr/>
      </xdr:nvSpPr>
      <xdr:spPr>
        <a:xfrm>
          <a:off x="3746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38661</xdr:rowOff>
    </xdr:from>
    <xdr:ext cx="405111" cy="259045"/>
    <xdr:sp macro="" textlink="">
      <xdr:nvSpPr>
        <xdr:cNvPr id="81" name="n_1aveValue【体育館・プール】&#10;有形固定資産減価償却率"/>
        <xdr:cNvSpPr txBox="1"/>
      </xdr:nvSpPr>
      <xdr:spPr>
        <a:xfrm>
          <a:off x="35820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82" name="フローチャート: 判断 81"/>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83"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166370</xdr:rowOff>
    </xdr:from>
    <xdr:to>
      <xdr:col>20</xdr:col>
      <xdr:colOff>38100</xdr:colOff>
      <xdr:row>55</xdr:row>
      <xdr:rowOff>96520</xdr:rowOff>
    </xdr:to>
    <xdr:sp macro="" textlink="">
      <xdr:nvSpPr>
        <xdr:cNvPr id="89" name="楕円 88"/>
        <xdr:cNvSpPr/>
      </xdr:nvSpPr>
      <xdr:spPr>
        <a:xfrm>
          <a:off x="3746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54</xdr:row>
      <xdr:rowOff>161472</xdr:rowOff>
    </xdr:from>
    <xdr:to>
      <xdr:col>15</xdr:col>
      <xdr:colOff>101600</xdr:colOff>
      <xdr:row>55</xdr:row>
      <xdr:rowOff>91622</xdr:rowOff>
    </xdr:to>
    <xdr:sp macro="" textlink="">
      <xdr:nvSpPr>
        <xdr:cNvPr id="90" name="楕円 89"/>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45720</xdr:rowOff>
    </xdr:to>
    <xdr:cxnSp macro="">
      <xdr:nvCxnSpPr>
        <xdr:cNvPr id="91" name="直線コネクタ 90"/>
        <xdr:cNvCxnSpPr/>
      </xdr:nvCxnSpPr>
      <xdr:spPr>
        <a:xfrm>
          <a:off x="2908300" y="94705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113047</xdr:rowOff>
    </xdr:from>
    <xdr:ext cx="405111" cy="259045"/>
    <xdr:sp macro="" textlink="">
      <xdr:nvSpPr>
        <xdr:cNvPr id="92" name="n_1mainValue【体育館・プール】&#10;有形固定資産減価償却率"/>
        <xdr:cNvSpPr txBox="1"/>
      </xdr:nvSpPr>
      <xdr:spPr>
        <a:xfrm>
          <a:off x="35820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93" name="n_2mainValue【体育館・プー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4" name="直線コネクタ 1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5" name="テキスト ボックス 1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6" name="直線コネクタ 1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7" name="テキスト ボックス 1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8" name="直線コネクタ 1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9" name="テキスト ボックス 1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0" name="直線コネクタ 1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1" name="テキスト ボックス 1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2" name="直線コネクタ 1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3" name="テキスト ボックス 1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4" name="直線コネクタ 1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5" name="テキスト ボックス 1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9" name="直線コネクタ 11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1" name="直線コネクタ 12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3" name="直線コネクタ 12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5" name="フローチャート: 判断 12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6" name="フローチャート: 判断 12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7"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8" name="フローチャート: 判断 12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9"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151674</xdr:rowOff>
    </xdr:from>
    <xdr:to>
      <xdr:col>50</xdr:col>
      <xdr:colOff>165100</xdr:colOff>
      <xdr:row>64</xdr:row>
      <xdr:rowOff>81824</xdr:rowOff>
    </xdr:to>
    <xdr:sp macro="" textlink="">
      <xdr:nvSpPr>
        <xdr:cNvPr id="135" name="楕円 134"/>
        <xdr:cNvSpPr/>
      </xdr:nvSpPr>
      <xdr:spPr>
        <a:xfrm>
          <a:off x="9588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153307</xdr:rowOff>
    </xdr:from>
    <xdr:to>
      <xdr:col>46</xdr:col>
      <xdr:colOff>38100</xdr:colOff>
      <xdr:row>64</xdr:row>
      <xdr:rowOff>83457</xdr:rowOff>
    </xdr:to>
    <xdr:sp macro="" textlink="">
      <xdr:nvSpPr>
        <xdr:cNvPr id="136" name="楕円 135"/>
        <xdr:cNvSpPr/>
      </xdr:nvSpPr>
      <xdr:spPr>
        <a:xfrm>
          <a:off x="8699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31024</xdr:rowOff>
    </xdr:from>
    <xdr:to>
      <xdr:col>50</xdr:col>
      <xdr:colOff>114300</xdr:colOff>
      <xdr:row>64</xdr:row>
      <xdr:rowOff>32657</xdr:rowOff>
    </xdr:to>
    <xdr:cxnSp macro="">
      <xdr:nvCxnSpPr>
        <xdr:cNvPr id="137" name="直線コネクタ 136"/>
        <xdr:cNvCxnSpPr/>
      </xdr:nvCxnSpPr>
      <xdr:spPr>
        <a:xfrm flipV="1">
          <a:off x="8750300" y="110038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72951</xdr:rowOff>
    </xdr:from>
    <xdr:ext cx="469744" cy="259045"/>
    <xdr:sp macro="" textlink="">
      <xdr:nvSpPr>
        <xdr:cNvPr id="138" name="n_1mainValue【体育館・プール】&#10;一人当たり面積"/>
        <xdr:cNvSpPr txBox="1"/>
      </xdr:nvSpPr>
      <xdr:spPr>
        <a:xfrm>
          <a:off x="9391727" y="110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74584</xdr:rowOff>
    </xdr:from>
    <xdr:ext cx="469744" cy="259045"/>
    <xdr:sp macro="" textlink="">
      <xdr:nvSpPr>
        <xdr:cNvPr id="139" name="n_2mainValue【体育館・プール】&#10;一人当たり面積"/>
        <xdr:cNvSpPr txBox="1"/>
      </xdr:nvSpPr>
      <xdr:spPr>
        <a:xfrm>
          <a:off x="8515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1" name="テキスト ボックス 1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1" name="テキスト ボックス 1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5" name="直線コネクタ 16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7" name="直線コネクタ 16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9" name="直線コネクタ 16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7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1" name="フローチャート: 判断 17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2" name="フローチャート: 判断 17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4" name="フローチャート: 判断 17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64044</xdr:rowOff>
    </xdr:from>
    <xdr:to>
      <xdr:col>20</xdr:col>
      <xdr:colOff>38100</xdr:colOff>
      <xdr:row>77</xdr:row>
      <xdr:rowOff>165644</xdr:rowOff>
    </xdr:to>
    <xdr:sp macro="" textlink="">
      <xdr:nvSpPr>
        <xdr:cNvPr id="181" name="楕円 180"/>
        <xdr:cNvSpPr/>
      </xdr:nvSpPr>
      <xdr:spPr>
        <a:xfrm>
          <a:off x="3746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67311</xdr:rowOff>
    </xdr:from>
    <xdr:to>
      <xdr:col>15</xdr:col>
      <xdr:colOff>101600</xdr:colOff>
      <xdr:row>77</xdr:row>
      <xdr:rowOff>168911</xdr:rowOff>
    </xdr:to>
    <xdr:sp macro="" textlink="">
      <xdr:nvSpPr>
        <xdr:cNvPr id="182" name="楕円 181"/>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114844</xdr:rowOff>
    </xdr:from>
    <xdr:to>
      <xdr:col>19</xdr:col>
      <xdr:colOff>177800</xdr:colOff>
      <xdr:row>77</xdr:row>
      <xdr:rowOff>118111</xdr:rowOff>
    </xdr:to>
    <xdr:cxnSp macro="">
      <xdr:nvCxnSpPr>
        <xdr:cNvPr id="183" name="直線コネクタ 182"/>
        <xdr:cNvCxnSpPr/>
      </xdr:nvCxnSpPr>
      <xdr:spPr>
        <a:xfrm flipV="1">
          <a:off x="2908300" y="13316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10721</xdr:rowOff>
    </xdr:from>
    <xdr:ext cx="405111" cy="259045"/>
    <xdr:sp macro="" textlink="">
      <xdr:nvSpPr>
        <xdr:cNvPr id="184" name="n_1mainValue【福祉施設】&#10;有形固定資産減価償却率"/>
        <xdr:cNvSpPr txBox="1"/>
      </xdr:nvSpPr>
      <xdr:spPr>
        <a:xfrm>
          <a:off x="3582044"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185" name="n_2mainValue【福祉施設】&#10;有形固定資産減価償却率"/>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6" name="直線コネクタ 19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7" name="テキスト ボックス 19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8" name="直線コネクタ 19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9" name="テキスト ボックス 19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0" name="直線コネクタ 19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1" name="テキスト ボックス 20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2" name="直線コネクタ 20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3" name="テキスト ボックス 20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7" name="直線コネクタ 20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9" name="直線コネクタ 20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1" name="直線コネクタ 21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12"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3" name="フローチャート: 判断 21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4" name="フローチャート: 判断 21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16" name="フローチャート: 判断 215"/>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128033</xdr:rowOff>
    </xdr:from>
    <xdr:ext cx="469744" cy="259045"/>
    <xdr:sp macro="" textlink="">
      <xdr:nvSpPr>
        <xdr:cNvPr id="217" name="n_2aveValue【福祉施設】&#10;一人当たり面積"/>
        <xdr:cNvSpPr txBox="1"/>
      </xdr:nvSpPr>
      <xdr:spPr>
        <a:xfrm>
          <a:off x="8515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223" name="楕円 222"/>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122174</xdr:rowOff>
    </xdr:from>
    <xdr:to>
      <xdr:col>46</xdr:col>
      <xdr:colOff>38100</xdr:colOff>
      <xdr:row>84</xdr:row>
      <xdr:rowOff>52324</xdr:rowOff>
    </xdr:to>
    <xdr:sp macro="" textlink="">
      <xdr:nvSpPr>
        <xdr:cNvPr id="224" name="楕円 223"/>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84</xdr:row>
      <xdr:rowOff>1524</xdr:rowOff>
    </xdr:to>
    <xdr:cxnSp macro="">
      <xdr:nvCxnSpPr>
        <xdr:cNvPr id="225" name="直線コネクタ 224"/>
        <xdr:cNvCxnSpPr/>
      </xdr:nvCxnSpPr>
      <xdr:spPr>
        <a:xfrm flipV="1">
          <a:off x="8750300" y="143964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36592</xdr:rowOff>
    </xdr:from>
    <xdr:ext cx="469744" cy="259045"/>
    <xdr:sp macro="" textlink="">
      <xdr:nvSpPr>
        <xdr:cNvPr id="226" name="n_1mainValue【福祉施設】&#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68851</xdr:rowOff>
    </xdr:from>
    <xdr:ext cx="469744" cy="259045"/>
    <xdr:sp macro="" textlink="">
      <xdr:nvSpPr>
        <xdr:cNvPr id="227" name="n_2mainValue【福祉施設】&#10;一人当たり面積"/>
        <xdr:cNvSpPr txBox="1"/>
      </xdr:nvSpPr>
      <xdr:spPr>
        <a:xfrm>
          <a:off x="8515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4" name="直線コネクタ 2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5" name="テキスト ボックス 2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6" name="直線コネクタ 2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7" name="テキスト ボックス 2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8" name="直線コネクタ 2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9" name="テキスト ボックス 2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0" name="直線コネクタ 2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1" name="テキスト ボックス 2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2" name="直線コネクタ 2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3" name="テキスト ボックス 2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4" name="直線コネクタ 2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5" name="テキスト ボックス 2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125186</xdr:rowOff>
    </xdr:from>
    <xdr:to>
      <xdr:col>85</xdr:col>
      <xdr:colOff>126364</xdr:colOff>
      <xdr:row>41</xdr:row>
      <xdr:rowOff>138249</xdr:rowOff>
    </xdr:to>
    <xdr:cxnSp macro="">
      <xdr:nvCxnSpPr>
        <xdr:cNvPr id="269" name="直線コネクタ 268"/>
        <xdr:cNvCxnSpPr/>
      </xdr:nvCxnSpPr>
      <xdr:spPr>
        <a:xfrm flipV="1">
          <a:off x="16318864" y="5954486"/>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142076</xdr:rowOff>
    </xdr:from>
    <xdr:ext cx="340478" cy="259045"/>
    <xdr:sp macro="" textlink="">
      <xdr:nvSpPr>
        <xdr:cNvPr id="270" name="【一般廃棄物処理施設】&#10;有形固定資産減価償却率最小値テキスト"/>
        <xdr:cNvSpPr txBox="1"/>
      </xdr:nvSpPr>
      <xdr:spPr>
        <a:xfrm>
          <a:off x="16357600" y="717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138249</xdr:rowOff>
    </xdr:from>
    <xdr:to>
      <xdr:col>86</xdr:col>
      <xdr:colOff>25400</xdr:colOff>
      <xdr:row>41</xdr:row>
      <xdr:rowOff>138249</xdr:rowOff>
    </xdr:to>
    <xdr:cxnSp macro="">
      <xdr:nvCxnSpPr>
        <xdr:cNvPr id="271" name="直線コネクタ 270"/>
        <xdr:cNvCxnSpPr/>
      </xdr:nvCxnSpPr>
      <xdr:spPr>
        <a:xfrm>
          <a:off x="16230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71863</xdr:rowOff>
    </xdr:from>
    <xdr:ext cx="405111" cy="259045"/>
    <xdr:sp macro="" textlink="">
      <xdr:nvSpPr>
        <xdr:cNvPr id="272" name="【一般廃棄物処理施設】&#10;有形固定資産減価償却率最大値テキスト"/>
        <xdr:cNvSpPr txBox="1"/>
      </xdr:nvSpPr>
      <xdr:spPr>
        <a:xfrm>
          <a:off x="16357600" y="572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125186</xdr:rowOff>
    </xdr:from>
    <xdr:to>
      <xdr:col>86</xdr:col>
      <xdr:colOff>25400</xdr:colOff>
      <xdr:row>34</xdr:row>
      <xdr:rowOff>125186</xdr:rowOff>
    </xdr:to>
    <xdr:cxnSp macro="">
      <xdr:nvCxnSpPr>
        <xdr:cNvPr id="273" name="直線コネクタ 272"/>
        <xdr:cNvCxnSpPr/>
      </xdr:nvCxnSpPr>
      <xdr:spPr>
        <a:xfrm>
          <a:off x="16230600" y="595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158949</xdr:rowOff>
    </xdr:from>
    <xdr:ext cx="405111" cy="259045"/>
    <xdr:sp macro="" textlink="">
      <xdr:nvSpPr>
        <xdr:cNvPr id="274" name="【一般廃棄物処理施設】&#10;有形固定資産減価償却率平均値テキスト"/>
        <xdr:cNvSpPr txBox="1"/>
      </xdr:nvSpPr>
      <xdr:spPr>
        <a:xfrm>
          <a:off x="16357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275" name="フローチャート: 判断 274"/>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152763</xdr:rowOff>
    </xdr:from>
    <xdr:to>
      <xdr:col>81</xdr:col>
      <xdr:colOff>101600</xdr:colOff>
      <xdr:row>37</xdr:row>
      <xdr:rowOff>82913</xdr:rowOff>
    </xdr:to>
    <xdr:sp macro="" textlink="">
      <xdr:nvSpPr>
        <xdr:cNvPr id="276" name="フローチャート: 判断 275"/>
        <xdr:cNvSpPr/>
      </xdr:nvSpPr>
      <xdr:spPr>
        <a:xfrm>
          <a:off x="15430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74040</xdr:rowOff>
    </xdr:from>
    <xdr:ext cx="405111" cy="259045"/>
    <xdr:sp macro="" textlink="">
      <xdr:nvSpPr>
        <xdr:cNvPr id="277" name="n_1aveValue【一般廃棄物処理施設】&#10;有形固定資産減価償却率"/>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97246</xdr:rowOff>
    </xdr:from>
    <xdr:to>
      <xdr:col>76</xdr:col>
      <xdr:colOff>165100</xdr:colOff>
      <xdr:row>37</xdr:row>
      <xdr:rowOff>27396</xdr:rowOff>
    </xdr:to>
    <xdr:sp macro="" textlink="">
      <xdr:nvSpPr>
        <xdr:cNvPr id="278" name="フローチャート: 判断 277"/>
        <xdr:cNvSpPr/>
      </xdr:nvSpPr>
      <xdr:spPr>
        <a:xfrm>
          <a:off x="14541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18523</xdr:rowOff>
    </xdr:from>
    <xdr:ext cx="405111" cy="259045"/>
    <xdr:sp macro="" textlink="">
      <xdr:nvSpPr>
        <xdr:cNvPr id="279" name="n_2aveValue【一般廃棄物処理施設】&#10;有形固定資産減価償却率"/>
        <xdr:cNvSpPr txBox="1"/>
      </xdr:nvSpPr>
      <xdr:spPr>
        <a:xfrm>
          <a:off x="14389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285" name="楕円 284"/>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157661</xdr:rowOff>
    </xdr:from>
    <xdr:to>
      <xdr:col>76</xdr:col>
      <xdr:colOff>165100</xdr:colOff>
      <xdr:row>34</xdr:row>
      <xdr:rowOff>87811</xdr:rowOff>
    </xdr:to>
    <xdr:sp macro="" textlink="">
      <xdr:nvSpPr>
        <xdr:cNvPr id="286" name="楕円 285"/>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xdr:rowOff>
    </xdr:from>
    <xdr:to>
      <xdr:col>81</xdr:col>
      <xdr:colOff>50800</xdr:colOff>
      <xdr:row>34</xdr:row>
      <xdr:rowOff>37011</xdr:rowOff>
    </xdr:to>
    <xdr:cxnSp macro="">
      <xdr:nvCxnSpPr>
        <xdr:cNvPr id="287" name="直線コネクタ 286"/>
        <xdr:cNvCxnSpPr/>
      </xdr:nvCxnSpPr>
      <xdr:spPr>
        <a:xfrm flipV="1">
          <a:off x="14592300" y="583692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74947</xdr:rowOff>
    </xdr:from>
    <xdr:ext cx="405111" cy="259045"/>
    <xdr:sp macro="" textlink="">
      <xdr:nvSpPr>
        <xdr:cNvPr id="288" name="n_1mainValue【一般廃棄物処理施設】&#10;有形固定資産減価償却率"/>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289" name="n_2mainValue【一般廃棄物処理施設】&#10;有形固定資産減価償却率"/>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1" name="テキスト ボックス 3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13" name="直線コネクタ 312"/>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14"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15" name="直線コネクタ 314"/>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6"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7" name="直線コネクタ 316"/>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8"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9" name="フローチャート: 判断 318"/>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20" name="フローチャート: 判断 319"/>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321"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22" name="フローチャート: 判断 321"/>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23"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30650</xdr:rowOff>
    </xdr:from>
    <xdr:to>
      <xdr:col>112</xdr:col>
      <xdr:colOff>38100</xdr:colOff>
      <xdr:row>38</xdr:row>
      <xdr:rowOff>132250</xdr:rowOff>
    </xdr:to>
    <xdr:sp macro="" textlink="">
      <xdr:nvSpPr>
        <xdr:cNvPr id="329" name="楕円 328"/>
        <xdr:cNvSpPr/>
      </xdr:nvSpPr>
      <xdr:spPr>
        <a:xfrm>
          <a:off x="21272500" y="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161543</xdr:rowOff>
    </xdr:from>
    <xdr:to>
      <xdr:col>107</xdr:col>
      <xdr:colOff>101600</xdr:colOff>
      <xdr:row>41</xdr:row>
      <xdr:rowOff>91693</xdr:rowOff>
    </xdr:to>
    <xdr:sp macro="" textlink="">
      <xdr:nvSpPr>
        <xdr:cNvPr id="330" name="楕円 329"/>
        <xdr:cNvSpPr/>
      </xdr:nvSpPr>
      <xdr:spPr>
        <a:xfrm>
          <a:off x="20383500" y="70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81450</xdr:rowOff>
    </xdr:from>
    <xdr:to>
      <xdr:col>111</xdr:col>
      <xdr:colOff>177800</xdr:colOff>
      <xdr:row>41</xdr:row>
      <xdr:rowOff>40893</xdr:rowOff>
    </xdr:to>
    <xdr:cxnSp macro="">
      <xdr:nvCxnSpPr>
        <xdr:cNvPr id="331" name="直線コネクタ 330"/>
        <xdr:cNvCxnSpPr/>
      </xdr:nvCxnSpPr>
      <xdr:spPr>
        <a:xfrm flipV="1">
          <a:off x="20434300" y="6596550"/>
          <a:ext cx="889000" cy="4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148777</xdr:rowOff>
    </xdr:from>
    <xdr:ext cx="599010" cy="259045"/>
    <xdr:sp macro="" textlink="">
      <xdr:nvSpPr>
        <xdr:cNvPr id="332" name="n_1mainValue【一般廃棄物処理施設】&#10;一人当たり有形固定資産（償却資産）額"/>
        <xdr:cNvSpPr txBox="1"/>
      </xdr:nvSpPr>
      <xdr:spPr>
        <a:xfrm>
          <a:off x="21011095" y="63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82820</xdr:rowOff>
    </xdr:from>
    <xdr:ext cx="534377" cy="259045"/>
    <xdr:sp macro="" textlink="">
      <xdr:nvSpPr>
        <xdr:cNvPr id="333" name="n_2mainValue【一般廃棄物処理施設】&#10;一人当たり有形固定資産（償却資産）額"/>
        <xdr:cNvSpPr txBox="1"/>
      </xdr:nvSpPr>
      <xdr:spPr>
        <a:xfrm>
          <a:off x="20167111" y="71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4" name="テキスト ボックス 3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5" name="直線コネクタ 34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6" name="テキスト ボックス 34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7" name="直線コネクタ 34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8" name="テキスト ボックス 34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9" name="直線コネクタ 34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0" name="テキスト ボックス 34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1" name="直線コネクタ 35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2" name="テキスト ボックス 35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56" name="直線コネクタ 355"/>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57"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58" name="直線コネクタ 357"/>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59"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60" name="直線コネクタ 359"/>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61"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62" name="フローチャート: 判断 361"/>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63" name="フローチャート: 判断 362"/>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64"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65" name="フローチャート: 判断 364"/>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366"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372" name="楕円 371"/>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40640</xdr:rowOff>
    </xdr:from>
    <xdr:to>
      <xdr:col>76</xdr:col>
      <xdr:colOff>165100</xdr:colOff>
      <xdr:row>56</xdr:row>
      <xdr:rowOff>142240</xdr:rowOff>
    </xdr:to>
    <xdr:sp macro="" textlink="">
      <xdr:nvSpPr>
        <xdr:cNvPr id="373" name="楕円 372"/>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374" name="直線コネクタ 373"/>
        <xdr:cNvCxnSpPr/>
      </xdr:nvCxnSpPr>
      <xdr:spPr>
        <a:xfrm flipV="1">
          <a:off x="14592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113047</xdr:rowOff>
    </xdr:from>
    <xdr:ext cx="405111" cy="259045"/>
    <xdr:sp macro="" textlink="">
      <xdr:nvSpPr>
        <xdr:cNvPr id="375"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376"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7" name="直線コネクタ 3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8" name="テキスト ボックス 3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9" name="直線コネクタ 3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0" name="テキスト ボックス 3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1" name="直線コネクタ 3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2" name="テキスト ボックス 3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3" name="直線コネクタ 3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4" name="テキスト ボックス 3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98" name="直線コネクタ 397"/>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99"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00" name="直線コネクタ 399"/>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01"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02" name="直線コネクタ 401"/>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03"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04" name="フローチャート: 判断 403"/>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05" name="フローチャート: 判断 404"/>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06"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07" name="フローチャート: 判断 406"/>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408"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414" name="楕円 413"/>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15" name="楕円 414"/>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13716</xdr:rowOff>
    </xdr:to>
    <xdr:cxnSp macro="">
      <xdr:nvCxnSpPr>
        <xdr:cNvPr id="416" name="直線コネクタ 415"/>
        <xdr:cNvCxnSpPr/>
      </xdr:nvCxnSpPr>
      <xdr:spPr>
        <a:xfrm flipV="1">
          <a:off x="20434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417"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418"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30" name="テキスト ボックス 42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8" name="テキスト ボックス 4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42" name="直線コネクタ 441"/>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43"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44" name="直線コネクタ 443"/>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45"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46" name="直線コネクタ 445"/>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47"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48" name="フローチャート: 判断 447"/>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49" name="フローチャート: 判断 448"/>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50"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51" name="フローチャート: 判断 450"/>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52"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458" name="楕円 457"/>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34941</xdr:rowOff>
    </xdr:from>
    <xdr:ext cx="405111" cy="259045"/>
    <xdr:sp macro="" textlink="">
      <xdr:nvSpPr>
        <xdr:cNvPr id="459" name="n_1mainValue【消防施設】&#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81" name="直線コネクタ 480"/>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8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83" name="直線コネクタ 48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84"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85" name="直線コネクタ 484"/>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86"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87" name="フローチャート: 判断 486"/>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88" name="フローチャート: 判断 48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8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90" name="フローチャート: 判断 489"/>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91"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2" name="テキスト ボックス 4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497" name="楕円 496"/>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160038</xdr:rowOff>
    </xdr:from>
    <xdr:ext cx="469744" cy="259045"/>
    <xdr:sp macro="" textlink="">
      <xdr:nvSpPr>
        <xdr:cNvPr id="498" name="n_1mainValue【消防施設】&#10;一人当たり面積"/>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24" name="直線コネクタ 523"/>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25"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26" name="直線コネクタ 525"/>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8" name="直線コネクタ 52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29"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30" name="フローチャート: 判断 529"/>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31" name="フローチャート: 判断 53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532"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33" name="フローチャート: 判断 53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3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97245</xdr:rowOff>
    </xdr:from>
    <xdr:to>
      <xdr:col>81</xdr:col>
      <xdr:colOff>101600</xdr:colOff>
      <xdr:row>100</xdr:row>
      <xdr:rowOff>27395</xdr:rowOff>
    </xdr:to>
    <xdr:sp macro="" textlink="">
      <xdr:nvSpPr>
        <xdr:cNvPr id="540" name="楕円 539"/>
        <xdr:cNvSpPr/>
      </xdr:nvSpPr>
      <xdr:spPr>
        <a:xfrm>
          <a:off x="15430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102144</xdr:rowOff>
    </xdr:from>
    <xdr:to>
      <xdr:col>76</xdr:col>
      <xdr:colOff>165100</xdr:colOff>
      <xdr:row>100</xdr:row>
      <xdr:rowOff>32294</xdr:rowOff>
    </xdr:to>
    <xdr:sp macro="" textlink="">
      <xdr:nvSpPr>
        <xdr:cNvPr id="541" name="楕円 540"/>
        <xdr:cNvSpPr/>
      </xdr:nvSpPr>
      <xdr:spPr>
        <a:xfrm>
          <a:off x="14541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148045</xdr:rowOff>
    </xdr:from>
    <xdr:to>
      <xdr:col>81</xdr:col>
      <xdr:colOff>50800</xdr:colOff>
      <xdr:row>99</xdr:row>
      <xdr:rowOff>152944</xdr:rowOff>
    </xdr:to>
    <xdr:cxnSp macro="">
      <xdr:nvCxnSpPr>
        <xdr:cNvPr id="542" name="直線コネクタ 541"/>
        <xdr:cNvCxnSpPr/>
      </xdr:nvCxnSpPr>
      <xdr:spPr>
        <a:xfrm flipV="1">
          <a:off x="14592300" y="171215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43922</xdr:rowOff>
    </xdr:from>
    <xdr:ext cx="405111" cy="259045"/>
    <xdr:sp macro="" textlink="">
      <xdr:nvSpPr>
        <xdr:cNvPr id="543" name="n_1mainValue【庁舎】&#10;有形固定資産減価償却率"/>
        <xdr:cNvSpPr txBox="1"/>
      </xdr:nvSpPr>
      <xdr:spPr>
        <a:xfrm>
          <a:off x="15266044" y="168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48821</xdr:rowOff>
    </xdr:from>
    <xdr:ext cx="405111" cy="259045"/>
    <xdr:sp macro="" textlink="">
      <xdr:nvSpPr>
        <xdr:cNvPr id="544" name="n_2mainValue【庁舎】&#10;有形固定資産減価償却率"/>
        <xdr:cNvSpPr txBox="1"/>
      </xdr:nvSpPr>
      <xdr:spPr>
        <a:xfrm>
          <a:off x="143897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5" name="直線コネクタ 5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6" name="テキスト ボックス 5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7" name="直線コネクタ 5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8" name="テキスト ボックス 5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1" name="直線コネクタ 5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2" name="テキスト ボックス 5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3" name="直線コネクタ 5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4" name="テキスト ボックス 5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68" name="直線コネクタ 56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6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70" name="直線コネクタ 56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7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72" name="直線コネクタ 57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73"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74" name="フローチャート: 判断 57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75" name="フローチャート: 判断 57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7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77" name="フローチャート: 判断 57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578"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584" name="楕円 583"/>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63500</xdr:rowOff>
    </xdr:from>
    <xdr:to>
      <xdr:col>107</xdr:col>
      <xdr:colOff>101600</xdr:colOff>
      <xdr:row>105</xdr:row>
      <xdr:rowOff>165100</xdr:rowOff>
    </xdr:to>
    <xdr:sp macro="" textlink="">
      <xdr:nvSpPr>
        <xdr:cNvPr id="585" name="楕円 584"/>
        <xdr:cNvSpPr/>
      </xdr:nvSpPr>
      <xdr:spPr>
        <a:xfrm>
          <a:off x="2038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114300</xdr:rowOff>
    </xdr:to>
    <xdr:cxnSp macro="">
      <xdr:nvCxnSpPr>
        <xdr:cNvPr id="586" name="直線コネクタ 585"/>
        <xdr:cNvCxnSpPr/>
      </xdr:nvCxnSpPr>
      <xdr:spPr>
        <a:xfrm flipV="1">
          <a:off x="20434300" y="1810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148607</xdr:rowOff>
    </xdr:from>
    <xdr:ext cx="469744" cy="259045"/>
    <xdr:sp macro="" textlink="">
      <xdr:nvSpPr>
        <xdr:cNvPr id="587" name="n_1mainValue【庁舎】&#10;一人当たり面積"/>
        <xdr:cNvSpPr txBox="1"/>
      </xdr:nvSpPr>
      <xdr:spPr>
        <a:xfrm>
          <a:off x="21075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10177</xdr:rowOff>
    </xdr:from>
    <xdr:ext cx="469744" cy="259045"/>
    <xdr:sp macro="" textlink="">
      <xdr:nvSpPr>
        <xdr:cNvPr id="588" name="n_2mainValue【庁舎】&#10;一人当たり面積"/>
        <xdr:cNvSpPr txBox="1"/>
      </xdr:nvSpPr>
      <xdr:spPr>
        <a:xfrm>
          <a:off x="20199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・消防施設を除き、どの施設においても有形固定資産減価償却率が７５％を超えており、類似団体内平均値を大きく上回っている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。その要因として、体育館・</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プール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ついては、昭和４５年に建設された町民体育館が耐用年数である３４年を超えているためで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あ</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福祉施設について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昭和５０年代に建設された老人憩いの家が耐用年数である２２年を超えている</a:t>
          </a:r>
          <a:r>
            <a:rPr kumimoji="1" lang="ja-JP" altLang="en-US" sz="1300" strike="noStrike" baseline="0">
              <a:latin typeface="ＭＳ Ｐゴシック" panose="020B0600070205080204" pitchFamily="50" charset="-128"/>
              <a:ea typeface="ＭＳ Ｐゴシック" panose="020B0600070205080204" pitchFamily="50" charset="-128"/>
            </a:rPr>
            <a:t>ためである</a:t>
          </a:r>
          <a:r>
            <a:rPr kumimoji="1" lang="ja-JP" altLang="en-US" sz="1300" strike="noStrike">
              <a:solidFill>
                <a:sysClr val="windowText" lastClr="000000"/>
              </a:solidFill>
              <a:latin typeface="ＭＳ Ｐゴシック" panose="020B0600070205080204" pitchFamily="50" charset="-128"/>
              <a:ea typeface="ＭＳ Ｐゴシック" panose="020B0600070205080204" pitchFamily="50" charset="-128"/>
            </a:rPr>
            <a:t>。また、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一般廃棄物処理施設については、昭和６０年に建設された、美化センターが耐用年数である３８年を経過しつつあるためであり、庁舎について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昭和</a:t>
          </a:r>
          <a:r>
            <a:rPr kumimoji="1" lang="ja-JP" altLang="en-US" sz="1300">
              <a:latin typeface="ＭＳ Ｐゴシック" panose="020B0600070205080204" pitchFamily="50" charset="-128"/>
              <a:ea typeface="ＭＳ Ｐゴシック" panose="020B0600070205080204" pitchFamily="50" charset="-128"/>
            </a:rPr>
            <a:t>３９年に建設されており、耐用年数である５０年を超えているためである。どの施設においても、日々の修繕を行っているため、使用する上での問題はないが、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今後は、岬町</a:t>
          </a:r>
          <a:r>
            <a:rPr kumimoji="1" lang="ja-JP" altLang="en-US" sz="1300">
              <a:latin typeface="ＭＳ Ｐゴシック" panose="020B0600070205080204" pitchFamily="50" charset="-128"/>
              <a:ea typeface="ＭＳ Ｐゴシック" panose="020B0600070205080204" pitchFamily="50" charset="-128"/>
            </a:rPr>
            <a:t>公共施設適正化基本方針に基づき、長寿命化や建替等を検討</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する必要がある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・なお、平成２９年度決算に係る固定資産台帳については、平成３１年１月１日時点で未整備であるため、平成２９年度の当該団体値等は表示されてい</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ない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地域経済の低迷、地価の下落等による税収減、少子高齢化の進展により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低下傾向にあるが、関西国際空港第二期事業土砂採取跡地などへの企業誘致により税収増を図るとともに、集中改革プランによる取組みを通じて歳出削減を行うことで財政基盤の強化を図る。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36891</xdr:rowOff>
    </xdr:to>
    <xdr:cxnSp macro="">
      <xdr:nvCxnSpPr>
        <xdr:cNvPr id="70" name="直線コネクタ 69"/>
        <xdr:cNvCxnSpPr/>
      </xdr:nvCxnSpPr>
      <xdr:spPr>
        <a:xfrm>
          <a:off x="4114800" y="723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36891</xdr:rowOff>
    </xdr:to>
    <xdr:cxnSp macro="">
      <xdr:nvCxnSpPr>
        <xdr:cNvPr id="73" name="直線コネクタ 72"/>
        <xdr:cNvCxnSpPr/>
      </xdr:nvCxnSpPr>
      <xdr:spPr>
        <a:xfrm>
          <a:off x="3225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36891</xdr:rowOff>
    </xdr:to>
    <xdr:cxnSp macro="">
      <xdr:nvCxnSpPr>
        <xdr:cNvPr id="76" name="直線コネクタ 75"/>
        <xdr:cNvCxnSpPr/>
      </xdr:nvCxnSpPr>
      <xdr:spPr>
        <a:xfrm>
          <a:off x="2336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36891</xdr:rowOff>
    </xdr:to>
    <xdr:cxnSp macro="">
      <xdr:nvCxnSpPr>
        <xdr:cNvPr id="79" name="直線コネクタ 78"/>
        <xdr:cNvCxnSpPr/>
      </xdr:nvCxnSpPr>
      <xdr:spPr>
        <a:xfrm>
          <a:off x="1447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129618</xdr:rowOff>
    </xdr:from>
    <xdr:ext cx="762000" cy="259045"/>
    <xdr:sp macro="" textlink="">
      <xdr:nvSpPr>
        <xdr:cNvPr id="90" name="財政力該当値テキスト"/>
        <xdr:cNvSpPr txBox="1"/>
      </xdr:nvSpPr>
      <xdr:spPr>
        <a:xfrm>
          <a:off x="5041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94" name="テキスト ボックス 93"/>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29</a:t>
          </a:r>
          <a:r>
            <a:rPr kumimoji="1" lang="ja-JP" altLang="en-US" sz="1050" baseline="0">
              <a:latin typeface="ＭＳ Ｐゴシック" panose="020B0600070205080204" pitchFamily="50" charset="-128"/>
              <a:ea typeface="ＭＳ Ｐゴシック" panose="020B0600070205080204" pitchFamily="50" charset="-128"/>
            </a:rPr>
            <a:t>年度は経常一般財源は、景気の伸び悩みにより地方消費税等の各種交付金、地方交付税が減少したものの、ここ数年下落傾向にあった町税が増加したため、全体で増加した。一方、経常経費充当一般財源については、退職手当の増加により人件費が増加し、施設の老朽化に伴う維持補修費が増加したものの、既発債の償還により公債費が減少し、岬ゆめ・みらい基金繰入金の充当により扶助費がそれぞれ減少したことで、全体で減少した。その結果、経常収支比率は全体で</a:t>
          </a:r>
          <a:r>
            <a:rPr kumimoji="1" lang="en-US" altLang="ja-JP" sz="1050" baseline="0">
              <a:latin typeface="ＭＳ Ｐゴシック" panose="020B0600070205080204" pitchFamily="50" charset="-128"/>
              <a:ea typeface="ＭＳ Ｐゴシック" panose="020B0600070205080204" pitchFamily="50" charset="-128"/>
            </a:rPr>
            <a:t>0.7</a:t>
          </a:r>
          <a:r>
            <a:rPr kumimoji="1" lang="ja-JP" altLang="en-US" sz="1050" baseline="0">
              <a:latin typeface="ＭＳ Ｐゴシック" panose="020B0600070205080204" pitchFamily="50" charset="-128"/>
              <a:ea typeface="ＭＳ Ｐゴシック" panose="020B0600070205080204" pitchFamily="50" charset="-128"/>
            </a:rPr>
            <a:t>ポイント減少した。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依然として類似団体内平均値を上回っているため、今後は、人件費の削減、</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新発債の抑制による公債費の削減、下水道事業への繰出金の抑制など、集中改革プランによる取組みを通じて経常経費の削減に努めることで財政構造の弾力性の確保を図る。</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60960</xdr:rowOff>
    </xdr:to>
    <xdr:cxnSp macro="">
      <xdr:nvCxnSpPr>
        <xdr:cNvPr id="135" name="直線コネクタ 134"/>
        <xdr:cNvCxnSpPr/>
      </xdr:nvCxnSpPr>
      <xdr:spPr>
        <a:xfrm flipV="1">
          <a:off x="4114800" y="1118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5806</xdr:rowOff>
    </xdr:from>
    <xdr:to>
      <xdr:col>19</xdr:col>
      <xdr:colOff>133350</xdr:colOff>
      <xdr:row>65</xdr:row>
      <xdr:rowOff>60960</xdr:rowOff>
    </xdr:to>
    <xdr:cxnSp macro="">
      <xdr:nvCxnSpPr>
        <xdr:cNvPr id="138" name="直線コネクタ 137"/>
        <xdr:cNvCxnSpPr/>
      </xdr:nvCxnSpPr>
      <xdr:spPr>
        <a:xfrm>
          <a:off x="3225800" y="1115005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65</xdr:row>
      <xdr:rowOff>12700</xdr:rowOff>
    </xdr:to>
    <xdr:cxnSp macro="">
      <xdr:nvCxnSpPr>
        <xdr:cNvPr id="141" name="直線コネクタ 140"/>
        <xdr:cNvCxnSpPr/>
      </xdr:nvCxnSpPr>
      <xdr:spPr>
        <a:xfrm flipV="1">
          <a:off x="2336800" y="111500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19594</xdr:rowOff>
    </xdr:to>
    <xdr:cxnSp macro="">
      <xdr:nvCxnSpPr>
        <xdr:cNvPr id="144" name="直線コネクタ 143"/>
        <xdr:cNvCxnSpPr/>
      </xdr:nvCxnSpPr>
      <xdr:spPr>
        <a:xfrm flipV="1">
          <a:off x="1447800" y="1115695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4" name="楕円 153"/>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5"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6" name="楕円 155"/>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7" name="テキスト ボックス 156"/>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126456</xdr:rowOff>
    </xdr:from>
    <xdr:to>
      <xdr:col>15</xdr:col>
      <xdr:colOff>133350</xdr:colOff>
      <xdr:row>65</xdr:row>
      <xdr:rowOff>56606</xdr:rowOff>
    </xdr:to>
    <xdr:sp macro="" textlink="">
      <xdr:nvSpPr>
        <xdr:cNvPr id="158" name="楕円 157"/>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41383</xdr:rowOff>
    </xdr:from>
    <xdr:ext cx="762000" cy="259045"/>
    <xdr:sp macro="" textlink="">
      <xdr:nvSpPr>
        <xdr:cNvPr id="159" name="テキスト ボックス 158"/>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60" name="楕円 159"/>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1" name="テキスト ボックス 160"/>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140244</xdr:rowOff>
    </xdr:from>
    <xdr:to>
      <xdr:col>7</xdr:col>
      <xdr:colOff>31750</xdr:colOff>
      <xdr:row>65</xdr:row>
      <xdr:rowOff>70394</xdr:rowOff>
    </xdr:to>
    <xdr:sp macro="" textlink="">
      <xdr:nvSpPr>
        <xdr:cNvPr id="162" name="楕円 161"/>
        <xdr:cNvSpPr/>
      </xdr:nvSpPr>
      <xdr:spPr>
        <a:xfrm>
          <a:off x="1397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55171</xdr:rowOff>
    </xdr:from>
    <xdr:ext cx="762000" cy="259045"/>
    <xdr:sp macro="" textlink="">
      <xdr:nvSpPr>
        <xdr:cNvPr id="163" name="テキスト ボックス 162"/>
        <xdr:cNvSpPr txBox="1"/>
      </xdr:nvSpPr>
      <xdr:spPr>
        <a:xfrm>
          <a:off x="1066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年度に引き続き、類似団体内平均値を上回った。主な要因は、人口減少が続いていることに加え、ごみ処理・し尿処理業務を直営で行っている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ことと、ふるさと納税の増加により、ふるさと納税サイト掲載料が増加したためである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。今後は、行財政改革を推進し民間でも実施可能な部分については、積極的に民間委託を推進することで経費の節減を図る。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併せて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、職員の新規採用の抑制、事務事業の見直し等を徹底し、より一層のコスト削減を図る。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106446</xdr:rowOff>
    </xdr:from>
    <xdr:to>
      <xdr:col>23</xdr:col>
      <xdr:colOff>133350</xdr:colOff>
      <xdr:row>82</xdr:row>
      <xdr:rowOff>160917</xdr:rowOff>
    </xdr:to>
    <xdr:cxnSp macro="">
      <xdr:nvCxnSpPr>
        <xdr:cNvPr id="196" name="直線コネクタ 195"/>
        <xdr:cNvCxnSpPr/>
      </xdr:nvCxnSpPr>
      <xdr:spPr>
        <a:xfrm>
          <a:off x="4114800" y="14165346"/>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61627</xdr:rowOff>
    </xdr:from>
    <xdr:to>
      <xdr:col>19</xdr:col>
      <xdr:colOff>133350</xdr:colOff>
      <xdr:row>82</xdr:row>
      <xdr:rowOff>106446</xdr:rowOff>
    </xdr:to>
    <xdr:cxnSp macro="">
      <xdr:nvCxnSpPr>
        <xdr:cNvPr id="199" name="直線コネクタ 198"/>
        <xdr:cNvCxnSpPr/>
      </xdr:nvCxnSpPr>
      <xdr:spPr>
        <a:xfrm>
          <a:off x="3225800" y="14120527"/>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38193</xdr:rowOff>
    </xdr:from>
    <xdr:to>
      <xdr:col>15</xdr:col>
      <xdr:colOff>82550</xdr:colOff>
      <xdr:row>82</xdr:row>
      <xdr:rowOff>61627</xdr:rowOff>
    </xdr:to>
    <xdr:cxnSp macro="">
      <xdr:nvCxnSpPr>
        <xdr:cNvPr id="202" name="直線コネクタ 201"/>
        <xdr:cNvCxnSpPr/>
      </xdr:nvCxnSpPr>
      <xdr:spPr>
        <a:xfrm>
          <a:off x="2336800" y="14097093"/>
          <a:ext cx="889000" cy="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4488</xdr:rowOff>
    </xdr:from>
    <xdr:to>
      <xdr:col>11</xdr:col>
      <xdr:colOff>31750</xdr:colOff>
      <xdr:row>82</xdr:row>
      <xdr:rowOff>38193</xdr:rowOff>
    </xdr:to>
    <xdr:cxnSp macro="">
      <xdr:nvCxnSpPr>
        <xdr:cNvPr id="205" name="直線コネクタ 204"/>
        <xdr:cNvCxnSpPr/>
      </xdr:nvCxnSpPr>
      <xdr:spPr>
        <a:xfrm>
          <a:off x="1447800" y="14063388"/>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110117</xdr:rowOff>
    </xdr:from>
    <xdr:to>
      <xdr:col>23</xdr:col>
      <xdr:colOff>184150</xdr:colOff>
      <xdr:row>83</xdr:row>
      <xdr:rowOff>40267</xdr:rowOff>
    </xdr:to>
    <xdr:sp macro="" textlink="">
      <xdr:nvSpPr>
        <xdr:cNvPr id="215" name="楕円 214"/>
        <xdr:cNvSpPr/>
      </xdr:nvSpPr>
      <xdr:spPr>
        <a:xfrm>
          <a:off x="4902200" y="141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82194</xdr:rowOff>
    </xdr:from>
    <xdr:ext cx="762000" cy="259045"/>
    <xdr:sp macro="" textlink="">
      <xdr:nvSpPr>
        <xdr:cNvPr id="216" name="人件費・物件費等の状況該当値テキスト"/>
        <xdr:cNvSpPr txBox="1"/>
      </xdr:nvSpPr>
      <xdr:spPr>
        <a:xfrm>
          <a:off x="5041900" y="141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55646</xdr:rowOff>
    </xdr:from>
    <xdr:to>
      <xdr:col>19</xdr:col>
      <xdr:colOff>184150</xdr:colOff>
      <xdr:row>82</xdr:row>
      <xdr:rowOff>157246</xdr:rowOff>
    </xdr:to>
    <xdr:sp macro="" textlink="">
      <xdr:nvSpPr>
        <xdr:cNvPr id="217" name="楕円 216"/>
        <xdr:cNvSpPr/>
      </xdr:nvSpPr>
      <xdr:spPr>
        <a:xfrm>
          <a:off x="4064000" y="141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142023</xdr:rowOff>
    </xdr:from>
    <xdr:ext cx="736600" cy="259045"/>
    <xdr:sp macro="" textlink="">
      <xdr:nvSpPr>
        <xdr:cNvPr id="218" name="テキスト ボックス 217"/>
        <xdr:cNvSpPr txBox="1"/>
      </xdr:nvSpPr>
      <xdr:spPr>
        <a:xfrm>
          <a:off x="3733800" y="1420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10827</xdr:rowOff>
    </xdr:from>
    <xdr:to>
      <xdr:col>15</xdr:col>
      <xdr:colOff>133350</xdr:colOff>
      <xdr:row>82</xdr:row>
      <xdr:rowOff>112427</xdr:rowOff>
    </xdr:to>
    <xdr:sp macro="" textlink="">
      <xdr:nvSpPr>
        <xdr:cNvPr id="219" name="楕円 218"/>
        <xdr:cNvSpPr/>
      </xdr:nvSpPr>
      <xdr:spPr>
        <a:xfrm>
          <a:off x="3175000" y="140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97204</xdr:rowOff>
    </xdr:from>
    <xdr:ext cx="762000" cy="259045"/>
    <xdr:sp macro="" textlink="">
      <xdr:nvSpPr>
        <xdr:cNvPr id="220" name="テキスト ボックス 219"/>
        <xdr:cNvSpPr txBox="1"/>
      </xdr:nvSpPr>
      <xdr:spPr>
        <a:xfrm>
          <a:off x="2844800" y="1415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158843</xdr:rowOff>
    </xdr:from>
    <xdr:to>
      <xdr:col>11</xdr:col>
      <xdr:colOff>82550</xdr:colOff>
      <xdr:row>82</xdr:row>
      <xdr:rowOff>88993</xdr:rowOff>
    </xdr:to>
    <xdr:sp macro="" textlink="">
      <xdr:nvSpPr>
        <xdr:cNvPr id="221" name="楕円 220"/>
        <xdr:cNvSpPr/>
      </xdr:nvSpPr>
      <xdr:spPr>
        <a:xfrm>
          <a:off x="2286000" y="140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99170</xdr:rowOff>
    </xdr:from>
    <xdr:ext cx="762000" cy="259045"/>
    <xdr:sp macro="" textlink="">
      <xdr:nvSpPr>
        <xdr:cNvPr id="222" name="テキスト ボックス 221"/>
        <xdr:cNvSpPr txBox="1"/>
      </xdr:nvSpPr>
      <xdr:spPr>
        <a:xfrm>
          <a:off x="1955800" y="1381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125138</xdr:rowOff>
    </xdr:from>
    <xdr:to>
      <xdr:col>7</xdr:col>
      <xdr:colOff>31750</xdr:colOff>
      <xdr:row>82</xdr:row>
      <xdr:rowOff>55288</xdr:rowOff>
    </xdr:to>
    <xdr:sp macro="" textlink="">
      <xdr:nvSpPr>
        <xdr:cNvPr id="223" name="楕円 222"/>
        <xdr:cNvSpPr/>
      </xdr:nvSpPr>
      <xdr:spPr>
        <a:xfrm>
          <a:off x="1397000" y="140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40065</xdr:rowOff>
    </xdr:from>
    <xdr:ext cx="762000" cy="259045"/>
    <xdr:sp macro="" textlink="">
      <xdr:nvSpPr>
        <xdr:cNvPr id="224" name="テキスト ボックス 223"/>
        <xdr:cNvSpPr txBox="1"/>
      </xdr:nvSpPr>
      <xdr:spPr>
        <a:xfrm>
          <a:off x="1066800" y="1409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「定員管理の状況」及び「給与水準（国との比較）」　は地方公務員給与実態調査に基づくものであるが、当該資料作成時点（平成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今後とも、全職員の給料カット・管理職手当のカットを引き続き実施するなど、各種手当の総点検を行うことで給与の適正化を推進していく。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113091</xdr:rowOff>
    </xdr:to>
    <xdr:cxnSp macro="">
      <xdr:nvCxnSpPr>
        <xdr:cNvPr id="260" name="直線コネクタ 259"/>
        <xdr:cNvCxnSpPr/>
      </xdr:nvCxnSpPr>
      <xdr:spPr>
        <a:xfrm>
          <a:off x="16179800" y="1485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102507</xdr:rowOff>
    </xdr:to>
    <xdr:cxnSp macro="">
      <xdr:nvCxnSpPr>
        <xdr:cNvPr id="263" name="直線コネクタ 262"/>
        <xdr:cNvCxnSpPr/>
      </xdr:nvCxnSpPr>
      <xdr:spPr>
        <a:xfrm flipV="1">
          <a:off x="15290800" y="1485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87</xdr:row>
      <xdr:rowOff>102507</xdr:rowOff>
    </xdr:to>
    <xdr:cxnSp macro="">
      <xdr:nvCxnSpPr>
        <xdr:cNvPr id="266" name="直線コネクタ 265"/>
        <xdr:cNvCxnSpPr/>
      </xdr:nvCxnSpPr>
      <xdr:spPr>
        <a:xfrm>
          <a:off x="14401800" y="14754377"/>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90109</xdr:rowOff>
    </xdr:to>
    <xdr:cxnSp macro="">
      <xdr:nvCxnSpPr>
        <xdr:cNvPr id="269" name="直線コネクタ 268"/>
        <xdr:cNvCxnSpPr/>
      </xdr:nvCxnSpPr>
      <xdr:spPr>
        <a:xfrm flipV="1">
          <a:off x="13512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78818</xdr:rowOff>
    </xdr:from>
    <xdr:ext cx="762000" cy="259045"/>
    <xdr:sp macro="" textlink="">
      <xdr:nvSpPr>
        <xdr:cNvPr id="280" name="給与水準   （国との比較）該当値テキスト"/>
        <xdr:cNvSpPr txBox="1"/>
      </xdr:nvSpPr>
      <xdr:spPr>
        <a:xfrm>
          <a:off x="171069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1" name="楕円 280"/>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82" name="テキスト ボックス 281"/>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3" name="楕円 282"/>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4" name="テキスト ボックス 283"/>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5" name="楕円 284"/>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6" name="テキスト ボックス 285"/>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7" name="楕円 286"/>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8" name="テキスト ボックス 287"/>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「定員管理の状況」及び「給与水準（国との比較）」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は地方公務員給与実態調査に基づくものであるが、当該資料作成時点（平成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職員の新規採用については、原則、退職者数を上限とし、総職員数の抑制を図ることで類似団体内平均値を下回っている。今後とも、民間委託の推進や事務事業の見直し等により、適切な定員管理に努める。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83759</xdr:rowOff>
    </xdr:from>
    <xdr:to>
      <xdr:col>81</xdr:col>
      <xdr:colOff>44450</xdr:colOff>
      <xdr:row>61</xdr:row>
      <xdr:rowOff>91803</xdr:rowOff>
    </xdr:to>
    <xdr:cxnSp macro="">
      <xdr:nvCxnSpPr>
        <xdr:cNvPr id="325" name="直線コネクタ 324"/>
        <xdr:cNvCxnSpPr/>
      </xdr:nvCxnSpPr>
      <xdr:spPr>
        <a:xfrm>
          <a:off x="16179800" y="1054220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83759</xdr:rowOff>
    </xdr:from>
    <xdr:to>
      <xdr:col>77</xdr:col>
      <xdr:colOff>44450</xdr:colOff>
      <xdr:row>61</xdr:row>
      <xdr:rowOff>84909</xdr:rowOff>
    </xdr:to>
    <xdr:cxnSp macro="">
      <xdr:nvCxnSpPr>
        <xdr:cNvPr id="328" name="直線コネクタ 327"/>
        <xdr:cNvCxnSpPr/>
      </xdr:nvCxnSpPr>
      <xdr:spPr>
        <a:xfrm flipV="1">
          <a:off x="15290800" y="1054220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82610</xdr:rowOff>
    </xdr:from>
    <xdr:to>
      <xdr:col>72</xdr:col>
      <xdr:colOff>203200</xdr:colOff>
      <xdr:row>61</xdr:row>
      <xdr:rowOff>84909</xdr:rowOff>
    </xdr:to>
    <xdr:cxnSp macro="">
      <xdr:nvCxnSpPr>
        <xdr:cNvPr id="331" name="直線コネクタ 330"/>
        <xdr:cNvCxnSpPr/>
      </xdr:nvCxnSpPr>
      <xdr:spPr>
        <a:xfrm>
          <a:off x="14401800" y="105410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59630</xdr:rowOff>
    </xdr:from>
    <xdr:to>
      <xdr:col>68</xdr:col>
      <xdr:colOff>152400</xdr:colOff>
      <xdr:row>61</xdr:row>
      <xdr:rowOff>82610</xdr:rowOff>
    </xdr:to>
    <xdr:cxnSp macro="">
      <xdr:nvCxnSpPr>
        <xdr:cNvPr id="334" name="直線コネクタ 333"/>
        <xdr:cNvCxnSpPr/>
      </xdr:nvCxnSpPr>
      <xdr:spPr>
        <a:xfrm>
          <a:off x="13512800" y="1051808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4" name="楕円 343"/>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57530</xdr:rowOff>
    </xdr:from>
    <xdr:ext cx="762000" cy="259045"/>
    <xdr:sp macro="" textlink="">
      <xdr:nvSpPr>
        <xdr:cNvPr id="345" name="定員管理の状況該当値テキスト"/>
        <xdr:cNvSpPr txBox="1"/>
      </xdr:nvSpPr>
      <xdr:spPr>
        <a:xfrm>
          <a:off x="17106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32959</xdr:rowOff>
    </xdr:from>
    <xdr:to>
      <xdr:col>77</xdr:col>
      <xdr:colOff>95250</xdr:colOff>
      <xdr:row>61</xdr:row>
      <xdr:rowOff>134559</xdr:rowOff>
    </xdr:to>
    <xdr:sp macro="" textlink="">
      <xdr:nvSpPr>
        <xdr:cNvPr id="346" name="楕円 345"/>
        <xdr:cNvSpPr/>
      </xdr:nvSpPr>
      <xdr:spPr>
        <a:xfrm>
          <a:off x="16129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144736</xdr:rowOff>
    </xdr:from>
    <xdr:ext cx="736600" cy="259045"/>
    <xdr:sp macro="" textlink="">
      <xdr:nvSpPr>
        <xdr:cNvPr id="347" name="テキスト ボックス 346"/>
        <xdr:cNvSpPr txBox="1"/>
      </xdr:nvSpPr>
      <xdr:spPr>
        <a:xfrm>
          <a:off x="15798800" y="102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8" name="楕円 347"/>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49" name="テキスト ボックス 348"/>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31810</xdr:rowOff>
    </xdr:from>
    <xdr:to>
      <xdr:col>68</xdr:col>
      <xdr:colOff>203200</xdr:colOff>
      <xdr:row>61</xdr:row>
      <xdr:rowOff>133410</xdr:rowOff>
    </xdr:to>
    <xdr:sp macro="" textlink="">
      <xdr:nvSpPr>
        <xdr:cNvPr id="350" name="楕円 349"/>
        <xdr:cNvSpPr/>
      </xdr:nvSpPr>
      <xdr:spPr>
        <a:xfrm>
          <a:off x="14351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51" name="テキスト ボックス 350"/>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8830</xdr:rowOff>
    </xdr:from>
    <xdr:to>
      <xdr:col>64</xdr:col>
      <xdr:colOff>152400</xdr:colOff>
      <xdr:row>61</xdr:row>
      <xdr:rowOff>110430</xdr:rowOff>
    </xdr:to>
    <xdr:sp macro="" textlink="">
      <xdr:nvSpPr>
        <xdr:cNvPr id="352" name="楕円 351"/>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120607</xdr:rowOff>
    </xdr:from>
    <xdr:ext cx="762000" cy="259045"/>
    <xdr:sp macro="" textlink="">
      <xdr:nvSpPr>
        <xdr:cNvPr id="353" name="テキスト ボックス 352"/>
        <xdr:cNvSpPr txBox="1"/>
      </xdr:nvSpPr>
      <xdr:spPr>
        <a:xfrm>
          <a:off x="13131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過去に発行した地方債の償還により、類似団体内平均値を大きく上回っているが、元利償還金の減少に伴い、平成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166688</xdr:rowOff>
    </xdr:from>
    <xdr:to>
      <xdr:col>81</xdr:col>
      <xdr:colOff>44450</xdr:colOff>
      <xdr:row>42</xdr:row>
      <xdr:rowOff>67628</xdr:rowOff>
    </xdr:to>
    <xdr:cxnSp macro="">
      <xdr:nvCxnSpPr>
        <xdr:cNvPr id="383" name="直線コネクタ 382"/>
        <xdr:cNvCxnSpPr/>
      </xdr:nvCxnSpPr>
      <xdr:spPr>
        <a:xfrm flipV="1">
          <a:off x="16179800" y="71961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67628</xdr:rowOff>
    </xdr:from>
    <xdr:to>
      <xdr:col>77</xdr:col>
      <xdr:colOff>44450</xdr:colOff>
      <xdr:row>42</xdr:row>
      <xdr:rowOff>158115</xdr:rowOff>
    </xdr:to>
    <xdr:cxnSp macro="">
      <xdr:nvCxnSpPr>
        <xdr:cNvPr id="386" name="直線コネクタ 385"/>
        <xdr:cNvCxnSpPr/>
      </xdr:nvCxnSpPr>
      <xdr:spPr>
        <a:xfrm flipV="1">
          <a:off x="15290800" y="72685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158115</xdr:rowOff>
    </xdr:from>
    <xdr:to>
      <xdr:col>72</xdr:col>
      <xdr:colOff>203200</xdr:colOff>
      <xdr:row>43</xdr:row>
      <xdr:rowOff>71120</xdr:rowOff>
    </xdr:to>
    <xdr:cxnSp macro="">
      <xdr:nvCxnSpPr>
        <xdr:cNvPr id="389" name="直線コネクタ 388"/>
        <xdr:cNvCxnSpPr/>
      </xdr:nvCxnSpPr>
      <xdr:spPr>
        <a:xfrm flipV="1">
          <a:off x="14401800" y="73590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143510</xdr:rowOff>
    </xdr:to>
    <xdr:cxnSp macro="">
      <xdr:nvCxnSpPr>
        <xdr:cNvPr id="392" name="直線コネクタ 391"/>
        <xdr:cNvCxnSpPr/>
      </xdr:nvCxnSpPr>
      <xdr:spPr>
        <a:xfrm flipV="1">
          <a:off x="13512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115888</xdr:rowOff>
    </xdr:from>
    <xdr:to>
      <xdr:col>81</xdr:col>
      <xdr:colOff>95250</xdr:colOff>
      <xdr:row>42</xdr:row>
      <xdr:rowOff>46038</xdr:rowOff>
    </xdr:to>
    <xdr:sp macro="" textlink="">
      <xdr:nvSpPr>
        <xdr:cNvPr id="402" name="楕円 401"/>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87965</xdr:rowOff>
    </xdr:from>
    <xdr:ext cx="762000" cy="259045"/>
    <xdr:sp macro="" textlink="">
      <xdr:nvSpPr>
        <xdr:cNvPr id="403" name="公債費負担の状況該当値テキスト"/>
        <xdr:cNvSpPr txBox="1"/>
      </xdr:nvSpPr>
      <xdr:spPr>
        <a:xfrm>
          <a:off x="17106900" y="71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16828</xdr:rowOff>
    </xdr:from>
    <xdr:to>
      <xdr:col>77</xdr:col>
      <xdr:colOff>95250</xdr:colOff>
      <xdr:row>42</xdr:row>
      <xdr:rowOff>118428</xdr:rowOff>
    </xdr:to>
    <xdr:sp macro="" textlink="">
      <xdr:nvSpPr>
        <xdr:cNvPr id="404" name="楕円 403"/>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103205</xdr:rowOff>
    </xdr:from>
    <xdr:ext cx="736600" cy="259045"/>
    <xdr:sp macro="" textlink="">
      <xdr:nvSpPr>
        <xdr:cNvPr id="405" name="テキスト ボックス 404"/>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107315</xdr:rowOff>
    </xdr:from>
    <xdr:to>
      <xdr:col>73</xdr:col>
      <xdr:colOff>44450</xdr:colOff>
      <xdr:row>43</xdr:row>
      <xdr:rowOff>37465</xdr:rowOff>
    </xdr:to>
    <xdr:sp macro="" textlink="">
      <xdr:nvSpPr>
        <xdr:cNvPr id="406" name="楕円 405"/>
        <xdr:cNvSpPr/>
      </xdr:nvSpPr>
      <xdr:spPr>
        <a:xfrm>
          <a:off x="15240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22242</xdr:rowOff>
    </xdr:from>
    <xdr:ext cx="762000" cy="259045"/>
    <xdr:sp macro="" textlink="">
      <xdr:nvSpPr>
        <xdr:cNvPr id="407" name="テキスト ボックス 406"/>
        <xdr:cNvSpPr txBox="1"/>
      </xdr:nvSpPr>
      <xdr:spPr>
        <a:xfrm>
          <a:off x="14909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8" name="楕円 407"/>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9" name="テキスト ボックス 408"/>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0" name="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1" name="テキスト ボックス 41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過去に発行した地方債の残高により類似団体内平均値を大きく上回っている。平成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町営緑ヶ丘住宅建設事業や義務教育施設空調設置事業による地方債の発行により、地方債残高が増加したが、岬ゆめ・みらい基金の積み立てによる充当可能基金の増加や団塊世代の退職による退職手当負担見込額の減少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ポイント減少した。今後も集中改革プランに基づく行財政改革を進め、財政の健全化に努める。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155258</xdr:rowOff>
    </xdr:from>
    <xdr:to>
      <xdr:col>81</xdr:col>
      <xdr:colOff>44450</xdr:colOff>
      <xdr:row>19</xdr:row>
      <xdr:rowOff>9144</xdr:rowOff>
    </xdr:to>
    <xdr:cxnSp macro="">
      <xdr:nvCxnSpPr>
        <xdr:cNvPr id="441" name="直線コネクタ 440"/>
        <xdr:cNvCxnSpPr/>
      </xdr:nvCxnSpPr>
      <xdr:spPr>
        <a:xfrm flipV="1">
          <a:off x="16179800" y="3241358"/>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9144</xdr:rowOff>
    </xdr:from>
    <xdr:to>
      <xdr:col>77</xdr:col>
      <xdr:colOff>44450</xdr:colOff>
      <xdr:row>19</xdr:row>
      <xdr:rowOff>13367</xdr:rowOff>
    </xdr:to>
    <xdr:cxnSp macro="">
      <xdr:nvCxnSpPr>
        <xdr:cNvPr id="444" name="直線コネクタ 443"/>
        <xdr:cNvCxnSpPr/>
      </xdr:nvCxnSpPr>
      <xdr:spPr>
        <a:xfrm flipV="1">
          <a:off x="15290800" y="326669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13367</xdr:rowOff>
    </xdr:from>
    <xdr:to>
      <xdr:col>72</xdr:col>
      <xdr:colOff>203200</xdr:colOff>
      <xdr:row>19</xdr:row>
      <xdr:rowOff>33274</xdr:rowOff>
    </xdr:to>
    <xdr:cxnSp macro="">
      <xdr:nvCxnSpPr>
        <xdr:cNvPr id="447" name="直線コネクタ 446"/>
        <xdr:cNvCxnSpPr/>
      </xdr:nvCxnSpPr>
      <xdr:spPr>
        <a:xfrm flipV="1">
          <a:off x="14401800" y="327091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33274</xdr:rowOff>
    </xdr:from>
    <xdr:to>
      <xdr:col>68</xdr:col>
      <xdr:colOff>152400</xdr:colOff>
      <xdr:row>19</xdr:row>
      <xdr:rowOff>76708</xdr:rowOff>
    </xdr:to>
    <xdr:cxnSp macro="">
      <xdr:nvCxnSpPr>
        <xdr:cNvPr id="450" name="直線コネクタ 449"/>
        <xdr:cNvCxnSpPr/>
      </xdr:nvCxnSpPr>
      <xdr:spPr>
        <a:xfrm flipV="1">
          <a:off x="13512800" y="3290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104458</xdr:rowOff>
    </xdr:from>
    <xdr:to>
      <xdr:col>81</xdr:col>
      <xdr:colOff>95250</xdr:colOff>
      <xdr:row>19</xdr:row>
      <xdr:rowOff>34608</xdr:rowOff>
    </xdr:to>
    <xdr:sp macro="" textlink="">
      <xdr:nvSpPr>
        <xdr:cNvPr id="460" name="楕円 459"/>
        <xdr:cNvSpPr/>
      </xdr:nvSpPr>
      <xdr:spPr>
        <a:xfrm>
          <a:off x="16967200" y="31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76535</xdr:rowOff>
    </xdr:from>
    <xdr:ext cx="762000" cy="259045"/>
    <xdr:sp macro="" textlink="">
      <xdr:nvSpPr>
        <xdr:cNvPr id="461" name="将来負担の状況該当値テキスト"/>
        <xdr:cNvSpPr txBox="1"/>
      </xdr:nvSpPr>
      <xdr:spPr>
        <a:xfrm>
          <a:off x="17106900" y="316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129794</xdr:rowOff>
    </xdr:from>
    <xdr:to>
      <xdr:col>77</xdr:col>
      <xdr:colOff>95250</xdr:colOff>
      <xdr:row>19</xdr:row>
      <xdr:rowOff>59944</xdr:rowOff>
    </xdr:to>
    <xdr:sp macro="" textlink="">
      <xdr:nvSpPr>
        <xdr:cNvPr id="462" name="楕円 461"/>
        <xdr:cNvSpPr/>
      </xdr:nvSpPr>
      <xdr:spPr>
        <a:xfrm>
          <a:off x="16129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44721</xdr:rowOff>
    </xdr:from>
    <xdr:ext cx="736600" cy="259045"/>
    <xdr:sp macro="" textlink="">
      <xdr:nvSpPr>
        <xdr:cNvPr id="463" name="テキスト ボックス 462"/>
        <xdr:cNvSpPr txBox="1"/>
      </xdr:nvSpPr>
      <xdr:spPr>
        <a:xfrm>
          <a:off x="15798800" y="330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134017</xdr:rowOff>
    </xdr:from>
    <xdr:to>
      <xdr:col>73</xdr:col>
      <xdr:colOff>44450</xdr:colOff>
      <xdr:row>19</xdr:row>
      <xdr:rowOff>64167</xdr:rowOff>
    </xdr:to>
    <xdr:sp macro="" textlink="">
      <xdr:nvSpPr>
        <xdr:cNvPr id="464" name="楕円 463"/>
        <xdr:cNvSpPr/>
      </xdr:nvSpPr>
      <xdr:spPr>
        <a:xfrm>
          <a:off x="15240000" y="32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48944</xdr:rowOff>
    </xdr:from>
    <xdr:ext cx="762000" cy="259045"/>
    <xdr:sp macro="" textlink="">
      <xdr:nvSpPr>
        <xdr:cNvPr id="465" name="テキスト ボックス 464"/>
        <xdr:cNvSpPr txBox="1"/>
      </xdr:nvSpPr>
      <xdr:spPr>
        <a:xfrm>
          <a:off x="14909800" y="330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153924</xdr:rowOff>
    </xdr:from>
    <xdr:to>
      <xdr:col>68</xdr:col>
      <xdr:colOff>203200</xdr:colOff>
      <xdr:row>19</xdr:row>
      <xdr:rowOff>84074</xdr:rowOff>
    </xdr:to>
    <xdr:sp macro="" textlink="">
      <xdr:nvSpPr>
        <xdr:cNvPr id="466" name="楕円 465"/>
        <xdr:cNvSpPr/>
      </xdr:nvSpPr>
      <xdr:spPr>
        <a:xfrm>
          <a:off x="1435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68851</xdr:rowOff>
    </xdr:from>
    <xdr:ext cx="762000" cy="259045"/>
    <xdr:sp macro="" textlink="">
      <xdr:nvSpPr>
        <xdr:cNvPr id="467" name="テキスト ボックス 466"/>
        <xdr:cNvSpPr txBox="1"/>
      </xdr:nvSpPr>
      <xdr:spPr>
        <a:xfrm>
          <a:off x="14020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25908</xdr:rowOff>
    </xdr:from>
    <xdr:to>
      <xdr:col>64</xdr:col>
      <xdr:colOff>152400</xdr:colOff>
      <xdr:row>19</xdr:row>
      <xdr:rowOff>127508</xdr:rowOff>
    </xdr:to>
    <xdr:sp macro="" textlink="">
      <xdr:nvSpPr>
        <xdr:cNvPr id="468" name="楕円 467"/>
        <xdr:cNvSpPr/>
      </xdr:nvSpPr>
      <xdr:spPr>
        <a:xfrm>
          <a:off x="13462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112285</xdr:rowOff>
    </xdr:from>
    <xdr:ext cx="762000" cy="259045"/>
    <xdr:sp macro="" textlink="">
      <xdr:nvSpPr>
        <xdr:cNvPr id="469" name="テキスト ボックス 468"/>
        <xdr:cNvSpPr txBox="1"/>
      </xdr:nvSpPr>
      <xdr:spPr>
        <a:xfrm>
          <a:off x="13131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年度は退職手当（一般財源等分）が増加したことで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今後は、行財政改革を推進し民間でも実施可能な部分については、積極的に民間委託を推進</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し、併せて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、職員の新規採用の抑制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より一層のコスト削減を図る。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149860</xdr:rowOff>
    </xdr:to>
    <xdr:cxnSp macro="">
      <xdr:nvCxnSpPr>
        <xdr:cNvPr id="66" name="直線コネクタ 65"/>
        <xdr:cNvCxnSpPr/>
      </xdr:nvCxnSpPr>
      <xdr:spPr>
        <a:xfrm>
          <a:off x="3987800" y="6527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12700</xdr:rowOff>
    </xdr:to>
    <xdr:cxnSp macro="">
      <xdr:nvCxnSpPr>
        <xdr:cNvPr id="69" name="直線コネクタ 68"/>
        <xdr:cNvCxnSpPr/>
      </xdr:nvCxnSpPr>
      <xdr:spPr>
        <a:xfrm>
          <a:off x="3098800" y="63220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77470</xdr:rowOff>
    </xdr:to>
    <xdr:cxnSp macro="">
      <xdr:nvCxnSpPr>
        <xdr:cNvPr id="72" name="直線コネクタ 71"/>
        <xdr:cNvCxnSpPr/>
      </xdr:nvCxnSpPr>
      <xdr:spPr>
        <a:xfrm flipV="1">
          <a:off x="2209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77470</xdr:rowOff>
    </xdr:to>
    <xdr:cxnSp macro="">
      <xdr:nvCxnSpPr>
        <xdr:cNvPr id="75" name="直線コネクタ 74"/>
        <xdr:cNvCxnSpPr/>
      </xdr:nvCxnSpPr>
      <xdr:spPr>
        <a:xfrm>
          <a:off x="1320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た。これは岬ゆめ・みらい基金繰入金を予防接種経費や介助員設置経費に充てたことにより経常経費充当一般財源が減少したことが主な要因である。今後も、集中改革プランに基づく行財政改革を実施することにより、一層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58420</xdr:rowOff>
    </xdr:to>
    <xdr:cxnSp macro="">
      <xdr:nvCxnSpPr>
        <xdr:cNvPr id="127" name="直線コネクタ 126"/>
        <xdr:cNvCxnSpPr/>
      </xdr:nvCxnSpPr>
      <xdr:spPr>
        <a:xfrm flipV="1">
          <a:off x="15671800" y="3030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58420</xdr:rowOff>
    </xdr:to>
    <xdr:cxnSp macro="">
      <xdr:nvCxnSpPr>
        <xdr:cNvPr id="130" name="直線コネクタ 129"/>
        <xdr:cNvCxnSpPr/>
      </xdr:nvCxnSpPr>
      <xdr:spPr>
        <a:xfrm>
          <a:off x="14782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35560</xdr:rowOff>
    </xdr:to>
    <xdr:cxnSp macro="">
      <xdr:nvCxnSpPr>
        <xdr:cNvPr id="133" name="直線コネクタ 132"/>
        <xdr:cNvCxnSpPr/>
      </xdr:nvCxnSpPr>
      <xdr:spPr>
        <a:xfrm flipV="1">
          <a:off x="13893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6" name="直線コネクタ 135"/>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7"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った。主な要因は、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岬ゆめ・みらい基金繰入金を保育所運営事業や乳幼児医療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助成に充てたことにより経常経費充当一般財源が減少したためである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。近年、扶助費は増加傾向にあるため、今後の動向に留意し経費の適正化に努める。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26988</xdr:rowOff>
    </xdr:from>
    <xdr:to>
      <xdr:col>24</xdr:col>
      <xdr:colOff>25400</xdr:colOff>
      <xdr:row>56</xdr:row>
      <xdr:rowOff>112713</xdr:rowOff>
    </xdr:to>
    <xdr:cxnSp macro="">
      <xdr:nvCxnSpPr>
        <xdr:cNvPr id="192" name="直線コネクタ 191"/>
        <xdr:cNvCxnSpPr/>
      </xdr:nvCxnSpPr>
      <xdr:spPr>
        <a:xfrm flipV="1">
          <a:off x="3987800" y="9456738"/>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112713</xdr:rowOff>
    </xdr:to>
    <xdr:cxnSp macro="">
      <xdr:nvCxnSpPr>
        <xdr:cNvPr id="195" name="直線コネクタ 194"/>
        <xdr:cNvCxnSpPr/>
      </xdr:nvCxnSpPr>
      <xdr:spPr>
        <a:xfrm>
          <a:off x="3098800" y="95853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155575</xdr:rowOff>
    </xdr:to>
    <xdr:cxnSp macro="">
      <xdr:nvCxnSpPr>
        <xdr:cNvPr id="198" name="直線コネクタ 197"/>
        <xdr:cNvCxnSpPr/>
      </xdr:nvCxnSpPr>
      <xdr:spPr>
        <a:xfrm>
          <a:off x="2209800" y="95424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55</xdr:row>
      <xdr:rowOff>112713</xdr:rowOff>
    </xdr:to>
    <xdr:cxnSp macro="">
      <xdr:nvCxnSpPr>
        <xdr:cNvPr id="201" name="直線コネクタ 200"/>
        <xdr:cNvCxnSpPr/>
      </xdr:nvCxnSpPr>
      <xdr:spPr>
        <a:xfrm>
          <a:off x="1320800" y="95138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147638</xdr:rowOff>
    </xdr:from>
    <xdr:to>
      <xdr:col>24</xdr:col>
      <xdr:colOff>76200</xdr:colOff>
      <xdr:row>55</xdr:row>
      <xdr:rowOff>77788</xdr:rowOff>
    </xdr:to>
    <xdr:sp macro="" textlink="">
      <xdr:nvSpPr>
        <xdr:cNvPr id="211" name="楕円 210"/>
        <xdr:cNvSpPr/>
      </xdr:nvSpPr>
      <xdr:spPr>
        <a:xfrm>
          <a:off x="47752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164165</xdr:rowOff>
    </xdr:from>
    <xdr:ext cx="762000" cy="259045"/>
    <xdr:sp macro="" textlink="">
      <xdr:nvSpPr>
        <xdr:cNvPr id="212" name="扶助費該当値テキスト"/>
        <xdr:cNvSpPr txBox="1"/>
      </xdr:nvSpPr>
      <xdr:spPr>
        <a:xfrm>
          <a:off x="4914900" y="92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13" name="楕円 212"/>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14" name="テキスト ボックス 213"/>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15" name="楕円 214"/>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19702</xdr:rowOff>
    </xdr:from>
    <xdr:ext cx="762000" cy="259045"/>
    <xdr:sp macro="" textlink="">
      <xdr:nvSpPr>
        <xdr:cNvPr id="216" name="テキスト ボックス 215"/>
        <xdr:cNvSpPr txBox="1"/>
      </xdr:nvSpPr>
      <xdr:spPr>
        <a:xfrm>
          <a:off x="2717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7" name="楕円 216"/>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8" name="テキスト ボックス 217"/>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33338</xdr:rowOff>
    </xdr:from>
    <xdr:to>
      <xdr:col>6</xdr:col>
      <xdr:colOff>171450</xdr:colOff>
      <xdr:row>55</xdr:row>
      <xdr:rowOff>134938</xdr:rowOff>
    </xdr:to>
    <xdr:sp macro="" textlink="">
      <xdr:nvSpPr>
        <xdr:cNvPr id="219" name="楕円 218"/>
        <xdr:cNvSpPr/>
      </xdr:nvSpPr>
      <xdr:spPr>
        <a:xfrm>
          <a:off x="1270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145115</xdr:rowOff>
    </xdr:from>
    <xdr:ext cx="762000" cy="259045"/>
    <xdr:sp macro="" textlink="">
      <xdr:nvSpPr>
        <xdr:cNvPr id="220" name="テキスト ボックス 219"/>
        <xdr:cNvSpPr txBox="1"/>
      </xdr:nvSpPr>
      <xdr:spPr>
        <a:xfrm>
          <a:off x="939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値と比べて大きく上回っている。高齢化により介護保険会計や後期高齢者医療会計などの特別会計への繰出金が主な要因である。今後は、下水道事業などの企業会計への繰出金については、企業会計の独立採算の原則に基づく繰出基準の厳格な適用など、更なる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67564</xdr:rowOff>
    </xdr:from>
    <xdr:to>
      <xdr:col>82</xdr:col>
      <xdr:colOff>107950</xdr:colOff>
      <xdr:row>58</xdr:row>
      <xdr:rowOff>168148</xdr:rowOff>
    </xdr:to>
    <xdr:cxnSp macro="">
      <xdr:nvCxnSpPr>
        <xdr:cNvPr id="250" name="直線コネクタ 249"/>
        <xdr:cNvCxnSpPr/>
      </xdr:nvCxnSpPr>
      <xdr:spPr>
        <a:xfrm>
          <a:off x="15671800" y="100116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62992</xdr:rowOff>
    </xdr:from>
    <xdr:to>
      <xdr:col>78</xdr:col>
      <xdr:colOff>69850</xdr:colOff>
      <xdr:row>58</xdr:row>
      <xdr:rowOff>67564</xdr:rowOff>
    </xdr:to>
    <xdr:cxnSp macro="">
      <xdr:nvCxnSpPr>
        <xdr:cNvPr id="253" name="直線コネクタ 252"/>
        <xdr:cNvCxnSpPr/>
      </xdr:nvCxnSpPr>
      <xdr:spPr>
        <a:xfrm>
          <a:off x="14782800" y="10007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58</xdr:row>
      <xdr:rowOff>62992</xdr:rowOff>
    </xdr:to>
    <xdr:cxnSp macro="">
      <xdr:nvCxnSpPr>
        <xdr:cNvPr id="256" name="直線コネクタ 255"/>
        <xdr:cNvCxnSpPr/>
      </xdr:nvCxnSpPr>
      <xdr:spPr>
        <a:xfrm>
          <a:off x="13893800" y="9920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58</xdr:row>
      <xdr:rowOff>12700</xdr:rowOff>
    </xdr:to>
    <xdr:cxnSp macro="">
      <xdr:nvCxnSpPr>
        <xdr:cNvPr id="259" name="直線コネクタ 258"/>
        <xdr:cNvCxnSpPr/>
      </xdr:nvCxnSpPr>
      <xdr:spPr>
        <a:xfrm flipV="1">
          <a:off x="13004800" y="9920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117348</xdr:rowOff>
    </xdr:from>
    <xdr:to>
      <xdr:col>82</xdr:col>
      <xdr:colOff>158750</xdr:colOff>
      <xdr:row>59</xdr:row>
      <xdr:rowOff>47498</xdr:rowOff>
    </xdr:to>
    <xdr:sp macro="" textlink="">
      <xdr:nvSpPr>
        <xdr:cNvPr id="269" name="楕円 268"/>
        <xdr:cNvSpPr/>
      </xdr:nvSpPr>
      <xdr:spPr>
        <a:xfrm>
          <a:off x="164592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89425</xdr:rowOff>
    </xdr:from>
    <xdr:ext cx="762000" cy="259045"/>
    <xdr:sp macro="" textlink="">
      <xdr:nvSpPr>
        <xdr:cNvPr id="270" name="その他該当値テキスト"/>
        <xdr:cNvSpPr txBox="1"/>
      </xdr:nvSpPr>
      <xdr:spPr>
        <a:xfrm>
          <a:off x="165989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xdr:rowOff>
    </xdr:from>
    <xdr:to>
      <xdr:col>78</xdr:col>
      <xdr:colOff>120650</xdr:colOff>
      <xdr:row>58</xdr:row>
      <xdr:rowOff>118364</xdr:rowOff>
    </xdr:to>
    <xdr:sp macro="" textlink="">
      <xdr:nvSpPr>
        <xdr:cNvPr id="271" name="楕円 270"/>
        <xdr:cNvSpPr/>
      </xdr:nvSpPr>
      <xdr:spPr>
        <a:xfrm>
          <a:off x="15621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103141</xdr:rowOff>
    </xdr:from>
    <xdr:ext cx="736600" cy="259045"/>
    <xdr:sp macro="" textlink="">
      <xdr:nvSpPr>
        <xdr:cNvPr id="272" name="テキスト ボックス 271"/>
        <xdr:cNvSpPr txBox="1"/>
      </xdr:nvSpPr>
      <xdr:spPr>
        <a:xfrm>
          <a:off x="15290800" y="100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73" name="楕円 272"/>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74" name="テキスト ボックス 273"/>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5" name="楕円 274"/>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6" name="テキスト ボックス 275"/>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7" name="楕円 276"/>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8" name="テキスト ボックス 27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値を下回っている。主な要因は、ごみ・し尿処理業務を直営で実施していることに加えて、団体補助金の見直しを行ってきたためである。今後も、一定の役割を終えた補助金・負担金の見直しや廃止に向けて検討する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138430</xdr:rowOff>
    </xdr:to>
    <xdr:cxnSp macro="">
      <xdr:nvCxnSpPr>
        <xdr:cNvPr id="308" name="直線コネクタ 307"/>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3556</xdr:rowOff>
    </xdr:to>
    <xdr:cxnSp macro="">
      <xdr:nvCxnSpPr>
        <xdr:cNvPr id="311" name="直線コネクタ 310"/>
        <xdr:cNvCxnSpPr/>
      </xdr:nvCxnSpPr>
      <xdr:spPr>
        <a:xfrm flipV="1">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3556</xdr:rowOff>
    </xdr:to>
    <xdr:cxnSp macro="">
      <xdr:nvCxnSpPr>
        <xdr:cNvPr id="314" name="直線コネクタ 313"/>
        <xdr:cNvCxnSpPr/>
      </xdr:nvCxnSpPr>
      <xdr:spPr>
        <a:xfrm>
          <a:off x="13893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7" name="直線コネクタ 316"/>
        <xdr:cNvCxnSpPr/>
      </xdr:nvCxnSpPr>
      <xdr:spPr>
        <a:xfrm flipV="1">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7" name="楕円 326"/>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8"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9" name="楕円 32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0" name="テキスト ボックス 329"/>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1" name="楕円 33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2" name="テキスト ボックス 331"/>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3" name="楕円 332"/>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4" name="テキスト ボックス 333"/>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5" name="楕円 334"/>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6" name="テキスト ボックス 335"/>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近年、公債費は減少傾向にあり、平成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過去に実施した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交付税算入措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のある地方債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を活用し、発行総額を抑制することで後年度負担の軽減を図る。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58420</xdr:rowOff>
    </xdr:to>
    <xdr:cxnSp macro="">
      <xdr:nvCxnSpPr>
        <xdr:cNvPr id="366" name="直線コネクタ 365"/>
        <xdr:cNvCxnSpPr/>
      </xdr:nvCxnSpPr>
      <xdr:spPr>
        <a:xfrm flipV="1">
          <a:off x="3987800" y="133675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136144</xdr:rowOff>
    </xdr:to>
    <xdr:cxnSp macro="">
      <xdr:nvCxnSpPr>
        <xdr:cNvPr id="369" name="直線コネクタ 368"/>
        <xdr:cNvCxnSpPr/>
      </xdr:nvCxnSpPr>
      <xdr:spPr>
        <a:xfrm flipV="1">
          <a:off x="3098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42418</xdr:rowOff>
    </xdr:to>
    <xdr:cxnSp macro="">
      <xdr:nvCxnSpPr>
        <xdr:cNvPr id="372" name="直線コネクタ 371"/>
        <xdr:cNvCxnSpPr/>
      </xdr:nvCxnSpPr>
      <xdr:spPr>
        <a:xfrm flipV="1">
          <a:off x="2209800" y="13509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97282</xdr:rowOff>
    </xdr:to>
    <xdr:cxnSp macro="">
      <xdr:nvCxnSpPr>
        <xdr:cNvPr id="375" name="直線コネクタ 374"/>
        <xdr:cNvCxnSpPr/>
      </xdr:nvCxnSpPr>
      <xdr:spPr>
        <a:xfrm flipV="1">
          <a:off x="1320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5" name="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7" name="楕円 386"/>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8" name="テキスト ボックス 387"/>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9" name="楕円 388"/>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0" name="テキスト ボックス 389"/>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1" name="楕円 390"/>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2" name="テキスト ボックス 391"/>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46482</xdr:rowOff>
    </xdr:from>
    <xdr:to>
      <xdr:col>6</xdr:col>
      <xdr:colOff>171450</xdr:colOff>
      <xdr:row>79</xdr:row>
      <xdr:rowOff>148082</xdr:rowOff>
    </xdr:to>
    <xdr:sp macro="" textlink="">
      <xdr:nvSpPr>
        <xdr:cNvPr id="393" name="楕円 392"/>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132859</xdr:rowOff>
    </xdr:from>
    <xdr:ext cx="762000" cy="259045"/>
    <xdr:sp macro="" textlink="">
      <xdr:nvSpPr>
        <xdr:cNvPr id="394" name="テキスト ボックス 393"/>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退職手当の増加による人件費の増加や老朽化した施設の維持補修費が増加したことが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主な要因である。今後も、集中改革プランに基づく行財政改革を実施することにより、一層の適正化に努める。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35561</xdr:rowOff>
    </xdr:to>
    <xdr:cxnSp macro="">
      <xdr:nvCxnSpPr>
        <xdr:cNvPr id="427" name="直線コネクタ 426"/>
        <xdr:cNvCxnSpPr/>
      </xdr:nvCxnSpPr>
      <xdr:spPr>
        <a:xfrm>
          <a:off x="15671800" y="132105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8889</xdr:rowOff>
    </xdr:to>
    <xdr:cxnSp macro="">
      <xdr:nvCxnSpPr>
        <xdr:cNvPr id="430" name="直線コネクタ 429"/>
        <xdr:cNvCxnSpPr/>
      </xdr:nvCxnSpPr>
      <xdr:spPr>
        <a:xfrm>
          <a:off x="14782800" y="130848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54611</xdr:rowOff>
    </xdr:to>
    <xdr:cxnSp macro="">
      <xdr:nvCxnSpPr>
        <xdr:cNvPr id="433" name="直線コネクタ 432"/>
        <xdr:cNvCxnSpPr/>
      </xdr:nvCxnSpPr>
      <xdr:spPr>
        <a:xfrm>
          <a:off x="13893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75</xdr:row>
      <xdr:rowOff>168911</xdr:rowOff>
    </xdr:to>
    <xdr:cxnSp macro="">
      <xdr:nvCxnSpPr>
        <xdr:cNvPr id="436" name="直線コネクタ 435"/>
        <xdr:cNvCxnSpPr/>
      </xdr:nvCxnSpPr>
      <xdr:spPr>
        <a:xfrm>
          <a:off x="13004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6" name="楕円 445"/>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7"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8" name="楕円 447"/>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9" name="テキスト ボックス 44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50" name="楕円 449"/>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90188</xdr:rowOff>
    </xdr:from>
    <xdr:ext cx="762000" cy="259045"/>
    <xdr:sp macro="" textlink="">
      <xdr:nvSpPr>
        <xdr:cNvPr id="451" name="テキスト ボックス 450"/>
        <xdr:cNvSpPr txBox="1"/>
      </xdr:nvSpPr>
      <xdr:spPr>
        <a:xfrm>
          <a:off x="14401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52" name="楕円 451"/>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53" name="テキスト ボックス 45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4" name="楕円 453"/>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55" name="テキスト ボックス 454"/>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154231</xdr:rowOff>
    </xdr:from>
    <xdr:to>
      <xdr:col>29</xdr:col>
      <xdr:colOff>127000</xdr:colOff>
      <xdr:row>15</xdr:row>
      <xdr:rowOff>165465</xdr:rowOff>
    </xdr:to>
    <xdr:cxnSp macro="">
      <xdr:nvCxnSpPr>
        <xdr:cNvPr id="52" name="直線コネクタ 51"/>
        <xdr:cNvCxnSpPr/>
      </xdr:nvCxnSpPr>
      <xdr:spPr bwMode="auto">
        <a:xfrm flipV="1">
          <a:off x="5003800" y="2773606"/>
          <a:ext cx="647700" cy="1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165465</xdr:rowOff>
    </xdr:from>
    <xdr:to>
      <xdr:col>26</xdr:col>
      <xdr:colOff>50800</xdr:colOff>
      <xdr:row>16</xdr:row>
      <xdr:rowOff>30036</xdr:rowOff>
    </xdr:to>
    <xdr:cxnSp macro="">
      <xdr:nvCxnSpPr>
        <xdr:cNvPr id="55" name="直線コネクタ 54"/>
        <xdr:cNvCxnSpPr/>
      </xdr:nvCxnSpPr>
      <xdr:spPr bwMode="auto">
        <a:xfrm flipV="1">
          <a:off x="4305300" y="2784840"/>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30036</xdr:rowOff>
    </xdr:from>
    <xdr:to>
      <xdr:col>22</xdr:col>
      <xdr:colOff>114300</xdr:colOff>
      <xdr:row>16</xdr:row>
      <xdr:rowOff>142621</xdr:rowOff>
    </xdr:to>
    <xdr:cxnSp macro="">
      <xdr:nvCxnSpPr>
        <xdr:cNvPr id="58" name="直線コネクタ 57"/>
        <xdr:cNvCxnSpPr/>
      </xdr:nvCxnSpPr>
      <xdr:spPr bwMode="auto">
        <a:xfrm flipV="1">
          <a:off x="3606800" y="2820861"/>
          <a:ext cx="6985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142621</xdr:rowOff>
    </xdr:from>
    <xdr:to>
      <xdr:col>18</xdr:col>
      <xdr:colOff>177800</xdr:colOff>
      <xdr:row>16</xdr:row>
      <xdr:rowOff>146181</xdr:rowOff>
    </xdr:to>
    <xdr:cxnSp macro="">
      <xdr:nvCxnSpPr>
        <xdr:cNvPr id="61" name="直線コネクタ 60"/>
        <xdr:cNvCxnSpPr/>
      </xdr:nvCxnSpPr>
      <xdr:spPr bwMode="auto">
        <a:xfrm flipV="1">
          <a:off x="2908300" y="2933446"/>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103431</xdr:rowOff>
    </xdr:from>
    <xdr:to>
      <xdr:col>29</xdr:col>
      <xdr:colOff>177800</xdr:colOff>
      <xdr:row>16</xdr:row>
      <xdr:rowOff>33581</xdr:rowOff>
    </xdr:to>
    <xdr:sp macro="" textlink="">
      <xdr:nvSpPr>
        <xdr:cNvPr id="71" name="楕円 70"/>
        <xdr:cNvSpPr/>
      </xdr:nvSpPr>
      <xdr:spPr bwMode="auto">
        <a:xfrm>
          <a:off x="5600700" y="27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119958</xdr:rowOff>
    </xdr:from>
    <xdr:ext cx="762000" cy="259045"/>
    <xdr:sp macro="" textlink="">
      <xdr:nvSpPr>
        <xdr:cNvPr id="72" name="人口1人当たり決算額の推移該当値テキスト130"/>
        <xdr:cNvSpPr txBox="1"/>
      </xdr:nvSpPr>
      <xdr:spPr>
        <a:xfrm>
          <a:off x="5740400" y="256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114665</xdr:rowOff>
    </xdr:from>
    <xdr:to>
      <xdr:col>26</xdr:col>
      <xdr:colOff>101600</xdr:colOff>
      <xdr:row>16</xdr:row>
      <xdr:rowOff>44815</xdr:rowOff>
    </xdr:to>
    <xdr:sp macro="" textlink="">
      <xdr:nvSpPr>
        <xdr:cNvPr id="73" name="楕円 72"/>
        <xdr:cNvSpPr/>
      </xdr:nvSpPr>
      <xdr:spPr bwMode="auto">
        <a:xfrm>
          <a:off x="4953000" y="273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54992</xdr:rowOff>
    </xdr:from>
    <xdr:ext cx="736600" cy="259045"/>
    <xdr:sp macro="" textlink="">
      <xdr:nvSpPr>
        <xdr:cNvPr id="74" name="テキスト ボックス 73"/>
        <xdr:cNvSpPr txBox="1"/>
      </xdr:nvSpPr>
      <xdr:spPr>
        <a:xfrm>
          <a:off x="4622800" y="250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150686</xdr:rowOff>
    </xdr:from>
    <xdr:to>
      <xdr:col>22</xdr:col>
      <xdr:colOff>165100</xdr:colOff>
      <xdr:row>16</xdr:row>
      <xdr:rowOff>80836</xdr:rowOff>
    </xdr:to>
    <xdr:sp macro="" textlink="">
      <xdr:nvSpPr>
        <xdr:cNvPr id="75" name="楕円 74"/>
        <xdr:cNvSpPr/>
      </xdr:nvSpPr>
      <xdr:spPr bwMode="auto">
        <a:xfrm>
          <a:off x="42545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91013</xdr:rowOff>
    </xdr:from>
    <xdr:ext cx="762000" cy="259045"/>
    <xdr:sp macro="" textlink="">
      <xdr:nvSpPr>
        <xdr:cNvPr id="76" name="テキスト ボックス 75"/>
        <xdr:cNvSpPr txBox="1"/>
      </xdr:nvSpPr>
      <xdr:spPr>
        <a:xfrm>
          <a:off x="3924300" y="25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91821</xdr:rowOff>
    </xdr:from>
    <xdr:to>
      <xdr:col>19</xdr:col>
      <xdr:colOff>38100</xdr:colOff>
      <xdr:row>17</xdr:row>
      <xdr:rowOff>21971</xdr:rowOff>
    </xdr:to>
    <xdr:sp macro="" textlink="">
      <xdr:nvSpPr>
        <xdr:cNvPr id="77" name="楕円 76"/>
        <xdr:cNvSpPr/>
      </xdr:nvSpPr>
      <xdr:spPr bwMode="auto">
        <a:xfrm>
          <a:off x="35560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32148</xdr:rowOff>
    </xdr:from>
    <xdr:ext cx="762000" cy="259045"/>
    <xdr:sp macro="" textlink="">
      <xdr:nvSpPr>
        <xdr:cNvPr id="78" name="テキスト ボックス 77"/>
        <xdr:cNvSpPr txBox="1"/>
      </xdr:nvSpPr>
      <xdr:spPr>
        <a:xfrm>
          <a:off x="3225800" y="26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95381</xdr:rowOff>
    </xdr:from>
    <xdr:to>
      <xdr:col>15</xdr:col>
      <xdr:colOff>101600</xdr:colOff>
      <xdr:row>17</xdr:row>
      <xdr:rowOff>25531</xdr:rowOff>
    </xdr:to>
    <xdr:sp macro="" textlink="">
      <xdr:nvSpPr>
        <xdr:cNvPr id="79" name="楕円 78"/>
        <xdr:cNvSpPr/>
      </xdr:nvSpPr>
      <xdr:spPr bwMode="auto">
        <a:xfrm>
          <a:off x="2857500" y="28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35708</xdr:rowOff>
    </xdr:from>
    <xdr:ext cx="762000" cy="259045"/>
    <xdr:sp macro="" textlink="">
      <xdr:nvSpPr>
        <xdr:cNvPr id="80" name="テキスト ボックス 79"/>
        <xdr:cNvSpPr txBox="1"/>
      </xdr:nvSpPr>
      <xdr:spPr>
        <a:xfrm>
          <a:off x="2527300" y="2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341865</xdr:rowOff>
    </xdr:from>
    <xdr:to>
      <xdr:col>29</xdr:col>
      <xdr:colOff>127000</xdr:colOff>
      <xdr:row>35</xdr:row>
      <xdr:rowOff>24778</xdr:rowOff>
    </xdr:to>
    <xdr:cxnSp macro="">
      <xdr:nvCxnSpPr>
        <xdr:cNvPr id="113" name="直線コネクタ 112"/>
        <xdr:cNvCxnSpPr/>
      </xdr:nvCxnSpPr>
      <xdr:spPr bwMode="auto">
        <a:xfrm>
          <a:off x="5003800" y="6609315"/>
          <a:ext cx="6477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260026</xdr:rowOff>
    </xdr:from>
    <xdr:to>
      <xdr:col>26</xdr:col>
      <xdr:colOff>50800</xdr:colOff>
      <xdr:row>34</xdr:row>
      <xdr:rowOff>341865</xdr:rowOff>
    </xdr:to>
    <xdr:cxnSp macro="">
      <xdr:nvCxnSpPr>
        <xdr:cNvPr id="116" name="直線コネクタ 115"/>
        <xdr:cNvCxnSpPr/>
      </xdr:nvCxnSpPr>
      <xdr:spPr bwMode="auto">
        <a:xfrm>
          <a:off x="4305300" y="652747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260026</xdr:rowOff>
    </xdr:from>
    <xdr:to>
      <xdr:col>22</xdr:col>
      <xdr:colOff>114300</xdr:colOff>
      <xdr:row>34</xdr:row>
      <xdr:rowOff>263036</xdr:rowOff>
    </xdr:to>
    <xdr:cxnSp macro="">
      <xdr:nvCxnSpPr>
        <xdr:cNvPr id="119" name="直線コネクタ 118"/>
        <xdr:cNvCxnSpPr/>
      </xdr:nvCxnSpPr>
      <xdr:spPr bwMode="auto">
        <a:xfrm flipV="1">
          <a:off x="3606800" y="652747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180435</xdr:rowOff>
    </xdr:from>
    <xdr:to>
      <xdr:col>18</xdr:col>
      <xdr:colOff>177800</xdr:colOff>
      <xdr:row>34</xdr:row>
      <xdr:rowOff>263036</xdr:rowOff>
    </xdr:to>
    <xdr:cxnSp macro="">
      <xdr:nvCxnSpPr>
        <xdr:cNvPr id="122" name="直線コネクタ 121"/>
        <xdr:cNvCxnSpPr/>
      </xdr:nvCxnSpPr>
      <xdr:spPr bwMode="auto">
        <a:xfrm>
          <a:off x="2908300" y="6447885"/>
          <a:ext cx="698500" cy="8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316878</xdr:rowOff>
    </xdr:from>
    <xdr:to>
      <xdr:col>29</xdr:col>
      <xdr:colOff>177800</xdr:colOff>
      <xdr:row>35</xdr:row>
      <xdr:rowOff>75578</xdr:rowOff>
    </xdr:to>
    <xdr:sp macro="" textlink="">
      <xdr:nvSpPr>
        <xdr:cNvPr id="132" name="楕円 131"/>
        <xdr:cNvSpPr/>
      </xdr:nvSpPr>
      <xdr:spPr bwMode="auto">
        <a:xfrm>
          <a:off x="5600700" y="658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161955</xdr:rowOff>
    </xdr:from>
    <xdr:ext cx="762000" cy="259045"/>
    <xdr:sp macro="" textlink="">
      <xdr:nvSpPr>
        <xdr:cNvPr id="133" name="人口1人当たり決算額の推移該当値テキスト445"/>
        <xdr:cNvSpPr txBox="1"/>
      </xdr:nvSpPr>
      <xdr:spPr>
        <a:xfrm>
          <a:off x="5740400" y="642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291065</xdr:rowOff>
    </xdr:from>
    <xdr:to>
      <xdr:col>26</xdr:col>
      <xdr:colOff>101600</xdr:colOff>
      <xdr:row>35</xdr:row>
      <xdr:rowOff>49765</xdr:rowOff>
    </xdr:to>
    <xdr:sp macro="" textlink="">
      <xdr:nvSpPr>
        <xdr:cNvPr id="134" name="楕円 133"/>
        <xdr:cNvSpPr/>
      </xdr:nvSpPr>
      <xdr:spPr bwMode="auto">
        <a:xfrm>
          <a:off x="49530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59942</xdr:rowOff>
    </xdr:from>
    <xdr:ext cx="736600" cy="259045"/>
    <xdr:sp macro="" textlink="">
      <xdr:nvSpPr>
        <xdr:cNvPr id="135" name="テキスト ボックス 134"/>
        <xdr:cNvSpPr txBox="1"/>
      </xdr:nvSpPr>
      <xdr:spPr>
        <a:xfrm>
          <a:off x="4622800" y="632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209226</xdr:rowOff>
    </xdr:from>
    <xdr:to>
      <xdr:col>22</xdr:col>
      <xdr:colOff>165100</xdr:colOff>
      <xdr:row>34</xdr:row>
      <xdr:rowOff>310826</xdr:rowOff>
    </xdr:to>
    <xdr:sp macro="" textlink="">
      <xdr:nvSpPr>
        <xdr:cNvPr id="136" name="楕円 135"/>
        <xdr:cNvSpPr/>
      </xdr:nvSpPr>
      <xdr:spPr bwMode="auto">
        <a:xfrm>
          <a:off x="42545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321003</xdr:rowOff>
    </xdr:from>
    <xdr:ext cx="762000" cy="259045"/>
    <xdr:sp macro="" textlink="">
      <xdr:nvSpPr>
        <xdr:cNvPr id="137" name="テキスト ボックス 136"/>
        <xdr:cNvSpPr txBox="1"/>
      </xdr:nvSpPr>
      <xdr:spPr>
        <a:xfrm>
          <a:off x="3924300" y="62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212236</xdr:rowOff>
    </xdr:from>
    <xdr:to>
      <xdr:col>19</xdr:col>
      <xdr:colOff>38100</xdr:colOff>
      <xdr:row>34</xdr:row>
      <xdr:rowOff>313836</xdr:rowOff>
    </xdr:to>
    <xdr:sp macro="" textlink="">
      <xdr:nvSpPr>
        <xdr:cNvPr id="138" name="楕円 137"/>
        <xdr:cNvSpPr/>
      </xdr:nvSpPr>
      <xdr:spPr bwMode="auto">
        <a:xfrm>
          <a:off x="3556000" y="647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324013</xdr:rowOff>
    </xdr:from>
    <xdr:ext cx="762000" cy="259045"/>
    <xdr:sp macro="" textlink="">
      <xdr:nvSpPr>
        <xdr:cNvPr id="139" name="テキスト ボックス 138"/>
        <xdr:cNvSpPr txBox="1"/>
      </xdr:nvSpPr>
      <xdr:spPr>
        <a:xfrm>
          <a:off x="3225800" y="624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129635</xdr:rowOff>
    </xdr:from>
    <xdr:to>
      <xdr:col>15</xdr:col>
      <xdr:colOff>101600</xdr:colOff>
      <xdr:row>34</xdr:row>
      <xdr:rowOff>231235</xdr:rowOff>
    </xdr:to>
    <xdr:sp macro="" textlink="">
      <xdr:nvSpPr>
        <xdr:cNvPr id="140" name="楕円 139"/>
        <xdr:cNvSpPr/>
      </xdr:nvSpPr>
      <xdr:spPr bwMode="auto">
        <a:xfrm>
          <a:off x="2857500" y="63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241412</xdr:rowOff>
    </xdr:from>
    <xdr:ext cx="762000" cy="259045"/>
    <xdr:sp macro="" textlink="">
      <xdr:nvSpPr>
        <xdr:cNvPr id="141" name="テキスト ボックス 140"/>
        <xdr:cNvSpPr txBox="1"/>
      </xdr:nvSpPr>
      <xdr:spPr>
        <a:xfrm>
          <a:off x="2527300" y="61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160020</xdr:rowOff>
    </xdr:from>
    <xdr:to>
      <xdr:col>24</xdr:col>
      <xdr:colOff>63500</xdr:colOff>
      <xdr:row>35</xdr:row>
      <xdr:rowOff>27457</xdr:rowOff>
    </xdr:to>
    <xdr:cxnSp macro="">
      <xdr:nvCxnSpPr>
        <xdr:cNvPr id="61" name="直線コネクタ 60"/>
        <xdr:cNvCxnSpPr/>
      </xdr:nvCxnSpPr>
      <xdr:spPr>
        <a:xfrm flipV="1">
          <a:off x="3797300" y="5989320"/>
          <a:ext cx="8382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27457</xdr:rowOff>
    </xdr:from>
    <xdr:to>
      <xdr:col>19</xdr:col>
      <xdr:colOff>177800</xdr:colOff>
      <xdr:row>35</xdr:row>
      <xdr:rowOff>31776</xdr:rowOff>
    </xdr:to>
    <xdr:cxnSp macro="">
      <xdr:nvCxnSpPr>
        <xdr:cNvPr id="64" name="直線コネクタ 63"/>
        <xdr:cNvCxnSpPr/>
      </xdr:nvCxnSpPr>
      <xdr:spPr>
        <a:xfrm flipV="1">
          <a:off x="2908300" y="6028207"/>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31776</xdr:rowOff>
    </xdr:from>
    <xdr:to>
      <xdr:col>15</xdr:col>
      <xdr:colOff>50800</xdr:colOff>
      <xdr:row>35</xdr:row>
      <xdr:rowOff>81140</xdr:rowOff>
    </xdr:to>
    <xdr:cxnSp macro="">
      <xdr:nvCxnSpPr>
        <xdr:cNvPr id="67" name="直線コネクタ 66"/>
        <xdr:cNvCxnSpPr/>
      </xdr:nvCxnSpPr>
      <xdr:spPr>
        <a:xfrm flipV="1">
          <a:off x="2019300" y="6032526"/>
          <a:ext cx="8890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81140</xdr:rowOff>
    </xdr:from>
    <xdr:to>
      <xdr:col>10</xdr:col>
      <xdr:colOff>114300</xdr:colOff>
      <xdr:row>35</xdr:row>
      <xdr:rowOff>137376</xdr:rowOff>
    </xdr:to>
    <xdr:cxnSp macro="">
      <xdr:nvCxnSpPr>
        <xdr:cNvPr id="70" name="直線コネクタ 69"/>
        <xdr:cNvCxnSpPr/>
      </xdr:nvCxnSpPr>
      <xdr:spPr>
        <a:xfrm flipV="1">
          <a:off x="1130300" y="6081890"/>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109220</xdr:rowOff>
    </xdr:from>
    <xdr:to>
      <xdr:col>24</xdr:col>
      <xdr:colOff>114300</xdr:colOff>
      <xdr:row>35</xdr:row>
      <xdr:rowOff>39370</xdr:rowOff>
    </xdr:to>
    <xdr:sp macro="" textlink="">
      <xdr:nvSpPr>
        <xdr:cNvPr id="80" name="楕円 79"/>
        <xdr:cNvSpPr/>
      </xdr:nvSpPr>
      <xdr:spPr>
        <a:xfrm>
          <a:off x="458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132097</xdr:rowOff>
    </xdr:from>
    <xdr:ext cx="534377" cy="259045"/>
    <xdr:sp macro="" textlink="">
      <xdr:nvSpPr>
        <xdr:cNvPr id="81" name="人件費該当値テキスト"/>
        <xdr:cNvSpPr txBox="1"/>
      </xdr:nvSpPr>
      <xdr:spPr>
        <a:xfrm>
          <a:off x="4686300" y="57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148107</xdr:rowOff>
    </xdr:from>
    <xdr:to>
      <xdr:col>20</xdr:col>
      <xdr:colOff>38100</xdr:colOff>
      <xdr:row>35</xdr:row>
      <xdr:rowOff>78257</xdr:rowOff>
    </xdr:to>
    <xdr:sp macro="" textlink="">
      <xdr:nvSpPr>
        <xdr:cNvPr id="82" name="楕円 81"/>
        <xdr:cNvSpPr/>
      </xdr:nvSpPr>
      <xdr:spPr>
        <a:xfrm>
          <a:off x="3746500" y="59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94784</xdr:rowOff>
    </xdr:from>
    <xdr:ext cx="534377" cy="259045"/>
    <xdr:sp macro="" textlink="">
      <xdr:nvSpPr>
        <xdr:cNvPr id="83" name="テキスト ボックス 82"/>
        <xdr:cNvSpPr txBox="1"/>
      </xdr:nvSpPr>
      <xdr:spPr>
        <a:xfrm>
          <a:off x="3530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152426</xdr:rowOff>
    </xdr:from>
    <xdr:to>
      <xdr:col>15</xdr:col>
      <xdr:colOff>101600</xdr:colOff>
      <xdr:row>35</xdr:row>
      <xdr:rowOff>82576</xdr:rowOff>
    </xdr:to>
    <xdr:sp macro="" textlink="">
      <xdr:nvSpPr>
        <xdr:cNvPr id="84" name="楕円 83"/>
        <xdr:cNvSpPr/>
      </xdr:nvSpPr>
      <xdr:spPr>
        <a:xfrm>
          <a:off x="2857500" y="59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99103</xdr:rowOff>
    </xdr:from>
    <xdr:ext cx="534377" cy="259045"/>
    <xdr:sp macro="" textlink="">
      <xdr:nvSpPr>
        <xdr:cNvPr id="85" name="テキスト ボックス 84"/>
        <xdr:cNvSpPr txBox="1"/>
      </xdr:nvSpPr>
      <xdr:spPr>
        <a:xfrm>
          <a:off x="2641111" y="57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30340</xdr:rowOff>
    </xdr:from>
    <xdr:to>
      <xdr:col>10</xdr:col>
      <xdr:colOff>165100</xdr:colOff>
      <xdr:row>35</xdr:row>
      <xdr:rowOff>131940</xdr:rowOff>
    </xdr:to>
    <xdr:sp macro="" textlink="">
      <xdr:nvSpPr>
        <xdr:cNvPr id="86" name="楕円 85"/>
        <xdr:cNvSpPr/>
      </xdr:nvSpPr>
      <xdr:spPr>
        <a:xfrm>
          <a:off x="1968500" y="60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148467</xdr:rowOff>
    </xdr:from>
    <xdr:ext cx="534377" cy="259045"/>
    <xdr:sp macro="" textlink="">
      <xdr:nvSpPr>
        <xdr:cNvPr id="87" name="テキスト ボックス 86"/>
        <xdr:cNvSpPr txBox="1"/>
      </xdr:nvSpPr>
      <xdr:spPr>
        <a:xfrm>
          <a:off x="1752111" y="58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86576</xdr:rowOff>
    </xdr:from>
    <xdr:to>
      <xdr:col>6</xdr:col>
      <xdr:colOff>38100</xdr:colOff>
      <xdr:row>36</xdr:row>
      <xdr:rowOff>16726</xdr:rowOff>
    </xdr:to>
    <xdr:sp macro="" textlink="">
      <xdr:nvSpPr>
        <xdr:cNvPr id="88" name="楕円 87"/>
        <xdr:cNvSpPr/>
      </xdr:nvSpPr>
      <xdr:spPr>
        <a:xfrm>
          <a:off x="1079500" y="60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7853</xdr:rowOff>
    </xdr:from>
    <xdr:ext cx="534377" cy="259045"/>
    <xdr:sp macro="" textlink="">
      <xdr:nvSpPr>
        <xdr:cNvPr id="89" name="テキスト ボックス 88"/>
        <xdr:cNvSpPr txBox="1"/>
      </xdr:nvSpPr>
      <xdr:spPr>
        <a:xfrm>
          <a:off x="86311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87899</xdr:rowOff>
    </xdr:from>
    <xdr:to>
      <xdr:col>24</xdr:col>
      <xdr:colOff>63500</xdr:colOff>
      <xdr:row>56</xdr:row>
      <xdr:rowOff>136961</xdr:rowOff>
    </xdr:to>
    <xdr:cxnSp macro="">
      <xdr:nvCxnSpPr>
        <xdr:cNvPr id="116" name="直線コネクタ 115"/>
        <xdr:cNvCxnSpPr/>
      </xdr:nvCxnSpPr>
      <xdr:spPr>
        <a:xfrm flipV="1">
          <a:off x="3797300" y="9689099"/>
          <a:ext cx="8382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136961</xdr:rowOff>
    </xdr:from>
    <xdr:to>
      <xdr:col>19</xdr:col>
      <xdr:colOff>177800</xdr:colOff>
      <xdr:row>56</xdr:row>
      <xdr:rowOff>158710</xdr:rowOff>
    </xdr:to>
    <xdr:cxnSp macro="">
      <xdr:nvCxnSpPr>
        <xdr:cNvPr id="119" name="直線コネクタ 118"/>
        <xdr:cNvCxnSpPr/>
      </xdr:nvCxnSpPr>
      <xdr:spPr>
        <a:xfrm flipV="1">
          <a:off x="2908300" y="973816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158710</xdr:rowOff>
    </xdr:from>
    <xdr:to>
      <xdr:col>15</xdr:col>
      <xdr:colOff>50800</xdr:colOff>
      <xdr:row>57</xdr:row>
      <xdr:rowOff>2412</xdr:rowOff>
    </xdr:to>
    <xdr:cxnSp macro="">
      <xdr:nvCxnSpPr>
        <xdr:cNvPr id="122" name="直線コネクタ 121"/>
        <xdr:cNvCxnSpPr/>
      </xdr:nvCxnSpPr>
      <xdr:spPr>
        <a:xfrm flipV="1">
          <a:off x="2019300" y="9759910"/>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2412</xdr:rowOff>
    </xdr:from>
    <xdr:to>
      <xdr:col>10</xdr:col>
      <xdr:colOff>114300</xdr:colOff>
      <xdr:row>57</xdr:row>
      <xdr:rowOff>26950</xdr:rowOff>
    </xdr:to>
    <xdr:cxnSp macro="">
      <xdr:nvCxnSpPr>
        <xdr:cNvPr id="125" name="直線コネクタ 124"/>
        <xdr:cNvCxnSpPr/>
      </xdr:nvCxnSpPr>
      <xdr:spPr>
        <a:xfrm flipV="1">
          <a:off x="1130300" y="9775062"/>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37099</xdr:rowOff>
    </xdr:from>
    <xdr:to>
      <xdr:col>24</xdr:col>
      <xdr:colOff>114300</xdr:colOff>
      <xdr:row>56</xdr:row>
      <xdr:rowOff>138699</xdr:rowOff>
    </xdr:to>
    <xdr:sp macro="" textlink="">
      <xdr:nvSpPr>
        <xdr:cNvPr id="135" name="楕円 134"/>
        <xdr:cNvSpPr/>
      </xdr:nvSpPr>
      <xdr:spPr>
        <a:xfrm>
          <a:off x="4584700" y="96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59976</xdr:rowOff>
    </xdr:from>
    <xdr:ext cx="534377" cy="259045"/>
    <xdr:sp macro="" textlink="">
      <xdr:nvSpPr>
        <xdr:cNvPr id="136" name="物件費該当値テキスト"/>
        <xdr:cNvSpPr txBox="1"/>
      </xdr:nvSpPr>
      <xdr:spPr>
        <a:xfrm>
          <a:off x="4686300" y="94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86161</xdr:rowOff>
    </xdr:from>
    <xdr:to>
      <xdr:col>20</xdr:col>
      <xdr:colOff>38100</xdr:colOff>
      <xdr:row>57</xdr:row>
      <xdr:rowOff>16311</xdr:rowOff>
    </xdr:to>
    <xdr:sp macro="" textlink="">
      <xdr:nvSpPr>
        <xdr:cNvPr id="137" name="楕円 136"/>
        <xdr:cNvSpPr/>
      </xdr:nvSpPr>
      <xdr:spPr>
        <a:xfrm>
          <a:off x="3746500" y="96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7438</xdr:rowOff>
    </xdr:from>
    <xdr:ext cx="534377" cy="259045"/>
    <xdr:sp macro="" textlink="">
      <xdr:nvSpPr>
        <xdr:cNvPr id="138" name="テキスト ボックス 137"/>
        <xdr:cNvSpPr txBox="1"/>
      </xdr:nvSpPr>
      <xdr:spPr>
        <a:xfrm>
          <a:off x="3530111" y="97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107910</xdr:rowOff>
    </xdr:from>
    <xdr:to>
      <xdr:col>15</xdr:col>
      <xdr:colOff>101600</xdr:colOff>
      <xdr:row>57</xdr:row>
      <xdr:rowOff>38060</xdr:rowOff>
    </xdr:to>
    <xdr:sp macro="" textlink="">
      <xdr:nvSpPr>
        <xdr:cNvPr id="139" name="楕円 138"/>
        <xdr:cNvSpPr/>
      </xdr:nvSpPr>
      <xdr:spPr>
        <a:xfrm>
          <a:off x="2857500" y="9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54587</xdr:rowOff>
    </xdr:from>
    <xdr:ext cx="534377" cy="259045"/>
    <xdr:sp macro="" textlink="">
      <xdr:nvSpPr>
        <xdr:cNvPr id="140" name="テキスト ボックス 139"/>
        <xdr:cNvSpPr txBox="1"/>
      </xdr:nvSpPr>
      <xdr:spPr>
        <a:xfrm>
          <a:off x="2641111" y="94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123062</xdr:rowOff>
    </xdr:from>
    <xdr:to>
      <xdr:col>10</xdr:col>
      <xdr:colOff>165100</xdr:colOff>
      <xdr:row>57</xdr:row>
      <xdr:rowOff>53212</xdr:rowOff>
    </xdr:to>
    <xdr:sp macro="" textlink="">
      <xdr:nvSpPr>
        <xdr:cNvPr id="141" name="楕円 140"/>
        <xdr:cNvSpPr/>
      </xdr:nvSpPr>
      <xdr:spPr>
        <a:xfrm>
          <a:off x="1968500" y="97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44339</xdr:rowOff>
    </xdr:from>
    <xdr:ext cx="534377" cy="259045"/>
    <xdr:sp macro="" textlink="">
      <xdr:nvSpPr>
        <xdr:cNvPr id="142" name="テキスト ボックス 141"/>
        <xdr:cNvSpPr txBox="1"/>
      </xdr:nvSpPr>
      <xdr:spPr>
        <a:xfrm>
          <a:off x="1752111" y="98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147600</xdr:rowOff>
    </xdr:from>
    <xdr:to>
      <xdr:col>6</xdr:col>
      <xdr:colOff>38100</xdr:colOff>
      <xdr:row>57</xdr:row>
      <xdr:rowOff>77750</xdr:rowOff>
    </xdr:to>
    <xdr:sp macro="" textlink="">
      <xdr:nvSpPr>
        <xdr:cNvPr id="143" name="楕円 142"/>
        <xdr:cNvSpPr/>
      </xdr:nvSpPr>
      <xdr:spPr>
        <a:xfrm>
          <a:off x="1079500" y="97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68877</xdr:rowOff>
    </xdr:from>
    <xdr:ext cx="534377" cy="259045"/>
    <xdr:sp macro="" textlink="">
      <xdr:nvSpPr>
        <xdr:cNvPr id="144" name="テキスト ボックス 143"/>
        <xdr:cNvSpPr txBox="1"/>
      </xdr:nvSpPr>
      <xdr:spPr>
        <a:xfrm>
          <a:off x="863111" y="98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122059</xdr:rowOff>
    </xdr:from>
    <xdr:to>
      <xdr:col>24</xdr:col>
      <xdr:colOff>63500</xdr:colOff>
      <xdr:row>77</xdr:row>
      <xdr:rowOff>129490</xdr:rowOff>
    </xdr:to>
    <xdr:cxnSp macro="">
      <xdr:nvCxnSpPr>
        <xdr:cNvPr id="173" name="直線コネクタ 172"/>
        <xdr:cNvCxnSpPr/>
      </xdr:nvCxnSpPr>
      <xdr:spPr>
        <a:xfrm flipV="1">
          <a:off x="3797300" y="13323709"/>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129490</xdr:rowOff>
    </xdr:from>
    <xdr:to>
      <xdr:col>19</xdr:col>
      <xdr:colOff>177800</xdr:colOff>
      <xdr:row>78</xdr:row>
      <xdr:rowOff>15266</xdr:rowOff>
    </xdr:to>
    <xdr:cxnSp macro="">
      <xdr:nvCxnSpPr>
        <xdr:cNvPr id="176" name="直線コネクタ 175"/>
        <xdr:cNvCxnSpPr/>
      </xdr:nvCxnSpPr>
      <xdr:spPr>
        <a:xfrm flipV="1">
          <a:off x="2908300" y="13331140"/>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15266</xdr:rowOff>
    </xdr:from>
    <xdr:to>
      <xdr:col>15</xdr:col>
      <xdr:colOff>50800</xdr:colOff>
      <xdr:row>78</xdr:row>
      <xdr:rowOff>26733</xdr:rowOff>
    </xdr:to>
    <xdr:cxnSp macro="">
      <xdr:nvCxnSpPr>
        <xdr:cNvPr id="179" name="直線コネクタ 178"/>
        <xdr:cNvCxnSpPr/>
      </xdr:nvCxnSpPr>
      <xdr:spPr>
        <a:xfrm flipV="1">
          <a:off x="2019300" y="13388366"/>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26733</xdr:rowOff>
    </xdr:from>
    <xdr:to>
      <xdr:col>10</xdr:col>
      <xdr:colOff>114300</xdr:colOff>
      <xdr:row>78</xdr:row>
      <xdr:rowOff>26733</xdr:rowOff>
    </xdr:to>
    <xdr:cxnSp macro="">
      <xdr:nvCxnSpPr>
        <xdr:cNvPr id="182" name="直線コネクタ 181"/>
        <xdr:cNvCxnSpPr/>
      </xdr:nvCxnSpPr>
      <xdr:spPr>
        <a:xfrm>
          <a:off x="1130300" y="13399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71259</xdr:rowOff>
    </xdr:from>
    <xdr:to>
      <xdr:col>24</xdr:col>
      <xdr:colOff>114300</xdr:colOff>
      <xdr:row>78</xdr:row>
      <xdr:rowOff>1409</xdr:rowOff>
    </xdr:to>
    <xdr:sp macro="" textlink="">
      <xdr:nvSpPr>
        <xdr:cNvPr id="192" name="楕円 191"/>
        <xdr:cNvSpPr/>
      </xdr:nvSpPr>
      <xdr:spPr>
        <a:xfrm>
          <a:off x="4584700" y="132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94136</xdr:rowOff>
    </xdr:from>
    <xdr:ext cx="469744" cy="259045"/>
    <xdr:sp macro="" textlink="">
      <xdr:nvSpPr>
        <xdr:cNvPr id="193" name="維持補修費該当値テキスト"/>
        <xdr:cNvSpPr txBox="1"/>
      </xdr:nvSpPr>
      <xdr:spPr>
        <a:xfrm>
          <a:off x="4686300" y="131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78690</xdr:rowOff>
    </xdr:from>
    <xdr:to>
      <xdr:col>20</xdr:col>
      <xdr:colOff>38100</xdr:colOff>
      <xdr:row>78</xdr:row>
      <xdr:rowOff>8840</xdr:rowOff>
    </xdr:to>
    <xdr:sp macro="" textlink="">
      <xdr:nvSpPr>
        <xdr:cNvPr id="194" name="楕円 193"/>
        <xdr:cNvSpPr/>
      </xdr:nvSpPr>
      <xdr:spPr>
        <a:xfrm>
          <a:off x="37465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25367</xdr:rowOff>
    </xdr:from>
    <xdr:ext cx="469744" cy="259045"/>
    <xdr:sp macro="" textlink="">
      <xdr:nvSpPr>
        <xdr:cNvPr id="195" name="テキスト ボックス 194"/>
        <xdr:cNvSpPr txBox="1"/>
      </xdr:nvSpPr>
      <xdr:spPr>
        <a:xfrm>
          <a:off x="3562428" y="130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135916</xdr:rowOff>
    </xdr:from>
    <xdr:to>
      <xdr:col>15</xdr:col>
      <xdr:colOff>101600</xdr:colOff>
      <xdr:row>78</xdr:row>
      <xdr:rowOff>66066</xdr:rowOff>
    </xdr:to>
    <xdr:sp macro="" textlink="">
      <xdr:nvSpPr>
        <xdr:cNvPr id="196" name="楕円 195"/>
        <xdr:cNvSpPr/>
      </xdr:nvSpPr>
      <xdr:spPr>
        <a:xfrm>
          <a:off x="2857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57193</xdr:rowOff>
    </xdr:from>
    <xdr:ext cx="469744" cy="259045"/>
    <xdr:sp macro="" textlink="">
      <xdr:nvSpPr>
        <xdr:cNvPr id="197" name="テキスト ボックス 196"/>
        <xdr:cNvSpPr txBox="1"/>
      </xdr:nvSpPr>
      <xdr:spPr>
        <a:xfrm>
          <a:off x="2673428"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147383</xdr:rowOff>
    </xdr:from>
    <xdr:to>
      <xdr:col>10</xdr:col>
      <xdr:colOff>165100</xdr:colOff>
      <xdr:row>78</xdr:row>
      <xdr:rowOff>77533</xdr:rowOff>
    </xdr:to>
    <xdr:sp macro="" textlink="">
      <xdr:nvSpPr>
        <xdr:cNvPr id="198" name="楕円 197"/>
        <xdr:cNvSpPr/>
      </xdr:nvSpPr>
      <xdr:spPr>
        <a:xfrm>
          <a:off x="1968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68660</xdr:rowOff>
    </xdr:from>
    <xdr:ext cx="469744" cy="259045"/>
    <xdr:sp macro="" textlink="">
      <xdr:nvSpPr>
        <xdr:cNvPr id="199" name="テキスト ボックス 198"/>
        <xdr:cNvSpPr txBox="1"/>
      </xdr:nvSpPr>
      <xdr:spPr>
        <a:xfrm>
          <a:off x="1784428" y="1344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147383</xdr:rowOff>
    </xdr:from>
    <xdr:to>
      <xdr:col>6</xdr:col>
      <xdr:colOff>38100</xdr:colOff>
      <xdr:row>78</xdr:row>
      <xdr:rowOff>77533</xdr:rowOff>
    </xdr:to>
    <xdr:sp macro="" textlink="">
      <xdr:nvSpPr>
        <xdr:cNvPr id="200" name="楕円 199"/>
        <xdr:cNvSpPr/>
      </xdr:nvSpPr>
      <xdr:spPr>
        <a:xfrm>
          <a:off x="1079500" y="13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94060</xdr:rowOff>
    </xdr:from>
    <xdr:ext cx="469744" cy="259045"/>
    <xdr:sp macro="" textlink="">
      <xdr:nvSpPr>
        <xdr:cNvPr id="201" name="テキスト ボックス 200"/>
        <xdr:cNvSpPr txBox="1"/>
      </xdr:nvSpPr>
      <xdr:spPr>
        <a:xfrm>
          <a:off x="895428" y="131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154282</xdr:rowOff>
    </xdr:from>
    <xdr:to>
      <xdr:col>24</xdr:col>
      <xdr:colOff>63500</xdr:colOff>
      <xdr:row>95</xdr:row>
      <xdr:rowOff>159245</xdr:rowOff>
    </xdr:to>
    <xdr:cxnSp macro="">
      <xdr:nvCxnSpPr>
        <xdr:cNvPr id="233" name="直線コネクタ 232"/>
        <xdr:cNvCxnSpPr/>
      </xdr:nvCxnSpPr>
      <xdr:spPr>
        <a:xfrm flipV="1">
          <a:off x="3797300" y="16442032"/>
          <a:ext cx="8382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159245</xdr:rowOff>
    </xdr:from>
    <xdr:to>
      <xdr:col>19</xdr:col>
      <xdr:colOff>177800</xdr:colOff>
      <xdr:row>96</xdr:row>
      <xdr:rowOff>130359</xdr:rowOff>
    </xdr:to>
    <xdr:cxnSp macro="">
      <xdr:nvCxnSpPr>
        <xdr:cNvPr id="236" name="直線コネクタ 235"/>
        <xdr:cNvCxnSpPr/>
      </xdr:nvCxnSpPr>
      <xdr:spPr>
        <a:xfrm flipV="1">
          <a:off x="2908300" y="16446995"/>
          <a:ext cx="8890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130359</xdr:rowOff>
    </xdr:from>
    <xdr:to>
      <xdr:col>15</xdr:col>
      <xdr:colOff>50800</xdr:colOff>
      <xdr:row>97</xdr:row>
      <xdr:rowOff>29744</xdr:rowOff>
    </xdr:to>
    <xdr:cxnSp macro="">
      <xdr:nvCxnSpPr>
        <xdr:cNvPr id="239" name="直線コネクタ 238"/>
        <xdr:cNvCxnSpPr/>
      </xdr:nvCxnSpPr>
      <xdr:spPr>
        <a:xfrm flipV="1">
          <a:off x="2019300" y="16589559"/>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29744</xdr:rowOff>
    </xdr:from>
    <xdr:to>
      <xdr:col>10</xdr:col>
      <xdr:colOff>114300</xdr:colOff>
      <xdr:row>97</xdr:row>
      <xdr:rowOff>112137</xdr:rowOff>
    </xdr:to>
    <xdr:cxnSp macro="">
      <xdr:nvCxnSpPr>
        <xdr:cNvPr id="242" name="直線コネクタ 241"/>
        <xdr:cNvCxnSpPr/>
      </xdr:nvCxnSpPr>
      <xdr:spPr>
        <a:xfrm flipV="1">
          <a:off x="1130300" y="16660394"/>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103482</xdr:rowOff>
    </xdr:from>
    <xdr:to>
      <xdr:col>24</xdr:col>
      <xdr:colOff>114300</xdr:colOff>
      <xdr:row>96</xdr:row>
      <xdr:rowOff>33632</xdr:rowOff>
    </xdr:to>
    <xdr:sp macro="" textlink="">
      <xdr:nvSpPr>
        <xdr:cNvPr id="252" name="楕円 251"/>
        <xdr:cNvSpPr/>
      </xdr:nvSpPr>
      <xdr:spPr>
        <a:xfrm>
          <a:off x="4584700" y="16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81909</xdr:rowOff>
    </xdr:from>
    <xdr:ext cx="534377" cy="259045"/>
    <xdr:sp macro="" textlink="">
      <xdr:nvSpPr>
        <xdr:cNvPr id="253" name="扶助費該当値テキスト"/>
        <xdr:cNvSpPr txBox="1"/>
      </xdr:nvSpPr>
      <xdr:spPr>
        <a:xfrm>
          <a:off x="4686300" y="163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108445</xdr:rowOff>
    </xdr:from>
    <xdr:to>
      <xdr:col>20</xdr:col>
      <xdr:colOff>38100</xdr:colOff>
      <xdr:row>96</xdr:row>
      <xdr:rowOff>38595</xdr:rowOff>
    </xdr:to>
    <xdr:sp macro="" textlink="">
      <xdr:nvSpPr>
        <xdr:cNvPr id="254" name="楕円 253"/>
        <xdr:cNvSpPr/>
      </xdr:nvSpPr>
      <xdr:spPr>
        <a:xfrm>
          <a:off x="3746500" y="16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29722</xdr:rowOff>
    </xdr:from>
    <xdr:ext cx="534377" cy="259045"/>
    <xdr:sp macro="" textlink="">
      <xdr:nvSpPr>
        <xdr:cNvPr id="255" name="テキスト ボックス 254"/>
        <xdr:cNvSpPr txBox="1"/>
      </xdr:nvSpPr>
      <xdr:spPr>
        <a:xfrm>
          <a:off x="3530111" y="16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79559</xdr:rowOff>
    </xdr:from>
    <xdr:to>
      <xdr:col>15</xdr:col>
      <xdr:colOff>101600</xdr:colOff>
      <xdr:row>97</xdr:row>
      <xdr:rowOff>9709</xdr:rowOff>
    </xdr:to>
    <xdr:sp macro="" textlink="">
      <xdr:nvSpPr>
        <xdr:cNvPr id="256" name="楕円 255"/>
        <xdr:cNvSpPr/>
      </xdr:nvSpPr>
      <xdr:spPr>
        <a:xfrm>
          <a:off x="2857500" y="165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836</xdr:rowOff>
    </xdr:from>
    <xdr:ext cx="534377" cy="259045"/>
    <xdr:sp macro="" textlink="">
      <xdr:nvSpPr>
        <xdr:cNvPr id="257" name="テキスト ボックス 256"/>
        <xdr:cNvSpPr txBox="1"/>
      </xdr:nvSpPr>
      <xdr:spPr>
        <a:xfrm>
          <a:off x="2641111"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150394</xdr:rowOff>
    </xdr:from>
    <xdr:to>
      <xdr:col>10</xdr:col>
      <xdr:colOff>165100</xdr:colOff>
      <xdr:row>97</xdr:row>
      <xdr:rowOff>80544</xdr:rowOff>
    </xdr:to>
    <xdr:sp macro="" textlink="">
      <xdr:nvSpPr>
        <xdr:cNvPr id="258" name="楕円 257"/>
        <xdr:cNvSpPr/>
      </xdr:nvSpPr>
      <xdr:spPr>
        <a:xfrm>
          <a:off x="1968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71671</xdr:rowOff>
    </xdr:from>
    <xdr:ext cx="534377" cy="259045"/>
    <xdr:sp macro="" textlink="">
      <xdr:nvSpPr>
        <xdr:cNvPr id="259" name="テキスト ボックス 258"/>
        <xdr:cNvSpPr txBox="1"/>
      </xdr:nvSpPr>
      <xdr:spPr>
        <a:xfrm>
          <a:off x="1752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61337</xdr:rowOff>
    </xdr:from>
    <xdr:to>
      <xdr:col>6</xdr:col>
      <xdr:colOff>38100</xdr:colOff>
      <xdr:row>97</xdr:row>
      <xdr:rowOff>162937</xdr:rowOff>
    </xdr:to>
    <xdr:sp macro="" textlink="">
      <xdr:nvSpPr>
        <xdr:cNvPr id="260" name="楕円 259"/>
        <xdr:cNvSpPr/>
      </xdr:nvSpPr>
      <xdr:spPr>
        <a:xfrm>
          <a:off x="1079500" y="166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154064</xdr:rowOff>
    </xdr:from>
    <xdr:ext cx="534377" cy="259045"/>
    <xdr:sp macro="" textlink="">
      <xdr:nvSpPr>
        <xdr:cNvPr id="261" name="テキスト ボックス 260"/>
        <xdr:cNvSpPr txBox="1"/>
      </xdr:nvSpPr>
      <xdr:spPr>
        <a:xfrm>
          <a:off x="863111" y="16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18814</xdr:rowOff>
    </xdr:from>
    <xdr:to>
      <xdr:col>55</xdr:col>
      <xdr:colOff>0</xdr:colOff>
      <xdr:row>37</xdr:row>
      <xdr:rowOff>48271</xdr:rowOff>
    </xdr:to>
    <xdr:cxnSp macro="">
      <xdr:nvCxnSpPr>
        <xdr:cNvPr id="292" name="直線コネクタ 291"/>
        <xdr:cNvCxnSpPr/>
      </xdr:nvCxnSpPr>
      <xdr:spPr>
        <a:xfrm flipV="1">
          <a:off x="9639300" y="6191014"/>
          <a:ext cx="838200" cy="20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48271</xdr:rowOff>
    </xdr:from>
    <xdr:to>
      <xdr:col>50</xdr:col>
      <xdr:colOff>114300</xdr:colOff>
      <xdr:row>37</xdr:row>
      <xdr:rowOff>56555</xdr:rowOff>
    </xdr:to>
    <xdr:cxnSp macro="">
      <xdr:nvCxnSpPr>
        <xdr:cNvPr id="295" name="直線コネクタ 294"/>
        <xdr:cNvCxnSpPr/>
      </xdr:nvCxnSpPr>
      <xdr:spPr>
        <a:xfrm flipV="1">
          <a:off x="8750300" y="6391921"/>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56555</xdr:rowOff>
    </xdr:from>
    <xdr:to>
      <xdr:col>45</xdr:col>
      <xdr:colOff>177800</xdr:colOff>
      <xdr:row>37</xdr:row>
      <xdr:rowOff>101306</xdr:rowOff>
    </xdr:to>
    <xdr:cxnSp macro="">
      <xdr:nvCxnSpPr>
        <xdr:cNvPr id="298" name="直線コネクタ 297"/>
        <xdr:cNvCxnSpPr/>
      </xdr:nvCxnSpPr>
      <xdr:spPr>
        <a:xfrm flipV="1">
          <a:off x="7861300" y="6400205"/>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101306</xdr:rowOff>
    </xdr:from>
    <xdr:to>
      <xdr:col>41</xdr:col>
      <xdr:colOff>50800</xdr:colOff>
      <xdr:row>37</xdr:row>
      <xdr:rowOff>133430</xdr:rowOff>
    </xdr:to>
    <xdr:cxnSp macro="">
      <xdr:nvCxnSpPr>
        <xdr:cNvPr id="301" name="直線コネクタ 300"/>
        <xdr:cNvCxnSpPr/>
      </xdr:nvCxnSpPr>
      <xdr:spPr>
        <a:xfrm flipV="1">
          <a:off x="6972300" y="6444956"/>
          <a:ext cx="889000" cy="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139464</xdr:rowOff>
    </xdr:from>
    <xdr:to>
      <xdr:col>55</xdr:col>
      <xdr:colOff>50800</xdr:colOff>
      <xdr:row>36</xdr:row>
      <xdr:rowOff>69614</xdr:rowOff>
    </xdr:to>
    <xdr:sp macro="" textlink="">
      <xdr:nvSpPr>
        <xdr:cNvPr id="311" name="楕円 310"/>
        <xdr:cNvSpPr/>
      </xdr:nvSpPr>
      <xdr:spPr>
        <a:xfrm>
          <a:off x="10426700" y="6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117891</xdr:rowOff>
    </xdr:from>
    <xdr:ext cx="534377" cy="259045"/>
    <xdr:sp macro="" textlink="">
      <xdr:nvSpPr>
        <xdr:cNvPr id="312" name="補助費等該当値テキスト"/>
        <xdr:cNvSpPr txBox="1"/>
      </xdr:nvSpPr>
      <xdr:spPr>
        <a:xfrm>
          <a:off x="10528300" y="61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168921</xdr:rowOff>
    </xdr:from>
    <xdr:to>
      <xdr:col>50</xdr:col>
      <xdr:colOff>165100</xdr:colOff>
      <xdr:row>37</xdr:row>
      <xdr:rowOff>99071</xdr:rowOff>
    </xdr:to>
    <xdr:sp macro="" textlink="">
      <xdr:nvSpPr>
        <xdr:cNvPr id="313" name="楕円 312"/>
        <xdr:cNvSpPr/>
      </xdr:nvSpPr>
      <xdr:spPr>
        <a:xfrm>
          <a:off x="9588500" y="63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90198</xdr:rowOff>
    </xdr:from>
    <xdr:ext cx="534377" cy="259045"/>
    <xdr:sp macro="" textlink="">
      <xdr:nvSpPr>
        <xdr:cNvPr id="314" name="テキスト ボックス 313"/>
        <xdr:cNvSpPr txBox="1"/>
      </xdr:nvSpPr>
      <xdr:spPr>
        <a:xfrm>
          <a:off x="9372111" y="64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5755</xdr:rowOff>
    </xdr:from>
    <xdr:to>
      <xdr:col>46</xdr:col>
      <xdr:colOff>38100</xdr:colOff>
      <xdr:row>37</xdr:row>
      <xdr:rowOff>107355</xdr:rowOff>
    </xdr:to>
    <xdr:sp macro="" textlink="">
      <xdr:nvSpPr>
        <xdr:cNvPr id="315" name="楕円 314"/>
        <xdr:cNvSpPr/>
      </xdr:nvSpPr>
      <xdr:spPr>
        <a:xfrm>
          <a:off x="8699500" y="6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98482</xdr:rowOff>
    </xdr:from>
    <xdr:ext cx="534377" cy="259045"/>
    <xdr:sp macro="" textlink="">
      <xdr:nvSpPr>
        <xdr:cNvPr id="316" name="テキスト ボックス 315"/>
        <xdr:cNvSpPr txBox="1"/>
      </xdr:nvSpPr>
      <xdr:spPr>
        <a:xfrm>
          <a:off x="8483111" y="64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50506</xdr:rowOff>
    </xdr:from>
    <xdr:to>
      <xdr:col>41</xdr:col>
      <xdr:colOff>101600</xdr:colOff>
      <xdr:row>37</xdr:row>
      <xdr:rowOff>152106</xdr:rowOff>
    </xdr:to>
    <xdr:sp macro="" textlink="">
      <xdr:nvSpPr>
        <xdr:cNvPr id="317" name="楕円 316"/>
        <xdr:cNvSpPr/>
      </xdr:nvSpPr>
      <xdr:spPr>
        <a:xfrm>
          <a:off x="7810500" y="63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143233</xdr:rowOff>
    </xdr:from>
    <xdr:ext cx="534377" cy="259045"/>
    <xdr:sp macro="" textlink="">
      <xdr:nvSpPr>
        <xdr:cNvPr id="318" name="テキスト ボックス 317"/>
        <xdr:cNvSpPr txBox="1"/>
      </xdr:nvSpPr>
      <xdr:spPr>
        <a:xfrm>
          <a:off x="7594111" y="648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82630</xdr:rowOff>
    </xdr:from>
    <xdr:to>
      <xdr:col>36</xdr:col>
      <xdr:colOff>165100</xdr:colOff>
      <xdr:row>38</xdr:row>
      <xdr:rowOff>12780</xdr:rowOff>
    </xdr:to>
    <xdr:sp macro="" textlink="">
      <xdr:nvSpPr>
        <xdr:cNvPr id="319" name="楕円 318"/>
        <xdr:cNvSpPr/>
      </xdr:nvSpPr>
      <xdr:spPr>
        <a:xfrm>
          <a:off x="6921500" y="64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3907</xdr:rowOff>
    </xdr:from>
    <xdr:ext cx="534377" cy="259045"/>
    <xdr:sp macro="" textlink="">
      <xdr:nvSpPr>
        <xdr:cNvPr id="320" name="テキスト ボックス 319"/>
        <xdr:cNvSpPr txBox="1"/>
      </xdr:nvSpPr>
      <xdr:spPr>
        <a:xfrm>
          <a:off x="6705111" y="65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77521</xdr:rowOff>
    </xdr:from>
    <xdr:to>
      <xdr:col>55</xdr:col>
      <xdr:colOff>0</xdr:colOff>
      <xdr:row>55</xdr:row>
      <xdr:rowOff>77940</xdr:rowOff>
    </xdr:to>
    <xdr:cxnSp macro="">
      <xdr:nvCxnSpPr>
        <xdr:cNvPr id="349" name="直線コネクタ 348"/>
        <xdr:cNvCxnSpPr/>
      </xdr:nvCxnSpPr>
      <xdr:spPr>
        <a:xfrm flipV="1">
          <a:off x="9639300" y="950727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77940</xdr:rowOff>
    </xdr:from>
    <xdr:to>
      <xdr:col>50</xdr:col>
      <xdr:colOff>114300</xdr:colOff>
      <xdr:row>55</xdr:row>
      <xdr:rowOff>142489</xdr:rowOff>
    </xdr:to>
    <xdr:cxnSp macro="">
      <xdr:nvCxnSpPr>
        <xdr:cNvPr id="352" name="直線コネクタ 351"/>
        <xdr:cNvCxnSpPr/>
      </xdr:nvCxnSpPr>
      <xdr:spPr>
        <a:xfrm flipV="1">
          <a:off x="8750300" y="9507690"/>
          <a:ext cx="889000" cy="6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142489</xdr:rowOff>
    </xdr:from>
    <xdr:to>
      <xdr:col>45</xdr:col>
      <xdr:colOff>177800</xdr:colOff>
      <xdr:row>57</xdr:row>
      <xdr:rowOff>68194</xdr:rowOff>
    </xdr:to>
    <xdr:cxnSp macro="">
      <xdr:nvCxnSpPr>
        <xdr:cNvPr id="355" name="直線コネクタ 354"/>
        <xdr:cNvCxnSpPr/>
      </xdr:nvCxnSpPr>
      <xdr:spPr>
        <a:xfrm flipV="1">
          <a:off x="7861300" y="9572239"/>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68194</xdr:rowOff>
    </xdr:from>
    <xdr:to>
      <xdr:col>41</xdr:col>
      <xdr:colOff>50800</xdr:colOff>
      <xdr:row>58</xdr:row>
      <xdr:rowOff>100967</xdr:rowOff>
    </xdr:to>
    <xdr:cxnSp macro="">
      <xdr:nvCxnSpPr>
        <xdr:cNvPr id="358" name="直線コネクタ 357"/>
        <xdr:cNvCxnSpPr/>
      </xdr:nvCxnSpPr>
      <xdr:spPr>
        <a:xfrm flipV="1">
          <a:off x="6972300" y="9840844"/>
          <a:ext cx="889000" cy="20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26721</xdr:rowOff>
    </xdr:from>
    <xdr:to>
      <xdr:col>55</xdr:col>
      <xdr:colOff>50800</xdr:colOff>
      <xdr:row>55</xdr:row>
      <xdr:rowOff>128321</xdr:rowOff>
    </xdr:to>
    <xdr:sp macro="" textlink="">
      <xdr:nvSpPr>
        <xdr:cNvPr id="368" name="楕円 367"/>
        <xdr:cNvSpPr/>
      </xdr:nvSpPr>
      <xdr:spPr>
        <a:xfrm>
          <a:off x="10426700" y="94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49598</xdr:rowOff>
    </xdr:from>
    <xdr:ext cx="534377" cy="259045"/>
    <xdr:sp macro="" textlink="">
      <xdr:nvSpPr>
        <xdr:cNvPr id="369" name="普通建設事業費該当値テキスト"/>
        <xdr:cNvSpPr txBox="1"/>
      </xdr:nvSpPr>
      <xdr:spPr>
        <a:xfrm>
          <a:off x="10528300" y="93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27140</xdr:rowOff>
    </xdr:from>
    <xdr:to>
      <xdr:col>50</xdr:col>
      <xdr:colOff>165100</xdr:colOff>
      <xdr:row>55</xdr:row>
      <xdr:rowOff>128740</xdr:rowOff>
    </xdr:to>
    <xdr:sp macro="" textlink="">
      <xdr:nvSpPr>
        <xdr:cNvPr id="370" name="楕円 369"/>
        <xdr:cNvSpPr/>
      </xdr:nvSpPr>
      <xdr:spPr>
        <a:xfrm>
          <a:off x="9588500" y="9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145267</xdr:rowOff>
    </xdr:from>
    <xdr:ext cx="534377" cy="259045"/>
    <xdr:sp macro="" textlink="">
      <xdr:nvSpPr>
        <xdr:cNvPr id="371" name="テキスト ボックス 370"/>
        <xdr:cNvSpPr txBox="1"/>
      </xdr:nvSpPr>
      <xdr:spPr>
        <a:xfrm>
          <a:off x="9372111" y="9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91689</xdr:rowOff>
    </xdr:from>
    <xdr:to>
      <xdr:col>46</xdr:col>
      <xdr:colOff>38100</xdr:colOff>
      <xdr:row>56</xdr:row>
      <xdr:rowOff>21839</xdr:rowOff>
    </xdr:to>
    <xdr:sp macro="" textlink="">
      <xdr:nvSpPr>
        <xdr:cNvPr id="372" name="楕円 371"/>
        <xdr:cNvSpPr/>
      </xdr:nvSpPr>
      <xdr:spPr>
        <a:xfrm>
          <a:off x="8699500" y="95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38366</xdr:rowOff>
    </xdr:from>
    <xdr:ext cx="534377" cy="259045"/>
    <xdr:sp macro="" textlink="">
      <xdr:nvSpPr>
        <xdr:cNvPr id="373" name="テキスト ボックス 372"/>
        <xdr:cNvSpPr txBox="1"/>
      </xdr:nvSpPr>
      <xdr:spPr>
        <a:xfrm>
          <a:off x="8483111" y="92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17394</xdr:rowOff>
    </xdr:from>
    <xdr:to>
      <xdr:col>41</xdr:col>
      <xdr:colOff>101600</xdr:colOff>
      <xdr:row>57</xdr:row>
      <xdr:rowOff>118994</xdr:rowOff>
    </xdr:to>
    <xdr:sp macro="" textlink="">
      <xdr:nvSpPr>
        <xdr:cNvPr id="374" name="楕円 373"/>
        <xdr:cNvSpPr/>
      </xdr:nvSpPr>
      <xdr:spPr>
        <a:xfrm>
          <a:off x="7810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110121</xdr:rowOff>
    </xdr:from>
    <xdr:ext cx="534377" cy="259045"/>
    <xdr:sp macro="" textlink="">
      <xdr:nvSpPr>
        <xdr:cNvPr id="375" name="テキスト ボックス 374"/>
        <xdr:cNvSpPr txBox="1"/>
      </xdr:nvSpPr>
      <xdr:spPr>
        <a:xfrm>
          <a:off x="7594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50167</xdr:rowOff>
    </xdr:from>
    <xdr:to>
      <xdr:col>36</xdr:col>
      <xdr:colOff>165100</xdr:colOff>
      <xdr:row>58</xdr:row>
      <xdr:rowOff>151767</xdr:rowOff>
    </xdr:to>
    <xdr:sp macro="" textlink="">
      <xdr:nvSpPr>
        <xdr:cNvPr id="376" name="楕円 375"/>
        <xdr:cNvSpPr/>
      </xdr:nvSpPr>
      <xdr:spPr>
        <a:xfrm>
          <a:off x="6921500" y="99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142894</xdr:rowOff>
    </xdr:from>
    <xdr:ext cx="534377" cy="259045"/>
    <xdr:sp macro="" textlink="">
      <xdr:nvSpPr>
        <xdr:cNvPr id="377" name="テキスト ボックス 376"/>
        <xdr:cNvSpPr txBox="1"/>
      </xdr:nvSpPr>
      <xdr:spPr>
        <a:xfrm>
          <a:off x="6705111" y="10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83170</xdr:rowOff>
    </xdr:from>
    <xdr:to>
      <xdr:col>55</xdr:col>
      <xdr:colOff>0</xdr:colOff>
      <xdr:row>77</xdr:row>
      <xdr:rowOff>142770</xdr:rowOff>
    </xdr:to>
    <xdr:cxnSp macro="">
      <xdr:nvCxnSpPr>
        <xdr:cNvPr id="408" name="直線コネクタ 407"/>
        <xdr:cNvCxnSpPr/>
      </xdr:nvCxnSpPr>
      <xdr:spPr>
        <a:xfrm flipV="1">
          <a:off x="9639300" y="13284820"/>
          <a:ext cx="8382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126441</xdr:rowOff>
    </xdr:from>
    <xdr:to>
      <xdr:col>50</xdr:col>
      <xdr:colOff>114300</xdr:colOff>
      <xdr:row>77</xdr:row>
      <xdr:rowOff>142770</xdr:rowOff>
    </xdr:to>
    <xdr:cxnSp macro="">
      <xdr:nvCxnSpPr>
        <xdr:cNvPr id="411" name="直線コネクタ 410"/>
        <xdr:cNvCxnSpPr/>
      </xdr:nvCxnSpPr>
      <xdr:spPr>
        <a:xfrm>
          <a:off x="8750300" y="12470841"/>
          <a:ext cx="889000" cy="87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126441</xdr:rowOff>
    </xdr:from>
    <xdr:to>
      <xdr:col>45</xdr:col>
      <xdr:colOff>177800</xdr:colOff>
      <xdr:row>77</xdr:row>
      <xdr:rowOff>145464</xdr:rowOff>
    </xdr:to>
    <xdr:cxnSp macro="">
      <xdr:nvCxnSpPr>
        <xdr:cNvPr id="414" name="直線コネクタ 413"/>
        <xdr:cNvCxnSpPr/>
      </xdr:nvCxnSpPr>
      <xdr:spPr>
        <a:xfrm flipV="1">
          <a:off x="7861300" y="12470841"/>
          <a:ext cx="889000" cy="87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32370</xdr:rowOff>
    </xdr:from>
    <xdr:to>
      <xdr:col>55</xdr:col>
      <xdr:colOff>50800</xdr:colOff>
      <xdr:row>77</xdr:row>
      <xdr:rowOff>133970</xdr:rowOff>
    </xdr:to>
    <xdr:sp macro="" textlink="">
      <xdr:nvSpPr>
        <xdr:cNvPr id="424" name="楕円 423"/>
        <xdr:cNvSpPr/>
      </xdr:nvSpPr>
      <xdr:spPr>
        <a:xfrm>
          <a:off x="10426700" y="132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55247</xdr:rowOff>
    </xdr:from>
    <xdr:ext cx="534377" cy="259045"/>
    <xdr:sp macro="" textlink="">
      <xdr:nvSpPr>
        <xdr:cNvPr id="425" name="普通建設事業費 （ うち新規整備　）該当値テキスト"/>
        <xdr:cNvSpPr txBox="1"/>
      </xdr:nvSpPr>
      <xdr:spPr>
        <a:xfrm>
          <a:off x="10528300" y="130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91970</xdr:rowOff>
    </xdr:from>
    <xdr:to>
      <xdr:col>50</xdr:col>
      <xdr:colOff>165100</xdr:colOff>
      <xdr:row>78</xdr:row>
      <xdr:rowOff>22120</xdr:rowOff>
    </xdr:to>
    <xdr:sp macro="" textlink="">
      <xdr:nvSpPr>
        <xdr:cNvPr id="426" name="楕円 425"/>
        <xdr:cNvSpPr/>
      </xdr:nvSpPr>
      <xdr:spPr>
        <a:xfrm>
          <a:off x="9588500" y="13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13247</xdr:rowOff>
    </xdr:from>
    <xdr:ext cx="534377" cy="259045"/>
    <xdr:sp macro="" textlink="">
      <xdr:nvSpPr>
        <xdr:cNvPr id="427" name="テキスト ボックス 426"/>
        <xdr:cNvSpPr txBox="1"/>
      </xdr:nvSpPr>
      <xdr:spPr>
        <a:xfrm>
          <a:off x="9372111" y="133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75641</xdr:rowOff>
    </xdr:from>
    <xdr:to>
      <xdr:col>46</xdr:col>
      <xdr:colOff>38100</xdr:colOff>
      <xdr:row>73</xdr:row>
      <xdr:rowOff>5791</xdr:rowOff>
    </xdr:to>
    <xdr:sp macro="" textlink="">
      <xdr:nvSpPr>
        <xdr:cNvPr id="428" name="楕円 427"/>
        <xdr:cNvSpPr/>
      </xdr:nvSpPr>
      <xdr:spPr>
        <a:xfrm>
          <a:off x="8699500" y="12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22318</xdr:rowOff>
    </xdr:from>
    <xdr:ext cx="534377" cy="259045"/>
    <xdr:sp macro="" textlink="">
      <xdr:nvSpPr>
        <xdr:cNvPr id="429" name="テキスト ボックス 428"/>
        <xdr:cNvSpPr txBox="1"/>
      </xdr:nvSpPr>
      <xdr:spPr>
        <a:xfrm>
          <a:off x="8483111" y="121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94664</xdr:rowOff>
    </xdr:from>
    <xdr:to>
      <xdr:col>41</xdr:col>
      <xdr:colOff>101600</xdr:colOff>
      <xdr:row>78</xdr:row>
      <xdr:rowOff>24814</xdr:rowOff>
    </xdr:to>
    <xdr:sp macro="" textlink="">
      <xdr:nvSpPr>
        <xdr:cNvPr id="430" name="楕円 429"/>
        <xdr:cNvSpPr/>
      </xdr:nvSpPr>
      <xdr:spPr>
        <a:xfrm>
          <a:off x="7810500" y="132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15941</xdr:rowOff>
    </xdr:from>
    <xdr:ext cx="534377" cy="259045"/>
    <xdr:sp macro="" textlink="">
      <xdr:nvSpPr>
        <xdr:cNvPr id="431" name="テキスト ボックス 430"/>
        <xdr:cNvSpPr txBox="1"/>
      </xdr:nvSpPr>
      <xdr:spPr>
        <a:xfrm>
          <a:off x="7594111" y="133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104231</xdr:rowOff>
    </xdr:from>
    <xdr:to>
      <xdr:col>55</xdr:col>
      <xdr:colOff>0</xdr:colOff>
      <xdr:row>96</xdr:row>
      <xdr:rowOff>81096</xdr:rowOff>
    </xdr:to>
    <xdr:cxnSp macro="">
      <xdr:nvCxnSpPr>
        <xdr:cNvPr id="458" name="直線コネクタ 457"/>
        <xdr:cNvCxnSpPr/>
      </xdr:nvCxnSpPr>
      <xdr:spPr>
        <a:xfrm flipV="1">
          <a:off x="9639300" y="16391981"/>
          <a:ext cx="838200" cy="1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81096</xdr:rowOff>
    </xdr:from>
    <xdr:to>
      <xdr:col>50</xdr:col>
      <xdr:colOff>114300</xdr:colOff>
      <xdr:row>98</xdr:row>
      <xdr:rowOff>101798</xdr:rowOff>
    </xdr:to>
    <xdr:cxnSp macro="">
      <xdr:nvCxnSpPr>
        <xdr:cNvPr id="461" name="直線コネクタ 460"/>
        <xdr:cNvCxnSpPr/>
      </xdr:nvCxnSpPr>
      <xdr:spPr>
        <a:xfrm flipV="1">
          <a:off x="8750300" y="16540296"/>
          <a:ext cx="889000" cy="3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111737</xdr:rowOff>
    </xdr:from>
    <xdr:to>
      <xdr:col>45</xdr:col>
      <xdr:colOff>177800</xdr:colOff>
      <xdr:row>98</xdr:row>
      <xdr:rowOff>101798</xdr:rowOff>
    </xdr:to>
    <xdr:cxnSp macro="">
      <xdr:nvCxnSpPr>
        <xdr:cNvPr id="464" name="直線コネクタ 463"/>
        <xdr:cNvCxnSpPr/>
      </xdr:nvCxnSpPr>
      <xdr:spPr>
        <a:xfrm>
          <a:off x="7861300" y="16742387"/>
          <a:ext cx="889000" cy="16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53431</xdr:rowOff>
    </xdr:from>
    <xdr:to>
      <xdr:col>55</xdr:col>
      <xdr:colOff>50800</xdr:colOff>
      <xdr:row>95</xdr:row>
      <xdr:rowOff>155031</xdr:rowOff>
    </xdr:to>
    <xdr:sp macro="" textlink="">
      <xdr:nvSpPr>
        <xdr:cNvPr id="474" name="楕円 473"/>
        <xdr:cNvSpPr/>
      </xdr:nvSpPr>
      <xdr:spPr>
        <a:xfrm>
          <a:off x="10426700" y="163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76308</xdr:rowOff>
    </xdr:from>
    <xdr:ext cx="534377" cy="259045"/>
    <xdr:sp macro="" textlink="">
      <xdr:nvSpPr>
        <xdr:cNvPr id="475" name="普通建設事業費 （ うち更新整備　）該当値テキスト"/>
        <xdr:cNvSpPr txBox="1"/>
      </xdr:nvSpPr>
      <xdr:spPr>
        <a:xfrm>
          <a:off x="10528300" y="161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30296</xdr:rowOff>
    </xdr:from>
    <xdr:to>
      <xdr:col>50</xdr:col>
      <xdr:colOff>165100</xdr:colOff>
      <xdr:row>96</xdr:row>
      <xdr:rowOff>131896</xdr:rowOff>
    </xdr:to>
    <xdr:sp macro="" textlink="">
      <xdr:nvSpPr>
        <xdr:cNvPr id="476" name="楕円 475"/>
        <xdr:cNvSpPr/>
      </xdr:nvSpPr>
      <xdr:spPr>
        <a:xfrm>
          <a:off x="9588500" y="16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148423</xdr:rowOff>
    </xdr:from>
    <xdr:ext cx="534377" cy="259045"/>
    <xdr:sp macro="" textlink="">
      <xdr:nvSpPr>
        <xdr:cNvPr id="477" name="テキスト ボックス 476"/>
        <xdr:cNvSpPr txBox="1"/>
      </xdr:nvSpPr>
      <xdr:spPr>
        <a:xfrm>
          <a:off x="9372111" y="162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50998</xdr:rowOff>
    </xdr:from>
    <xdr:to>
      <xdr:col>46</xdr:col>
      <xdr:colOff>38100</xdr:colOff>
      <xdr:row>98</xdr:row>
      <xdr:rowOff>152598</xdr:rowOff>
    </xdr:to>
    <xdr:sp macro="" textlink="">
      <xdr:nvSpPr>
        <xdr:cNvPr id="478" name="楕円 477"/>
        <xdr:cNvSpPr/>
      </xdr:nvSpPr>
      <xdr:spPr>
        <a:xfrm>
          <a:off x="8699500" y="168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143725</xdr:rowOff>
    </xdr:from>
    <xdr:ext cx="469744" cy="259045"/>
    <xdr:sp macro="" textlink="">
      <xdr:nvSpPr>
        <xdr:cNvPr id="479" name="テキスト ボックス 478"/>
        <xdr:cNvSpPr txBox="1"/>
      </xdr:nvSpPr>
      <xdr:spPr>
        <a:xfrm>
          <a:off x="8515428" y="169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60937</xdr:rowOff>
    </xdr:from>
    <xdr:to>
      <xdr:col>41</xdr:col>
      <xdr:colOff>101600</xdr:colOff>
      <xdr:row>97</xdr:row>
      <xdr:rowOff>162537</xdr:rowOff>
    </xdr:to>
    <xdr:sp macro="" textlink="">
      <xdr:nvSpPr>
        <xdr:cNvPr id="480" name="楕円 479"/>
        <xdr:cNvSpPr/>
      </xdr:nvSpPr>
      <xdr:spPr>
        <a:xfrm>
          <a:off x="7810500" y="166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153664</xdr:rowOff>
    </xdr:from>
    <xdr:ext cx="534377" cy="259045"/>
    <xdr:sp macro="" textlink="">
      <xdr:nvSpPr>
        <xdr:cNvPr id="481" name="テキスト ボックス 480"/>
        <xdr:cNvSpPr txBox="1"/>
      </xdr:nvSpPr>
      <xdr:spPr>
        <a:xfrm>
          <a:off x="7594111" y="167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21885</xdr:rowOff>
    </xdr:from>
    <xdr:to>
      <xdr:col>85</xdr:col>
      <xdr:colOff>127000</xdr:colOff>
      <xdr:row>38</xdr:row>
      <xdr:rowOff>25400</xdr:rowOff>
    </xdr:to>
    <xdr:cxnSp macro="">
      <xdr:nvCxnSpPr>
        <xdr:cNvPr id="506" name="直線コネクタ 505"/>
        <xdr:cNvCxnSpPr/>
      </xdr:nvCxnSpPr>
      <xdr:spPr>
        <a:xfrm flipV="1">
          <a:off x="15481300" y="6536985"/>
          <a:ext cx="8382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21451</xdr:rowOff>
    </xdr:from>
    <xdr:to>
      <xdr:col>81</xdr:col>
      <xdr:colOff>50800</xdr:colOff>
      <xdr:row>38</xdr:row>
      <xdr:rowOff>25400</xdr:rowOff>
    </xdr:to>
    <xdr:cxnSp macro="">
      <xdr:nvCxnSpPr>
        <xdr:cNvPr id="509" name="直線コネクタ 508"/>
        <xdr:cNvCxnSpPr/>
      </xdr:nvCxnSpPr>
      <xdr:spPr>
        <a:xfrm>
          <a:off x="14592300" y="65365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21451</xdr:rowOff>
    </xdr:from>
    <xdr:to>
      <xdr:col>76</xdr:col>
      <xdr:colOff>114300</xdr:colOff>
      <xdr:row>38</xdr:row>
      <xdr:rowOff>22040</xdr:rowOff>
    </xdr:to>
    <xdr:cxnSp macro="">
      <xdr:nvCxnSpPr>
        <xdr:cNvPr id="512" name="直線コネクタ 511"/>
        <xdr:cNvCxnSpPr/>
      </xdr:nvCxnSpPr>
      <xdr:spPr>
        <a:xfrm flipV="1">
          <a:off x="13703300" y="653655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22040</xdr:rowOff>
    </xdr:from>
    <xdr:to>
      <xdr:col>71</xdr:col>
      <xdr:colOff>177800</xdr:colOff>
      <xdr:row>38</xdr:row>
      <xdr:rowOff>22806</xdr:rowOff>
    </xdr:to>
    <xdr:cxnSp macro="">
      <xdr:nvCxnSpPr>
        <xdr:cNvPr id="515" name="直線コネクタ 514"/>
        <xdr:cNvCxnSpPr/>
      </xdr:nvCxnSpPr>
      <xdr:spPr>
        <a:xfrm flipV="1">
          <a:off x="12814300" y="6537140"/>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142535</xdr:rowOff>
    </xdr:from>
    <xdr:to>
      <xdr:col>85</xdr:col>
      <xdr:colOff>177800</xdr:colOff>
      <xdr:row>38</xdr:row>
      <xdr:rowOff>72685</xdr:rowOff>
    </xdr:to>
    <xdr:sp macro="" textlink="">
      <xdr:nvSpPr>
        <xdr:cNvPr id="525" name="楕円 524"/>
        <xdr:cNvSpPr/>
      </xdr:nvSpPr>
      <xdr:spPr>
        <a:xfrm>
          <a:off x="16268700" y="64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142101</xdr:rowOff>
    </xdr:from>
    <xdr:to>
      <xdr:col>76</xdr:col>
      <xdr:colOff>165100</xdr:colOff>
      <xdr:row>38</xdr:row>
      <xdr:rowOff>72251</xdr:rowOff>
    </xdr:to>
    <xdr:sp macro="" textlink="">
      <xdr:nvSpPr>
        <xdr:cNvPr id="529" name="楕円 528"/>
        <xdr:cNvSpPr/>
      </xdr:nvSpPr>
      <xdr:spPr>
        <a:xfrm>
          <a:off x="14541500" y="64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63378</xdr:rowOff>
    </xdr:from>
    <xdr:ext cx="378565" cy="259045"/>
    <xdr:sp macro="" textlink="">
      <xdr:nvSpPr>
        <xdr:cNvPr id="530" name="テキスト ボックス 529"/>
        <xdr:cNvSpPr txBox="1"/>
      </xdr:nvSpPr>
      <xdr:spPr>
        <a:xfrm>
          <a:off x="14403017" y="657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142690</xdr:rowOff>
    </xdr:from>
    <xdr:to>
      <xdr:col>72</xdr:col>
      <xdr:colOff>38100</xdr:colOff>
      <xdr:row>38</xdr:row>
      <xdr:rowOff>72840</xdr:rowOff>
    </xdr:to>
    <xdr:sp macro="" textlink="">
      <xdr:nvSpPr>
        <xdr:cNvPr id="531" name="楕円 530"/>
        <xdr:cNvSpPr/>
      </xdr:nvSpPr>
      <xdr:spPr>
        <a:xfrm>
          <a:off x="13652500" y="64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63967</xdr:rowOff>
    </xdr:from>
    <xdr:ext cx="378565" cy="259045"/>
    <xdr:sp macro="" textlink="">
      <xdr:nvSpPr>
        <xdr:cNvPr id="532" name="テキスト ボックス 531"/>
        <xdr:cNvSpPr txBox="1"/>
      </xdr:nvSpPr>
      <xdr:spPr>
        <a:xfrm>
          <a:off x="13514017" y="65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143455</xdr:rowOff>
    </xdr:from>
    <xdr:to>
      <xdr:col>67</xdr:col>
      <xdr:colOff>101600</xdr:colOff>
      <xdr:row>38</xdr:row>
      <xdr:rowOff>73605</xdr:rowOff>
    </xdr:to>
    <xdr:sp macro="" textlink="">
      <xdr:nvSpPr>
        <xdr:cNvPr id="533" name="楕円 532"/>
        <xdr:cNvSpPr/>
      </xdr:nvSpPr>
      <xdr:spPr>
        <a:xfrm>
          <a:off x="12763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64733</xdr:rowOff>
    </xdr:from>
    <xdr:ext cx="378565" cy="259045"/>
    <xdr:sp macro="" textlink="">
      <xdr:nvSpPr>
        <xdr:cNvPr id="534" name="テキスト ボックス 533"/>
        <xdr:cNvSpPr txBox="1"/>
      </xdr:nvSpPr>
      <xdr:spPr>
        <a:xfrm>
          <a:off x="12625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25473</xdr:rowOff>
    </xdr:from>
    <xdr:to>
      <xdr:col>85</xdr:col>
      <xdr:colOff>127000</xdr:colOff>
      <xdr:row>76</xdr:row>
      <xdr:rowOff>54350</xdr:rowOff>
    </xdr:to>
    <xdr:cxnSp macro="">
      <xdr:nvCxnSpPr>
        <xdr:cNvPr id="618" name="直線コネクタ 617"/>
        <xdr:cNvCxnSpPr/>
      </xdr:nvCxnSpPr>
      <xdr:spPr>
        <a:xfrm>
          <a:off x="15481300" y="13055673"/>
          <a:ext cx="838200" cy="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138292</xdr:rowOff>
    </xdr:from>
    <xdr:to>
      <xdr:col>81</xdr:col>
      <xdr:colOff>50800</xdr:colOff>
      <xdr:row>76</xdr:row>
      <xdr:rowOff>25473</xdr:rowOff>
    </xdr:to>
    <xdr:cxnSp macro="">
      <xdr:nvCxnSpPr>
        <xdr:cNvPr id="621" name="直線コネクタ 620"/>
        <xdr:cNvCxnSpPr/>
      </xdr:nvCxnSpPr>
      <xdr:spPr>
        <a:xfrm>
          <a:off x="14592300" y="12997042"/>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125006</xdr:rowOff>
    </xdr:from>
    <xdr:to>
      <xdr:col>76</xdr:col>
      <xdr:colOff>114300</xdr:colOff>
      <xdr:row>75</xdr:row>
      <xdr:rowOff>138292</xdr:rowOff>
    </xdr:to>
    <xdr:cxnSp macro="">
      <xdr:nvCxnSpPr>
        <xdr:cNvPr id="624" name="直線コネクタ 623"/>
        <xdr:cNvCxnSpPr/>
      </xdr:nvCxnSpPr>
      <xdr:spPr>
        <a:xfrm>
          <a:off x="13703300" y="12983756"/>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57706</xdr:rowOff>
    </xdr:from>
    <xdr:to>
      <xdr:col>71</xdr:col>
      <xdr:colOff>177800</xdr:colOff>
      <xdr:row>75</xdr:row>
      <xdr:rowOff>125006</xdr:rowOff>
    </xdr:to>
    <xdr:cxnSp macro="">
      <xdr:nvCxnSpPr>
        <xdr:cNvPr id="627" name="直線コネクタ 626"/>
        <xdr:cNvCxnSpPr/>
      </xdr:nvCxnSpPr>
      <xdr:spPr>
        <a:xfrm>
          <a:off x="12814300" y="12916456"/>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3550</xdr:rowOff>
    </xdr:from>
    <xdr:to>
      <xdr:col>85</xdr:col>
      <xdr:colOff>177800</xdr:colOff>
      <xdr:row>76</xdr:row>
      <xdr:rowOff>105150</xdr:rowOff>
    </xdr:to>
    <xdr:sp macro="" textlink="">
      <xdr:nvSpPr>
        <xdr:cNvPr id="637" name="楕円 636"/>
        <xdr:cNvSpPr/>
      </xdr:nvSpPr>
      <xdr:spPr>
        <a:xfrm>
          <a:off x="16268700" y="13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153427</xdr:rowOff>
    </xdr:from>
    <xdr:ext cx="534377" cy="259045"/>
    <xdr:sp macro="" textlink="">
      <xdr:nvSpPr>
        <xdr:cNvPr id="638" name="公債費該当値テキスト"/>
        <xdr:cNvSpPr txBox="1"/>
      </xdr:nvSpPr>
      <xdr:spPr>
        <a:xfrm>
          <a:off x="16370300" y="13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146123</xdr:rowOff>
    </xdr:from>
    <xdr:to>
      <xdr:col>81</xdr:col>
      <xdr:colOff>101600</xdr:colOff>
      <xdr:row>76</xdr:row>
      <xdr:rowOff>76273</xdr:rowOff>
    </xdr:to>
    <xdr:sp macro="" textlink="">
      <xdr:nvSpPr>
        <xdr:cNvPr id="639" name="楕円 638"/>
        <xdr:cNvSpPr/>
      </xdr:nvSpPr>
      <xdr:spPr>
        <a:xfrm>
          <a:off x="15430500" y="130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67400</xdr:rowOff>
    </xdr:from>
    <xdr:ext cx="534377" cy="259045"/>
    <xdr:sp macro="" textlink="">
      <xdr:nvSpPr>
        <xdr:cNvPr id="640" name="テキスト ボックス 639"/>
        <xdr:cNvSpPr txBox="1"/>
      </xdr:nvSpPr>
      <xdr:spPr>
        <a:xfrm>
          <a:off x="15214111" y="130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87492</xdr:rowOff>
    </xdr:from>
    <xdr:to>
      <xdr:col>76</xdr:col>
      <xdr:colOff>165100</xdr:colOff>
      <xdr:row>76</xdr:row>
      <xdr:rowOff>17642</xdr:rowOff>
    </xdr:to>
    <xdr:sp macro="" textlink="">
      <xdr:nvSpPr>
        <xdr:cNvPr id="641" name="楕円 640"/>
        <xdr:cNvSpPr/>
      </xdr:nvSpPr>
      <xdr:spPr>
        <a:xfrm>
          <a:off x="14541500" y="12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34169</xdr:rowOff>
    </xdr:from>
    <xdr:ext cx="534377" cy="259045"/>
    <xdr:sp macro="" textlink="">
      <xdr:nvSpPr>
        <xdr:cNvPr id="642" name="テキスト ボックス 641"/>
        <xdr:cNvSpPr txBox="1"/>
      </xdr:nvSpPr>
      <xdr:spPr>
        <a:xfrm>
          <a:off x="14325111" y="12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74206</xdr:rowOff>
    </xdr:from>
    <xdr:to>
      <xdr:col>72</xdr:col>
      <xdr:colOff>38100</xdr:colOff>
      <xdr:row>76</xdr:row>
      <xdr:rowOff>4356</xdr:rowOff>
    </xdr:to>
    <xdr:sp macro="" textlink="">
      <xdr:nvSpPr>
        <xdr:cNvPr id="643" name="楕円 642"/>
        <xdr:cNvSpPr/>
      </xdr:nvSpPr>
      <xdr:spPr>
        <a:xfrm>
          <a:off x="13652500" y="129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20883</xdr:rowOff>
    </xdr:from>
    <xdr:ext cx="534377" cy="259045"/>
    <xdr:sp macro="" textlink="">
      <xdr:nvSpPr>
        <xdr:cNvPr id="644" name="テキスト ボックス 643"/>
        <xdr:cNvSpPr txBox="1"/>
      </xdr:nvSpPr>
      <xdr:spPr>
        <a:xfrm>
          <a:off x="13436111" y="127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6906</xdr:rowOff>
    </xdr:from>
    <xdr:to>
      <xdr:col>67</xdr:col>
      <xdr:colOff>101600</xdr:colOff>
      <xdr:row>75</xdr:row>
      <xdr:rowOff>108506</xdr:rowOff>
    </xdr:to>
    <xdr:sp macro="" textlink="">
      <xdr:nvSpPr>
        <xdr:cNvPr id="645" name="楕円 644"/>
        <xdr:cNvSpPr/>
      </xdr:nvSpPr>
      <xdr:spPr>
        <a:xfrm>
          <a:off x="12763500" y="128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125033</xdr:rowOff>
    </xdr:from>
    <xdr:ext cx="534377" cy="259045"/>
    <xdr:sp macro="" textlink="">
      <xdr:nvSpPr>
        <xdr:cNvPr id="646" name="テキスト ボックス 645"/>
        <xdr:cNvSpPr txBox="1"/>
      </xdr:nvSpPr>
      <xdr:spPr>
        <a:xfrm>
          <a:off x="12547111" y="126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66678</xdr:rowOff>
    </xdr:from>
    <xdr:to>
      <xdr:col>85</xdr:col>
      <xdr:colOff>127000</xdr:colOff>
      <xdr:row>97</xdr:row>
      <xdr:rowOff>75512</xdr:rowOff>
    </xdr:to>
    <xdr:cxnSp macro="">
      <xdr:nvCxnSpPr>
        <xdr:cNvPr id="677" name="直線コネクタ 676"/>
        <xdr:cNvCxnSpPr/>
      </xdr:nvCxnSpPr>
      <xdr:spPr>
        <a:xfrm flipV="1">
          <a:off x="15481300" y="16011528"/>
          <a:ext cx="838200" cy="69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75512</xdr:rowOff>
    </xdr:from>
    <xdr:to>
      <xdr:col>81</xdr:col>
      <xdr:colOff>50800</xdr:colOff>
      <xdr:row>98</xdr:row>
      <xdr:rowOff>87154</xdr:rowOff>
    </xdr:to>
    <xdr:cxnSp macro="">
      <xdr:nvCxnSpPr>
        <xdr:cNvPr id="680" name="直線コネクタ 679"/>
        <xdr:cNvCxnSpPr/>
      </xdr:nvCxnSpPr>
      <xdr:spPr>
        <a:xfrm flipV="1">
          <a:off x="14592300" y="16706162"/>
          <a:ext cx="889000" cy="18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87154</xdr:rowOff>
    </xdr:from>
    <xdr:to>
      <xdr:col>76</xdr:col>
      <xdr:colOff>114300</xdr:colOff>
      <xdr:row>99</xdr:row>
      <xdr:rowOff>65063</xdr:rowOff>
    </xdr:to>
    <xdr:cxnSp macro="">
      <xdr:nvCxnSpPr>
        <xdr:cNvPr id="683" name="直線コネクタ 682"/>
        <xdr:cNvCxnSpPr/>
      </xdr:nvCxnSpPr>
      <xdr:spPr>
        <a:xfrm flipV="1">
          <a:off x="13703300" y="16889254"/>
          <a:ext cx="889000" cy="1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7243</xdr:rowOff>
    </xdr:from>
    <xdr:to>
      <xdr:col>71</xdr:col>
      <xdr:colOff>177800</xdr:colOff>
      <xdr:row>99</xdr:row>
      <xdr:rowOff>65063</xdr:rowOff>
    </xdr:to>
    <xdr:cxnSp macro="">
      <xdr:nvCxnSpPr>
        <xdr:cNvPr id="686" name="直線コネクタ 685"/>
        <xdr:cNvCxnSpPr/>
      </xdr:nvCxnSpPr>
      <xdr:spPr>
        <a:xfrm>
          <a:off x="12814300" y="16980793"/>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15878</xdr:rowOff>
    </xdr:from>
    <xdr:to>
      <xdr:col>85</xdr:col>
      <xdr:colOff>177800</xdr:colOff>
      <xdr:row>93</xdr:row>
      <xdr:rowOff>117478</xdr:rowOff>
    </xdr:to>
    <xdr:sp macro="" textlink="">
      <xdr:nvSpPr>
        <xdr:cNvPr id="696" name="楕円 695"/>
        <xdr:cNvSpPr/>
      </xdr:nvSpPr>
      <xdr:spPr>
        <a:xfrm>
          <a:off x="16268700" y="159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38755</xdr:rowOff>
    </xdr:from>
    <xdr:ext cx="534377" cy="259045"/>
    <xdr:sp macro="" textlink="">
      <xdr:nvSpPr>
        <xdr:cNvPr id="697" name="積立金該当値テキスト"/>
        <xdr:cNvSpPr txBox="1"/>
      </xdr:nvSpPr>
      <xdr:spPr>
        <a:xfrm>
          <a:off x="16370300" y="1581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24712</xdr:rowOff>
    </xdr:from>
    <xdr:to>
      <xdr:col>81</xdr:col>
      <xdr:colOff>101600</xdr:colOff>
      <xdr:row>97</xdr:row>
      <xdr:rowOff>126312</xdr:rowOff>
    </xdr:to>
    <xdr:sp macro="" textlink="">
      <xdr:nvSpPr>
        <xdr:cNvPr id="698" name="楕円 697"/>
        <xdr:cNvSpPr/>
      </xdr:nvSpPr>
      <xdr:spPr>
        <a:xfrm>
          <a:off x="15430500" y="166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142839</xdr:rowOff>
    </xdr:from>
    <xdr:ext cx="534377" cy="259045"/>
    <xdr:sp macro="" textlink="">
      <xdr:nvSpPr>
        <xdr:cNvPr id="699" name="テキスト ボックス 698"/>
        <xdr:cNvSpPr txBox="1"/>
      </xdr:nvSpPr>
      <xdr:spPr>
        <a:xfrm>
          <a:off x="15214111" y="164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36354</xdr:rowOff>
    </xdr:from>
    <xdr:to>
      <xdr:col>76</xdr:col>
      <xdr:colOff>165100</xdr:colOff>
      <xdr:row>98</xdr:row>
      <xdr:rowOff>137954</xdr:rowOff>
    </xdr:to>
    <xdr:sp macro="" textlink="">
      <xdr:nvSpPr>
        <xdr:cNvPr id="700" name="楕円 699"/>
        <xdr:cNvSpPr/>
      </xdr:nvSpPr>
      <xdr:spPr>
        <a:xfrm>
          <a:off x="14541500" y="168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129081</xdr:rowOff>
    </xdr:from>
    <xdr:ext cx="534377" cy="259045"/>
    <xdr:sp macro="" textlink="">
      <xdr:nvSpPr>
        <xdr:cNvPr id="701" name="テキスト ボックス 700"/>
        <xdr:cNvSpPr txBox="1"/>
      </xdr:nvSpPr>
      <xdr:spPr>
        <a:xfrm>
          <a:off x="14325111" y="169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14263</xdr:rowOff>
    </xdr:from>
    <xdr:to>
      <xdr:col>72</xdr:col>
      <xdr:colOff>38100</xdr:colOff>
      <xdr:row>99</xdr:row>
      <xdr:rowOff>115863</xdr:rowOff>
    </xdr:to>
    <xdr:sp macro="" textlink="">
      <xdr:nvSpPr>
        <xdr:cNvPr id="702" name="楕円 701"/>
        <xdr:cNvSpPr/>
      </xdr:nvSpPr>
      <xdr:spPr>
        <a:xfrm>
          <a:off x="13652500" y="169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106990</xdr:rowOff>
    </xdr:from>
    <xdr:ext cx="469744" cy="259045"/>
    <xdr:sp macro="" textlink="">
      <xdr:nvSpPr>
        <xdr:cNvPr id="703" name="テキスト ボックス 702"/>
        <xdr:cNvSpPr txBox="1"/>
      </xdr:nvSpPr>
      <xdr:spPr>
        <a:xfrm>
          <a:off x="13468428" y="1708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127893</xdr:rowOff>
    </xdr:from>
    <xdr:to>
      <xdr:col>67</xdr:col>
      <xdr:colOff>101600</xdr:colOff>
      <xdr:row>99</xdr:row>
      <xdr:rowOff>58043</xdr:rowOff>
    </xdr:to>
    <xdr:sp macro="" textlink="">
      <xdr:nvSpPr>
        <xdr:cNvPr id="704" name="楕円 703"/>
        <xdr:cNvSpPr/>
      </xdr:nvSpPr>
      <xdr:spPr>
        <a:xfrm>
          <a:off x="12763500" y="1692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49170</xdr:rowOff>
    </xdr:from>
    <xdr:ext cx="469744" cy="259045"/>
    <xdr:sp macro="" textlink="">
      <xdr:nvSpPr>
        <xdr:cNvPr id="705" name="テキスト ボックス 704"/>
        <xdr:cNvSpPr txBox="1"/>
      </xdr:nvSpPr>
      <xdr:spPr>
        <a:xfrm>
          <a:off x="12579428" y="17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118718</xdr:rowOff>
    </xdr:from>
    <xdr:to>
      <xdr:col>116</xdr:col>
      <xdr:colOff>63500</xdr:colOff>
      <xdr:row>75</xdr:row>
      <xdr:rowOff>22543</xdr:rowOff>
    </xdr:to>
    <xdr:cxnSp macro="">
      <xdr:nvCxnSpPr>
        <xdr:cNvPr id="853" name="直線コネクタ 852"/>
        <xdr:cNvCxnSpPr/>
      </xdr:nvCxnSpPr>
      <xdr:spPr>
        <a:xfrm flipV="1">
          <a:off x="21323300" y="12806018"/>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22543</xdr:rowOff>
    </xdr:from>
    <xdr:to>
      <xdr:col>111</xdr:col>
      <xdr:colOff>177800</xdr:colOff>
      <xdr:row>75</xdr:row>
      <xdr:rowOff>40096</xdr:rowOff>
    </xdr:to>
    <xdr:cxnSp macro="">
      <xdr:nvCxnSpPr>
        <xdr:cNvPr id="856" name="直線コネクタ 855"/>
        <xdr:cNvCxnSpPr/>
      </xdr:nvCxnSpPr>
      <xdr:spPr>
        <a:xfrm flipV="1">
          <a:off x="20434300" y="12881293"/>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40096</xdr:rowOff>
    </xdr:from>
    <xdr:to>
      <xdr:col>107</xdr:col>
      <xdr:colOff>50800</xdr:colOff>
      <xdr:row>75</xdr:row>
      <xdr:rowOff>108218</xdr:rowOff>
    </xdr:to>
    <xdr:cxnSp macro="">
      <xdr:nvCxnSpPr>
        <xdr:cNvPr id="859" name="直線コネクタ 858"/>
        <xdr:cNvCxnSpPr/>
      </xdr:nvCxnSpPr>
      <xdr:spPr>
        <a:xfrm flipV="1">
          <a:off x="19545300" y="1289884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108218</xdr:rowOff>
    </xdr:from>
    <xdr:to>
      <xdr:col>102</xdr:col>
      <xdr:colOff>114300</xdr:colOff>
      <xdr:row>75</xdr:row>
      <xdr:rowOff>131960</xdr:rowOff>
    </xdr:to>
    <xdr:cxnSp macro="">
      <xdr:nvCxnSpPr>
        <xdr:cNvPr id="862" name="直線コネクタ 861"/>
        <xdr:cNvCxnSpPr/>
      </xdr:nvCxnSpPr>
      <xdr:spPr>
        <a:xfrm flipV="1">
          <a:off x="18656300" y="12966968"/>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67918</xdr:rowOff>
    </xdr:from>
    <xdr:to>
      <xdr:col>116</xdr:col>
      <xdr:colOff>114300</xdr:colOff>
      <xdr:row>74</xdr:row>
      <xdr:rowOff>169518</xdr:rowOff>
    </xdr:to>
    <xdr:sp macro="" textlink="">
      <xdr:nvSpPr>
        <xdr:cNvPr id="872" name="楕円 871"/>
        <xdr:cNvSpPr/>
      </xdr:nvSpPr>
      <xdr:spPr>
        <a:xfrm>
          <a:off x="22110700" y="127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90795</xdr:rowOff>
    </xdr:from>
    <xdr:ext cx="534377" cy="259045"/>
    <xdr:sp macro="" textlink="">
      <xdr:nvSpPr>
        <xdr:cNvPr id="873" name="繰出金該当値テキスト"/>
        <xdr:cNvSpPr txBox="1"/>
      </xdr:nvSpPr>
      <xdr:spPr>
        <a:xfrm>
          <a:off x="22212300" y="126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143193</xdr:rowOff>
    </xdr:from>
    <xdr:to>
      <xdr:col>112</xdr:col>
      <xdr:colOff>38100</xdr:colOff>
      <xdr:row>75</xdr:row>
      <xdr:rowOff>73343</xdr:rowOff>
    </xdr:to>
    <xdr:sp macro="" textlink="">
      <xdr:nvSpPr>
        <xdr:cNvPr id="874" name="楕円 873"/>
        <xdr:cNvSpPr/>
      </xdr:nvSpPr>
      <xdr:spPr>
        <a:xfrm>
          <a:off x="21272500" y="12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89870</xdr:rowOff>
    </xdr:from>
    <xdr:ext cx="534377" cy="259045"/>
    <xdr:sp macro="" textlink="">
      <xdr:nvSpPr>
        <xdr:cNvPr id="875" name="テキスト ボックス 874"/>
        <xdr:cNvSpPr txBox="1"/>
      </xdr:nvSpPr>
      <xdr:spPr>
        <a:xfrm>
          <a:off x="21056111" y="126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160746</xdr:rowOff>
    </xdr:from>
    <xdr:to>
      <xdr:col>107</xdr:col>
      <xdr:colOff>101600</xdr:colOff>
      <xdr:row>75</xdr:row>
      <xdr:rowOff>90896</xdr:rowOff>
    </xdr:to>
    <xdr:sp macro="" textlink="">
      <xdr:nvSpPr>
        <xdr:cNvPr id="876" name="楕円 875"/>
        <xdr:cNvSpPr/>
      </xdr:nvSpPr>
      <xdr:spPr>
        <a:xfrm>
          <a:off x="203835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107423</xdr:rowOff>
    </xdr:from>
    <xdr:ext cx="534377" cy="259045"/>
    <xdr:sp macro="" textlink="">
      <xdr:nvSpPr>
        <xdr:cNvPr id="877" name="テキスト ボックス 876"/>
        <xdr:cNvSpPr txBox="1"/>
      </xdr:nvSpPr>
      <xdr:spPr>
        <a:xfrm>
          <a:off x="20167111" y="12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57418</xdr:rowOff>
    </xdr:from>
    <xdr:to>
      <xdr:col>102</xdr:col>
      <xdr:colOff>165100</xdr:colOff>
      <xdr:row>75</xdr:row>
      <xdr:rowOff>159018</xdr:rowOff>
    </xdr:to>
    <xdr:sp macro="" textlink="">
      <xdr:nvSpPr>
        <xdr:cNvPr id="878" name="楕円 877"/>
        <xdr:cNvSpPr/>
      </xdr:nvSpPr>
      <xdr:spPr>
        <a:xfrm>
          <a:off x="19494500" y="12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4095</xdr:rowOff>
    </xdr:from>
    <xdr:ext cx="534377" cy="259045"/>
    <xdr:sp macro="" textlink="">
      <xdr:nvSpPr>
        <xdr:cNvPr id="879" name="テキスト ボックス 878"/>
        <xdr:cNvSpPr txBox="1"/>
      </xdr:nvSpPr>
      <xdr:spPr>
        <a:xfrm>
          <a:off x="19278111" y="126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81160</xdr:rowOff>
    </xdr:from>
    <xdr:to>
      <xdr:col>98</xdr:col>
      <xdr:colOff>38100</xdr:colOff>
      <xdr:row>76</xdr:row>
      <xdr:rowOff>11311</xdr:rowOff>
    </xdr:to>
    <xdr:sp macro="" textlink="">
      <xdr:nvSpPr>
        <xdr:cNvPr id="880" name="楕円 879"/>
        <xdr:cNvSpPr/>
      </xdr:nvSpPr>
      <xdr:spPr>
        <a:xfrm>
          <a:off x="18605500" y="12939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27837</xdr:rowOff>
    </xdr:from>
    <xdr:ext cx="534377" cy="259045"/>
    <xdr:sp macro="" textlink="">
      <xdr:nvSpPr>
        <xdr:cNvPr id="881" name="テキスト ボックス 880"/>
        <xdr:cNvSpPr txBox="1"/>
      </xdr:nvSpPr>
      <xdr:spPr>
        <a:xfrm>
          <a:off x="18389111" y="127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人件費は類似団体内平均値を上回っている。これは団塊の世代の退職により退職手当が増加したことが主な要因である。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物件費、補助費等、積立金、繰出金が前年度に比べ大きく増加している。これは、ふるさと納税の増加により関係経費が増加したことと、寄附金を基金に積み立てたことが主な要因である。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16,132
15,951
49.18
9,187,557
9,102,821
58,149
4,255,499
7,588,792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29645</xdr:rowOff>
    </xdr:from>
    <xdr:to>
      <xdr:col>24</xdr:col>
      <xdr:colOff>63500</xdr:colOff>
      <xdr:row>32</xdr:row>
      <xdr:rowOff>138394</xdr:rowOff>
    </xdr:to>
    <xdr:cxnSp macro="">
      <xdr:nvCxnSpPr>
        <xdr:cNvPr id="63" name="直線コネクタ 62"/>
        <xdr:cNvCxnSpPr/>
      </xdr:nvCxnSpPr>
      <xdr:spPr>
        <a:xfrm>
          <a:off x="3797300" y="5516045"/>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29645</xdr:rowOff>
    </xdr:from>
    <xdr:to>
      <xdr:col>19</xdr:col>
      <xdr:colOff>177800</xdr:colOff>
      <xdr:row>33</xdr:row>
      <xdr:rowOff>16909</xdr:rowOff>
    </xdr:to>
    <xdr:cxnSp macro="">
      <xdr:nvCxnSpPr>
        <xdr:cNvPr id="66" name="直線コネクタ 65"/>
        <xdr:cNvCxnSpPr/>
      </xdr:nvCxnSpPr>
      <xdr:spPr>
        <a:xfrm flipV="1">
          <a:off x="2908300" y="5516045"/>
          <a:ext cx="8890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16909</xdr:rowOff>
    </xdr:from>
    <xdr:to>
      <xdr:col>15</xdr:col>
      <xdr:colOff>50800</xdr:colOff>
      <xdr:row>33</xdr:row>
      <xdr:rowOff>53485</xdr:rowOff>
    </xdr:to>
    <xdr:cxnSp macro="">
      <xdr:nvCxnSpPr>
        <xdr:cNvPr id="69" name="直線コネクタ 68"/>
        <xdr:cNvCxnSpPr/>
      </xdr:nvCxnSpPr>
      <xdr:spPr>
        <a:xfrm flipV="1">
          <a:off x="2019300" y="567475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28666</xdr:rowOff>
    </xdr:from>
    <xdr:to>
      <xdr:col>10</xdr:col>
      <xdr:colOff>114300</xdr:colOff>
      <xdr:row>33</xdr:row>
      <xdr:rowOff>53485</xdr:rowOff>
    </xdr:to>
    <xdr:cxnSp macro="">
      <xdr:nvCxnSpPr>
        <xdr:cNvPr id="72" name="直線コネクタ 71"/>
        <xdr:cNvCxnSpPr/>
      </xdr:nvCxnSpPr>
      <xdr:spPr>
        <a:xfrm>
          <a:off x="1130300" y="568651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87594</xdr:rowOff>
    </xdr:from>
    <xdr:to>
      <xdr:col>24</xdr:col>
      <xdr:colOff>114300</xdr:colOff>
      <xdr:row>33</xdr:row>
      <xdr:rowOff>17744</xdr:rowOff>
    </xdr:to>
    <xdr:sp macro="" textlink="">
      <xdr:nvSpPr>
        <xdr:cNvPr id="82" name="楕円 81"/>
        <xdr:cNvSpPr/>
      </xdr:nvSpPr>
      <xdr:spPr>
        <a:xfrm>
          <a:off x="4584700" y="55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110471</xdr:rowOff>
    </xdr:from>
    <xdr:ext cx="469744" cy="259045"/>
    <xdr:sp macro="" textlink="">
      <xdr:nvSpPr>
        <xdr:cNvPr id="83" name="議会費該当値テキスト"/>
        <xdr:cNvSpPr txBox="1"/>
      </xdr:nvSpPr>
      <xdr:spPr>
        <a:xfrm>
          <a:off x="4686300" y="542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150295</xdr:rowOff>
    </xdr:from>
    <xdr:to>
      <xdr:col>20</xdr:col>
      <xdr:colOff>38100</xdr:colOff>
      <xdr:row>32</xdr:row>
      <xdr:rowOff>80445</xdr:rowOff>
    </xdr:to>
    <xdr:sp macro="" textlink="">
      <xdr:nvSpPr>
        <xdr:cNvPr id="84" name="楕円 83"/>
        <xdr:cNvSpPr/>
      </xdr:nvSpPr>
      <xdr:spPr>
        <a:xfrm>
          <a:off x="3746500" y="54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96972</xdr:rowOff>
    </xdr:from>
    <xdr:ext cx="469744" cy="259045"/>
    <xdr:sp macro="" textlink="">
      <xdr:nvSpPr>
        <xdr:cNvPr id="85" name="テキスト ボックス 84"/>
        <xdr:cNvSpPr txBox="1"/>
      </xdr:nvSpPr>
      <xdr:spPr>
        <a:xfrm>
          <a:off x="3562428" y="52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137559</xdr:rowOff>
    </xdr:from>
    <xdr:to>
      <xdr:col>15</xdr:col>
      <xdr:colOff>101600</xdr:colOff>
      <xdr:row>33</xdr:row>
      <xdr:rowOff>67709</xdr:rowOff>
    </xdr:to>
    <xdr:sp macro="" textlink="">
      <xdr:nvSpPr>
        <xdr:cNvPr id="86" name="楕円 85"/>
        <xdr:cNvSpPr/>
      </xdr:nvSpPr>
      <xdr:spPr>
        <a:xfrm>
          <a:off x="2857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84236</xdr:rowOff>
    </xdr:from>
    <xdr:ext cx="469744" cy="259045"/>
    <xdr:sp macro="" textlink="">
      <xdr:nvSpPr>
        <xdr:cNvPr id="87" name="テキスト ボックス 86"/>
        <xdr:cNvSpPr txBox="1"/>
      </xdr:nvSpPr>
      <xdr:spPr>
        <a:xfrm>
          <a:off x="2673428"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2685</xdr:rowOff>
    </xdr:from>
    <xdr:to>
      <xdr:col>10</xdr:col>
      <xdr:colOff>165100</xdr:colOff>
      <xdr:row>33</xdr:row>
      <xdr:rowOff>104285</xdr:rowOff>
    </xdr:to>
    <xdr:sp macro="" textlink="">
      <xdr:nvSpPr>
        <xdr:cNvPr id="88" name="楕円 87"/>
        <xdr:cNvSpPr/>
      </xdr:nvSpPr>
      <xdr:spPr>
        <a:xfrm>
          <a:off x="1968500" y="56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120812</xdr:rowOff>
    </xdr:from>
    <xdr:ext cx="469744" cy="259045"/>
    <xdr:sp macro="" textlink="">
      <xdr:nvSpPr>
        <xdr:cNvPr id="89" name="テキスト ボックス 88"/>
        <xdr:cNvSpPr txBox="1"/>
      </xdr:nvSpPr>
      <xdr:spPr>
        <a:xfrm>
          <a:off x="1784428"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149316</xdr:rowOff>
    </xdr:from>
    <xdr:to>
      <xdr:col>6</xdr:col>
      <xdr:colOff>38100</xdr:colOff>
      <xdr:row>33</xdr:row>
      <xdr:rowOff>79466</xdr:rowOff>
    </xdr:to>
    <xdr:sp macro="" textlink="">
      <xdr:nvSpPr>
        <xdr:cNvPr id="90" name="楕円 89"/>
        <xdr:cNvSpPr/>
      </xdr:nvSpPr>
      <xdr:spPr>
        <a:xfrm>
          <a:off x="1079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95993</xdr:rowOff>
    </xdr:from>
    <xdr:ext cx="469744" cy="259045"/>
    <xdr:sp macro="" textlink="">
      <xdr:nvSpPr>
        <xdr:cNvPr id="91" name="テキスト ボックス 90"/>
        <xdr:cNvSpPr txBox="1"/>
      </xdr:nvSpPr>
      <xdr:spPr>
        <a:xfrm>
          <a:off x="895428"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104480</xdr:rowOff>
    </xdr:from>
    <xdr:to>
      <xdr:col>24</xdr:col>
      <xdr:colOff>63500</xdr:colOff>
      <xdr:row>55</xdr:row>
      <xdr:rowOff>121839</xdr:rowOff>
    </xdr:to>
    <xdr:cxnSp macro="">
      <xdr:nvCxnSpPr>
        <xdr:cNvPr id="120" name="直線コネクタ 119"/>
        <xdr:cNvCxnSpPr/>
      </xdr:nvCxnSpPr>
      <xdr:spPr>
        <a:xfrm flipV="1">
          <a:off x="3797300" y="9019880"/>
          <a:ext cx="838200" cy="5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121839</xdr:rowOff>
    </xdr:from>
    <xdr:to>
      <xdr:col>19</xdr:col>
      <xdr:colOff>177800</xdr:colOff>
      <xdr:row>56</xdr:row>
      <xdr:rowOff>34734</xdr:rowOff>
    </xdr:to>
    <xdr:cxnSp macro="">
      <xdr:nvCxnSpPr>
        <xdr:cNvPr id="123" name="直線コネクタ 122"/>
        <xdr:cNvCxnSpPr/>
      </xdr:nvCxnSpPr>
      <xdr:spPr>
        <a:xfrm flipV="1">
          <a:off x="2908300" y="9551589"/>
          <a:ext cx="889000" cy="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34734</xdr:rowOff>
    </xdr:from>
    <xdr:to>
      <xdr:col>15</xdr:col>
      <xdr:colOff>50800</xdr:colOff>
      <xdr:row>56</xdr:row>
      <xdr:rowOff>151130</xdr:rowOff>
    </xdr:to>
    <xdr:cxnSp macro="">
      <xdr:nvCxnSpPr>
        <xdr:cNvPr id="126" name="直線コネクタ 125"/>
        <xdr:cNvCxnSpPr/>
      </xdr:nvCxnSpPr>
      <xdr:spPr>
        <a:xfrm flipV="1">
          <a:off x="2019300" y="9635934"/>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151130</xdr:rowOff>
    </xdr:from>
    <xdr:to>
      <xdr:col>10</xdr:col>
      <xdr:colOff>114300</xdr:colOff>
      <xdr:row>57</xdr:row>
      <xdr:rowOff>17361</xdr:rowOff>
    </xdr:to>
    <xdr:cxnSp macro="">
      <xdr:nvCxnSpPr>
        <xdr:cNvPr id="129" name="直線コネクタ 128"/>
        <xdr:cNvCxnSpPr/>
      </xdr:nvCxnSpPr>
      <xdr:spPr>
        <a:xfrm flipV="1">
          <a:off x="1130300" y="9752330"/>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53680</xdr:rowOff>
    </xdr:from>
    <xdr:to>
      <xdr:col>24</xdr:col>
      <xdr:colOff>114300</xdr:colOff>
      <xdr:row>52</xdr:row>
      <xdr:rowOff>155280</xdr:rowOff>
    </xdr:to>
    <xdr:sp macro="" textlink="">
      <xdr:nvSpPr>
        <xdr:cNvPr id="139" name="楕円 138"/>
        <xdr:cNvSpPr/>
      </xdr:nvSpPr>
      <xdr:spPr>
        <a:xfrm>
          <a:off x="4584700" y="89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76557</xdr:rowOff>
    </xdr:from>
    <xdr:ext cx="599010" cy="259045"/>
    <xdr:sp macro="" textlink="">
      <xdr:nvSpPr>
        <xdr:cNvPr id="140" name="総務費該当値テキスト"/>
        <xdr:cNvSpPr txBox="1"/>
      </xdr:nvSpPr>
      <xdr:spPr>
        <a:xfrm>
          <a:off x="4686300" y="882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71039</xdr:rowOff>
    </xdr:from>
    <xdr:to>
      <xdr:col>20</xdr:col>
      <xdr:colOff>38100</xdr:colOff>
      <xdr:row>56</xdr:row>
      <xdr:rowOff>1189</xdr:rowOff>
    </xdr:to>
    <xdr:sp macro="" textlink="">
      <xdr:nvSpPr>
        <xdr:cNvPr id="141" name="楕円 140"/>
        <xdr:cNvSpPr/>
      </xdr:nvSpPr>
      <xdr:spPr>
        <a:xfrm>
          <a:off x="3746500" y="95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163766</xdr:rowOff>
    </xdr:from>
    <xdr:ext cx="534377" cy="259045"/>
    <xdr:sp macro="" textlink="">
      <xdr:nvSpPr>
        <xdr:cNvPr id="142" name="テキスト ボックス 141"/>
        <xdr:cNvSpPr txBox="1"/>
      </xdr:nvSpPr>
      <xdr:spPr>
        <a:xfrm>
          <a:off x="3530111" y="95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155384</xdr:rowOff>
    </xdr:from>
    <xdr:to>
      <xdr:col>15</xdr:col>
      <xdr:colOff>101600</xdr:colOff>
      <xdr:row>56</xdr:row>
      <xdr:rowOff>85534</xdr:rowOff>
    </xdr:to>
    <xdr:sp macro="" textlink="">
      <xdr:nvSpPr>
        <xdr:cNvPr id="143" name="楕円 142"/>
        <xdr:cNvSpPr/>
      </xdr:nvSpPr>
      <xdr:spPr>
        <a:xfrm>
          <a:off x="2857500" y="95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76661</xdr:rowOff>
    </xdr:from>
    <xdr:ext cx="534377" cy="259045"/>
    <xdr:sp macro="" textlink="">
      <xdr:nvSpPr>
        <xdr:cNvPr id="144" name="テキスト ボックス 143"/>
        <xdr:cNvSpPr txBox="1"/>
      </xdr:nvSpPr>
      <xdr:spPr>
        <a:xfrm>
          <a:off x="2641111" y="96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100330</xdr:rowOff>
    </xdr:from>
    <xdr:to>
      <xdr:col>10</xdr:col>
      <xdr:colOff>165100</xdr:colOff>
      <xdr:row>57</xdr:row>
      <xdr:rowOff>30480</xdr:rowOff>
    </xdr:to>
    <xdr:sp macro="" textlink="">
      <xdr:nvSpPr>
        <xdr:cNvPr id="145" name="楕円 144"/>
        <xdr:cNvSpPr/>
      </xdr:nvSpPr>
      <xdr:spPr>
        <a:xfrm>
          <a:off x="1968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21607</xdr:rowOff>
    </xdr:from>
    <xdr:ext cx="534377" cy="259045"/>
    <xdr:sp macro="" textlink="">
      <xdr:nvSpPr>
        <xdr:cNvPr id="146" name="テキスト ボックス 145"/>
        <xdr:cNvSpPr txBox="1"/>
      </xdr:nvSpPr>
      <xdr:spPr>
        <a:xfrm>
          <a:off x="1752111" y="97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138011</xdr:rowOff>
    </xdr:from>
    <xdr:to>
      <xdr:col>6</xdr:col>
      <xdr:colOff>38100</xdr:colOff>
      <xdr:row>57</xdr:row>
      <xdr:rowOff>68161</xdr:rowOff>
    </xdr:to>
    <xdr:sp macro="" textlink="">
      <xdr:nvSpPr>
        <xdr:cNvPr id="147" name="楕円 146"/>
        <xdr:cNvSpPr/>
      </xdr:nvSpPr>
      <xdr:spPr>
        <a:xfrm>
          <a:off x="1079500" y="97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59288</xdr:rowOff>
    </xdr:from>
    <xdr:ext cx="534377" cy="259045"/>
    <xdr:sp macro="" textlink="">
      <xdr:nvSpPr>
        <xdr:cNvPr id="148" name="テキスト ボックス 147"/>
        <xdr:cNvSpPr txBox="1"/>
      </xdr:nvSpPr>
      <xdr:spPr>
        <a:xfrm>
          <a:off x="863111" y="98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167012</xdr:rowOff>
    </xdr:from>
    <xdr:to>
      <xdr:col>24</xdr:col>
      <xdr:colOff>63500</xdr:colOff>
      <xdr:row>76</xdr:row>
      <xdr:rowOff>58471</xdr:rowOff>
    </xdr:to>
    <xdr:cxnSp macro="">
      <xdr:nvCxnSpPr>
        <xdr:cNvPr id="180" name="直線コネクタ 179"/>
        <xdr:cNvCxnSpPr/>
      </xdr:nvCxnSpPr>
      <xdr:spPr>
        <a:xfrm flipV="1">
          <a:off x="3797300" y="13025762"/>
          <a:ext cx="8382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58471</xdr:rowOff>
    </xdr:from>
    <xdr:to>
      <xdr:col>19</xdr:col>
      <xdr:colOff>177800</xdr:colOff>
      <xdr:row>76</xdr:row>
      <xdr:rowOff>128532</xdr:rowOff>
    </xdr:to>
    <xdr:cxnSp macro="">
      <xdr:nvCxnSpPr>
        <xdr:cNvPr id="183" name="直線コネクタ 182"/>
        <xdr:cNvCxnSpPr/>
      </xdr:nvCxnSpPr>
      <xdr:spPr>
        <a:xfrm flipV="1">
          <a:off x="2908300" y="13088671"/>
          <a:ext cx="889000" cy="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128532</xdr:rowOff>
    </xdr:from>
    <xdr:to>
      <xdr:col>15</xdr:col>
      <xdr:colOff>50800</xdr:colOff>
      <xdr:row>77</xdr:row>
      <xdr:rowOff>88483</xdr:rowOff>
    </xdr:to>
    <xdr:cxnSp macro="">
      <xdr:nvCxnSpPr>
        <xdr:cNvPr id="186" name="直線コネクタ 185"/>
        <xdr:cNvCxnSpPr/>
      </xdr:nvCxnSpPr>
      <xdr:spPr>
        <a:xfrm flipV="1">
          <a:off x="2019300" y="13158732"/>
          <a:ext cx="8890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88483</xdr:rowOff>
    </xdr:from>
    <xdr:to>
      <xdr:col>10</xdr:col>
      <xdr:colOff>114300</xdr:colOff>
      <xdr:row>78</xdr:row>
      <xdr:rowOff>13545</xdr:rowOff>
    </xdr:to>
    <xdr:cxnSp macro="">
      <xdr:nvCxnSpPr>
        <xdr:cNvPr id="189" name="直線コネクタ 188"/>
        <xdr:cNvCxnSpPr/>
      </xdr:nvCxnSpPr>
      <xdr:spPr>
        <a:xfrm flipV="1">
          <a:off x="1130300" y="13290133"/>
          <a:ext cx="889000" cy="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116212</xdr:rowOff>
    </xdr:from>
    <xdr:to>
      <xdr:col>24</xdr:col>
      <xdr:colOff>114300</xdr:colOff>
      <xdr:row>76</xdr:row>
      <xdr:rowOff>46363</xdr:rowOff>
    </xdr:to>
    <xdr:sp macro="" textlink="">
      <xdr:nvSpPr>
        <xdr:cNvPr id="199" name="楕円 198"/>
        <xdr:cNvSpPr/>
      </xdr:nvSpPr>
      <xdr:spPr>
        <a:xfrm>
          <a:off x="4584700" y="12974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139089</xdr:rowOff>
    </xdr:from>
    <xdr:ext cx="599010" cy="259045"/>
    <xdr:sp macro="" textlink="">
      <xdr:nvSpPr>
        <xdr:cNvPr id="200" name="民生費該当値テキスト"/>
        <xdr:cNvSpPr txBox="1"/>
      </xdr:nvSpPr>
      <xdr:spPr>
        <a:xfrm>
          <a:off x="4686300" y="128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7671</xdr:rowOff>
    </xdr:from>
    <xdr:to>
      <xdr:col>20</xdr:col>
      <xdr:colOff>38100</xdr:colOff>
      <xdr:row>76</xdr:row>
      <xdr:rowOff>109271</xdr:rowOff>
    </xdr:to>
    <xdr:sp macro="" textlink="">
      <xdr:nvSpPr>
        <xdr:cNvPr id="201" name="楕円 200"/>
        <xdr:cNvSpPr/>
      </xdr:nvSpPr>
      <xdr:spPr>
        <a:xfrm>
          <a:off x="3746500" y="130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125798</xdr:rowOff>
    </xdr:from>
    <xdr:ext cx="599010" cy="259045"/>
    <xdr:sp macro="" textlink="">
      <xdr:nvSpPr>
        <xdr:cNvPr id="202" name="テキスト ボックス 201"/>
        <xdr:cNvSpPr txBox="1"/>
      </xdr:nvSpPr>
      <xdr:spPr>
        <a:xfrm>
          <a:off x="3497795" y="1281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77732</xdr:rowOff>
    </xdr:from>
    <xdr:to>
      <xdr:col>15</xdr:col>
      <xdr:colOff>101600</xdr:colOff>
      <xdr:row>77</xdr:row>
      <xdr:rowOff>7882</xdr:rowOff>
    </xdr:to>
    <xdr:sp macro="" textlink="">
      <xdr:nvSpPr>
        <xdr:cNvPr id="203" name="楕円 202"/>
        <xdr:cNvSpPr/>
      </xdr:nvSpPr>
      <xdr:spPr>
        <a:xfrm>
          <a:off x="2857500" y="131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24408</xdr:rowOff>
    </xdr:from>
    <xdr:ext cx="599010" cy="259045"/>
    <xdr:sp macro="" textlink="">
      <xdr:nvSpPr>
        <xdr:cNvPr id="204" name="テキスト ボックス 203"/>
        <xdr:cNvSpPr txBox="1"/>
      </xdr:nvSpPr>
      <xdr:spPr>
        <a:xfrm>
          <a:off x="2608795" y="1288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37683</xdr:rowOff>
    </xdr:from>
    <xdr:to>
      <xdr:col>10</xdr:col>
      <xdr:colOff>165100</xdr:colOff>
      <xdr:row>77</xdr:row>
      <xdr:rowOff>139283</xdr:rowOff>
    </xdr:to>
    <xdr:sp macro="" textlink="">
      <xdr:nvSpPr>
        <xdr:cNvPr id="205" name="楕円 204"/>
        <xdr:cNvSpPr/>
      </xdr:nvSpPr>
      <xdr:spPr>
        <a:xfrm>
          <a:off x="1968500" y="132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130410</xdr:rowOff>
    </xdr:from>
    <xdr:ext cx="599010" cy="259045"/>
    <xdr:sp macro="" textlink="">
      <xdr:nvSpPr>
        <xdr:cNvPr id="206" name="テキスト ボックス 205"/>
        <xdr:cNvSpPr txBox="1"/>
      </xdr:nvSpPr>
      <xdr:spPr>
        <a:xfrm>
          <a:off x="1719795" y="133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134195</xdr:rowOff>
    </xdr:from>
    <xdr:to>
      <xdr:col>6</xdr:col>
      <xdr:colOff>38100</xdr:colOff>
      <xdr:row>78</xdr:row>
      <xdr:rowOff>64345</xdr:rowOff>
    </xdr:to>
    <xdr:sp macro="" textlink="">
      <xdr:nvSpPr>
        <xdr:cNvPr id="207" name="楕円 206"/>
        <xdr:cNvSpPr/>
      </xdr:nvSpPr>
      <xdr:spPr>
        <a:xfrm>
          <a:off x="1079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55472</xdr:rowOff>
    </xdr:from>
    <xdr:ext cx="599010" cy="259045"/>
    <xdr:sp macro="" textlink="">
      <xdr:nvSpPr>
        <xdr:cNvPr id="208" name="テキスト ボックス 207"/>
        <xdr:cNvSpPr txBox="1"/>
      </xdr:nvSpPr>
      <xdr:spPr>
        <a:xfrm>
          <a:off x="830795" y="134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154360</xdr:rowOff>
    </xdr:from>
    <xdr:to>
      <xdr:col>24</xdr:col>
      <xdr:colOff>63500</xdr:colOff>
      <xdr:row>96</xdr:row>
      <xdr:rowOff>165554</xdr:rowOff>
    </xdr:to>
    <xdr:cxnSp macro="">
      <xdr:nvCxnSpPr>
        <xdr:cNvPr id="233" name="直線コネクタ 232"/>
        <xdr:cNvCxnSpPr/>
      </xdr:nvCxnSpPr>
      <xdr:spPr>
        <a:xfrm flipV="1">
          <a:off x="3797300" y="16613560"/>
          <a:ext cx="8382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137362</xdr:rowOff>
    </xdr:from>
    <xdr:to>
      <xdr:col>19</xdr:col>
      <xdr:colOff>177800</xdr:colOff>
      <xdr:row>96</xdr:row>
      <xdr:rowOff>165554</xdr:rowOff>
    </xdr:to>
    <xdr:cxnSp macro="">
      <xdr:nvCxnSpPr>
        <xdr:cNvPr id="236" name="直線コネクタ 235"/>
        <xdr:cNvCxnSpPr/>
      </xdr:nvCxnSpPr>
      <xdr:spPr>
        <a:xfrm>
          <a:off x="2908300" y="16596562"/>
          <a:ext cx="889000" cy="2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137362</xdr:rowOff>
    </xdr:from>
    <xdr:to>
      <xdr:col>15</xdr:col>
      <xdr:colOff>50800</xdr:colOff>
      <xdr:row>96</xdr:row>
      <xdr:rowOff>170304</xdr:rowOff>
    </xdr:to>
    <xdr:cxnSp macro="">
      <xdr:nvCxnSpPr>
        <xdr:cNvPr id="239" name="直線コネクタ 238"/>
        <xdr:cNvCxnSpPr/>
      </xdr:nvCxnSpPr>
      <xdr:spPr>
        <a:xfrm flipV="1">
          <a:off x="2019300" y="16596562"/>
          <a:ext cx="8890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170304</xdr:rowOff>
    </xdr:from>
    <xdr:to>
      <xdr:col>10</xdr:col>
      <xdr:colOff>114300</xdr:colOff>
      <xdr:row>97</xdr:row>
      <xdr:rowOff>16714</xdr:rowOff>
    </xdr:to>
    <xdr:cxnSp macro="">
      <xdr:nvCxnSpPr>
        <xdr:cNvPr id="242" name="直線コネクタ 241"/>
        <xdr:cNvCxnSpPr/>
      </xdr:nvCxnSpPr>
      <xdr:spPr>
        <a:xfrm flipV="1">
          <a:off x="1130300" y="16629504"/>
          <a:ext cx="889000" cy="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103560</xdr:rowOff>
    </xdr:from>
    <xdr:to>
      <xdr:col>24</xdr:col>
      <xdr:colOff>114300</xdr:colOff>
      <xdr:row>97</xdr:row>
      <xdr:rowOff>33710</xdr:rowOff>
    </xdr:to>
    <xdr:sp macro="" textlink="">
      <xdr:nvSpPr>
        <xdr:cNvPr id="252" name="楕円 251"/>
        <xdr:cNvSpPr/>
      </xdr:nvSpPr>
      <xdr:spPr>
        <a:xfrm>
          <a:off x="4584700" y="165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22442</xdr:rowOff>
    </xdr:from>
    <xdr:ext cx="534377" cy="259045"/>
    <xdr:sp macro="" textlink="">
      <xdr:nvSpPr>
        <xdr:cNvPr id="253" name="衛生費該当値テキスト"/>
        <xdr:cNvSpPr txBox="1"/>
      </xdr:nvSpPr>
      <xdr:spPr>
        <a:xfrm>
          <a:off x="4686300" y="164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114754</xdr:rowOff>
    </xdr:from>
    <xdr:to>
      <xdr:col>20</xdr:col>
      <xdr:colOff>38100</xdr:colOff>
      <xdr:row>97</xdr:row>
      <xdr:rowOff>44904</xdr:rowOff>
    </xdr:to>
    <xdr:sp macro="" textlink="">
      <xdr:nvSpPr>
        <xdr:cNvPr id="254" name="楕円 253"/>
        <xdr:cNvSpPr/>
      </xdr:nvSpPr>
      <xdr:spPr>
        <a:xfrm>
          <a:off x="3746500" y="165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36031</xdr:rowOff>
    </xdr:from>
    <xdr:ext cx="534377" cy="259045"/>
    <xdr:sp macro="" textlink="">
      <xdr:nvSpPr>
        <xdr:cNvPr id="255" name="テキスト ボックス 254"/>
        <xdr:cNvSpPr txBox="1"/>
      </xdr:nvSpPr>
      <xdr:spPr>
        <a:xfrm>
          <a:off x="3530111" y="166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86562</xdr:rowOff>
    </xdr:from>
    <xdr:to>
      <xdr:col>15</xdr:col>
      <xdr:colOff>101600</xdr:colOff>
      <xdr:row>97</xdr:row>
      <xdr:rowOff>16712</xdr:rowOff>
    </xdr:to>
    <xdr:sp macro="" textlink="">
      <xdr:nvSpPr>
        <xdr:cNvPr id="256" name="楕円 255"/>
        <xdr:cNvSpPr/>
      </xdr:nvSpPr>
      <xdr:spPr>
        <a:xfrm>
          <a:off x="2857500" y="165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7839</xdr:rowOff>
    </xdr:from>
    <xdr:ext cx="534377" cy="259045"/>
    <xdr:sp macro="" textlink="">
      <xdr:nvSpPr>
        <xdr:cNvPr id="257" name="テキスト ボックス 256"/>
        <xdr:cNvSpPr txBox="1"/>
      </xdr:nvSpPr>
      <xdr:spPr>
        <a:xfrm>
          <a:off x="2641111" y="166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119504</xdr:rowOff>
    </xdr:from>
    <xdr:to>
      <xdr:col>10</xdr:col>
      <xdr:colOff>165100</xdr:colOff>
      <xdr:row>97</xdr:row>
      <xdr:rowOff>49654</xdr:rowOff>
    </xdr:to>
    <xdr:sp macro="" textlink="">
      <xdr:nvSpPr>
        <xdr:cNvPr id="258" name="楕円 257"/>
        <xdr:cNvSpPr/>
      </xdr:nvSpPr>
      <xdr:spPr>
        <a:xfrm>
          <a:off x="1968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40781</xdr:rowOff>
    </xdr:from>
    <xdr:ext cx="534377" cy="259045"/>
    <xdr:sp macro="" textlink="">
      <xdr:nvSpPr>
        <xdr:cNvPr id="259" name="テキスト ボックス 258"/>
        <xdr:cNvSpPr txBox="1"/>
      </xdr:nvSpPr>
      <xdr:spPr>
        <a:xfrm>
          <a:off x="1752111" y="16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137364</xdr:rowOff>
    </xdr:from>
    <xdr:to>
      <xdr:col>6</xdr:col>
      <xdr:colOff>38100</xdr:colOff>
      <xdr:row>97</xdr:row>
      <xdr:rowOff>67514</xdr:rowOff>
    </xdr:to>
    <xdr:sp macro="" textlink="">
      <xdr:nvSpPr>
        <xdr:cNvPr id="260" name="楕円 259"/>
        <xdr:cNvSpPr/>
      </xdr:nvSpPr>
      <xdr:spPr>
        <a:xfrm>
          <a:off x="1079500" y="1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58641</xdr:rowOff>
    </xdr:from>
    <xdr:ext cx="534377" cy="259045"/>
    <xdr:sp macro="" textlink="">
      <xdr:nvSpPr>
        <xdr:cNvPr id="261" name="テキスト ボックス 260"/>
        <xdr:cNvSpPr txBox="1"/>
      </xdr:nvSpPr>
      <xdr:spPr>
        <a:xfrm>
          <a:off x="863111"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28992</xdr:rowOff>
    </xdr:from>
    <xdr:to>
      <xdr:col>55</xdr:col>
      <xdr:colOff>0</xdr:colOff>
      <xdr:row>39</xdr:row>
      <xdr:rowOff>40422</xdr:rowOff>
    </xdr:to>
    <xdr:cxnSp macro="">
      <xdr:nvCxnSpPr>
        <xdr:cNvPr id="292" name="直線コネクタ 291"/>
        <xdr:cNvCxnSpPr/>
      </xdr:nvCxnSpPr>
      <xdr:spPr>
        <a:xfrm>
          <a:off x="9639300" y="67155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146558</xdr:rowOff>
    </xdr:from>
    <xdr:to>
      <xdr:col>50</xdr:col>
      <xdr:colOff>114300</xdr:colOff>
      <xdr:row>39</xdr:row>
      <xdr:rowOff>28992</xdr:rowOff>
    </xdr:to>
    <xdr:cxnSp macro="">
      <xdr:nvCxnSpPr>
        <xdr:cNvPr id="295" name="直線コネクタ 294"/>
        <xdr:cNvCxnSpPr/>
      </xdr:nvCxnSpPr>
      <xdr:spPr>
        <a:xfrm>
          <a:off x="8750300" y="666165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39</xdr:row>
      <xdr:rowOff>41728</xdr:rowOff>
    </xdr:to>
    <xdr:cxnSp macro="">
      <xdr:nvCxnSpPr>
        <xdr:cNvPr id="298" name="直線コネクタ 297"/>
        <xdr:cNvCxnSpPr/>
      </xdr:nvCxnSpPr>
      <xdr:spPr>
        <a:xfrm flipV="1">
          <a:off x="7861300" y="666165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41728</xdr:rowOff>
    </xdr:to>
    <xdr:cxnSp macro="">
      <xdr:nvCxnSpPr>
        <xdr:cNvPr id="301" name="直線コネクタ 300"/>
        <xdr:cNvCxnSpPr/>
      </xdr:nvCxnSpPr>
      <xdr:spPr>
        <a:xfrm>
          <a:off x="6972300" y="67188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161072</xdr:rowOff>
    </xdr:from>
    <xdr:to>
      <xdr:col>55</xdr:col>
      <xdr:colOff>50800</xdr:colOff>
      <xdr:row>39</xdr:row>
      <xdr:rowOff>91222</xdr:rowOff>
    </xdr:to>
    <xdr:sp macro="" textlink="">
      <xdr:nvSpPr>
        <xdr:cNvPr id="311" name="楕円 310"/>
        <xdr:cNvSpPr/>
      </xdr:nvSpPr>
      <xdr:spPr>
        <a:xfrm>
          <a:off x="104267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75999</xdr:rowOff>
    </xdr:from>
    <xdr:ext cx="378565" cy="259045"/>
    <xdr:sp macro="" textlink="">
      <xdr:nvSpPr>
        <xdr:cNvPr id="312" name="労働費該当値テキスト"/>
        <xdr:cNvSpPr txBox="1"/>
      </xdr:nvSpPr>
      <xdr:spPr>
        <a:xfrm>
          <a:off x="10528300" y="659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149642</xdr:rowOff>
    </xdr:from>
    <xdr:to>
      <xdr:col>50</xdr:col>
      <xdr:colOff>165100</xdr:colOff>
      <xdr:row>39</xdr:row>
      <xdr:rowOff>79792</xdr:rowOff>
    </xdr:to>
    <xdr:sp macro="" textlink="">
      <xdr:nvSpPr>
        <xdr:cNvPr id="313" name="楕円 312"/>
        <xdr:cNvSpPr/>
      </xdr:nvSpPr>
      <xdr:spPr>
        <a:xfrm>
          <a:off x="9588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70919</xdr:rowOff>
    </xdr:from>
    <xdr:ext cx="378565" cy="259045"/>
    <xdr:sp macro="" textlink="">
      <xdr:nvSpPr>
        <xdr:cNvPr id="314" name="テキスト ボックス 313"/>
        <xdr:cNvSpPr txBox="1"/>
      </xdr:nvSpPr>
      <xdr:spPr>
        <a:xfrm>
          <a:off x="9450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95758</xdr:rowOff>
    </xdr:from>
    <xdr:to>
      <xdr:col>46</xdr:col>
      <xdr:colOff>38100</xdr:colOff>
      <xdr:row>39</xdr:row>
      <xdr:rowOff>25908</xdr:rowOff>
    </xdr:to>
    <xdr:sp macro="" textlink="">
      <xdr:nvSpPr>
        <xdr:cNvPr id="315" name="楕円 314"/>
        <xdr:cNvSpPr/>
      </xdr:nvSpPr>
      <xdr:spPr>
        <a:xfrm>
          <a:off x="869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17035</xdr:rowOff>
    </xdr:from>
    <xdr:ext cx="378565" cy="259045"/>
    <xdr:sp macro="" textlink="">
      <xdr:nvSpPr>
        <xdr:cNvPr id="316" name="テキスト ボックス 315"/>
        <xdr:cNvSpPr txBox="1"/>
      </xdr:nvSpPr>
      <xdr:spPr>
        <a:xfrm>
          <a:off x="8561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162378</xdr:rowOff>
    </xdr:from>
    <xdr:to>
      <xdr:col>41</xdr:col>
      <xdr:colOff>101600</xdr:colOff>
      <xdr:row>39</xdr:row>
      <xdr:rowOff>92528</xdr:rowOff>
    </xdr:to>
    <xdr:sp macro="" textlink="">
      <xdr:nvSpPr>
        <xdr:cNvPr id="317" name="楕円 316"/>
        <xdr:cNvSpPr/>
      </xdr:nvSpPr>
      <xdr:spPr>
        <a:xfrm>
          <a:off x="7810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83655</xdr:rowOff>
    </xdr:from>
    <xdr:ext cx="378565" cy="259045"/>
    <xdr:sp macro="" textlink="">
      <xdr:nvSpPr>
        <xdr:cNvPr id="318" name="テキスト ボックス 317"/>
        <xdr:cNvSpPr txBox="1"/>
      </xdr:nvSpPr>
      <xdr:spPr>
        <a:xfrm>
          <a:off x="7672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19" name="楕円 318"/>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74185</xdr:rowOff>
    </xdr:from>
    <xdr:ext cx="378565" cy="259045"/>
    <xdr:sp macro="" textlink="">
      <xdr:nvSpPr>
        <xdr:cNvPr id="320" name="テキスト ボックス 319"/>
        <xdr:cNvSpPr txBox="1"/>
      </xdr:nvSpPr>
      <xdr:spPr>
        <a:xfrm>
          <a:off x="6783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142195</xdr:rowOff>
    </xdr:from>
    <xdr:to>
      <xdr:col>55</xdr:col>
      <xdr:colOff>0</xdr:colOff>
      <xdr:row>58</xdr:row>
      <xdr:rowOff>147854</xdr:rowOff>
    </xdr:to>
    <xdr:cxnSp macro="">
      <xdr:nvCxnSpPr>
        <xdr:cNvPr id="349" name="直線コネクタ 348"/>
        <xdr:cNvCxnSpPr/>
      </xdr:nvCxnSpPr>
      <xdr:spPr>
        <a:xfrm>
          <a:off x="9639300" y="10086295"/>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142195</xdr:rowOff>
    </xdr:from>
    <xdr:to>
      <xdr:col>50</xdr:col>
      <xdr:colOff>114300</xdr:colOff>
      <xdr:row>58</xdr:row>
      <xdr:rowOff>153874</xdr:rowOff>
    </xdr:to>
    <xdr:cxnSp macro="">
      <xdr:nvCxnSpPr>
        <xdr:cNvPr id="352" name="直線コネクタ 351"/>
        <xdr:cNvCxnSpPr/>
      </xdr:nvCxnSpPr>
      <xdr:spPr>
        <a:xfrm flipV="1">
          <a:off x="8750300" y="10086295"/>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153874</xdr:rowOff>
    </xdr:from>
    <xdr:to>
      <xdr:col>45</xdr:col>
      <xdr:colOff>177800</xdr:colOff>
      <xdr:row>58</xdr:row>
      <xdr:rowOff>158903</xdr:rowOff>
    </xdr:to>
    <xdr:cxnSp macro="">
      <xdr:nvCxnSpPr>
        <xdr:cNvPr id="355" name="直線コネクタ 354"/>
        <xdr:cNvCxnSpPr/>
      </xdr:nvCxnSpPr>
      <xdr:spPr>
        <a:xfrm flipV="1">
          <a:off x="7861300" y="100979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158903</xdr:rowOff>
    </xdr:from>
    <xdr:to>
      <xdr:col>41</xdr:col>
      <xdr:colOff>50800</xdr:colOff>
      <xdr:row>59</xdr:row>
      <xdr:rowOff>1645</xdr:rowOff>
    </xdr:to>
    <xdr:cxnSp macro="">
      <xdr:nvCxnSpPr>
        <xdr:cNvPr id="358" name="直線コネクタ 357"/>
        <xdr:cNvCxnSpPr/>
      </xdr:nvCxnSpPr>
      <xdr:spPr>
        <a:xfrm flipV="1">
          <a:off x="6972300" y="10103003"/>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97054</xdr:rowOff>
    </xdr:from>
    <xdr:to>
      <xdr:col>55</xdr:col>
      <xdr:colOff>50800</xdr:colOff>
      <xdr:row>59</xdr:row>
      <xdr:rowOff>27204</xdr:rowOff>
    </xdr:to>
    <xdr:sp macro="" textlink="">
      <xdr:nvSpPr>
        <xdr:cNvPr id="368" name="楕円 367"/>
        <xdr:cNvSpPr/>
      </xdr:nvSpPr>
      <xdr:spPr>
        <a:xfrm>
          <a:off x="104267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11981</xdr:rowOff>
    </xdr:from>
    <xdr:ext cx="469744" cy="259045"/>
    <xdr:sp macro="" textlink="">
      <xdr:nvSpPr>
        <xdr:cNvPr id="369" name="農林水産業費該当値テキスト"/>
        <xdr:cNvSpPr txBox="1"/>
      </xdr:nvSpPr>
      <xdr:spPr>
        <a:xfrm>
          <a:off x="10528300" y="99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91395</xdr:rowOff>
    </xdr:from>
    <xdr:to>
      <xdr:col>50</xdr:col>
      <xdr:colOff>165100</xdr:colOff>
      <xdr:row>59</xdr:row>
      <xdr:rowOff>21545</xdr:rowOff>
    </xdr:to>
    <xdr:sp macro="" textlink="">
      <xdr:nvSpPr>
        <xdr:cNvPr id="370" name="楕円 369"/>
        <xdr:cNvSpPr/>
      </xdr:nvSpPr>
      <xdr:spPr>
        <a:xfrm>
          <a:off x="9588500" y="100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12672</xdr:rowOff>
    </xdr:from>
    <xdr:ext cx="469744" cy="259045"/>
    <xdr:sp macro="" textlink="">
      <xdr:nvSpPr>
        <xdr:cNvPr id="371" name="テキスト ボックス 370"/>
        <xdr:cNvSpPr txBox="1"/>
      </xdr:nvSpPr>
      <xdr:spPr>
        <a:xfrm>
          <a:off x="9404428" y="101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103074</xdr:rowOff>
    </xdr:from>
    <xdr:to>
      <xdr:col>46</xdr:col>
      <xdr:colOff>38100</xdr:colOff>
      <xdr:row>59</xdr:row>
      <xdr:rowOff>33224</xdr:rowOff>
    </xdr:to>
    <xdr:sp macro="" textlink="">
      <xdr:nvSpPr>
        <xdr:cNvPr id="372" name="楕円 371"/>
        <xdr:cNvSpPr/>
      </xdr:nvSpPr>
      <xdr:spPr>
        <a:xfrm>
          <a:off x="8699500" y="100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24351</xdr:rowOff>
    </xdr:from>
    <xdr:ext cx="469744" cy="259045"/>
    <xdr:sp macro="" textlink="">
      <xdr:nvSpPr>
        <xdr:cNvPr id="373" name="テキスト ボックス 372"/>
        <xdr:cNvSpPr txBox="1"/>
      </xdr:nvSpPr>
      <xdr:spPr>
        <a:xfrm>
          <a:off x="8515428"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108103</xdr:rowOff>
    </xdr:from>
    <xdr:to>
      <xdr:col>41</xdr:col>
      <xdr:colOff>101600</xdr:colOff>
      <xdr:row>59</xdr:row>
      <xdr:rowOff>38253</xdr:rowOff>
    </xdr:to>
    <xdr:sp macro="" textlink="">
      <xdr:nvSpPr>
        <xdr:cNvPr id="374" name="楕円 373"/>
        <xdr:cNvSpPr/>
      </xdr:nvSpPr>
      <xdr:spPr>
        <a:xfrm>
          <a:off x="78105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29380</xdr:rowOff>
    </xdr:from>
    <xdr:ext cx="469744" cy="259045"/>
    <xdr:sp macro="" textlink="">
      <xdr:nvSpPr>
        <xdr:cNvPr id="375" name="テキスト ボックス 374"/>
        <xdr:cNvSpPr txBox="1"/>
      </xdr:nvSpPr>
      <xdr:spPr>
        <a:xfrm>
          <a:off x="7626428" y="1014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122295</xdr:rowOff>
    </xdr:from>
    <xdr:to>
      <xdr:col>36</xdr:col>
      <xdr:colOff>165100</xdr:colOff>
      <xdr:row>59</xdr:row>
      <xdr:rowOff>52445</xdr:rowOff>
    </xdr:to>
    <xdr:sp macro="" textlink="">
      <xdr:nvSpPr>
        <xdr:cNvPr id="376" name="楕円 375"/>
        <xdr:cNvSpPr/>
      </xdr:nvSpPr>
      <xdr:spPr>
        <a:xfrm>
          <a:off x="6921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43572</xdr:rowOff>
    </xdr:from>
    <xdr:ext cx="469744" cy="259045"/>
    <xdr:sp macro="" textlink="">
      <xdr:nvSpPr>
        <xdr:cNvPr id="377" name="テキスト ボックス 376"/>
        <xdr:cNvSpPr txBox="1"/>
      </xdr:nvSpPr>
      <xdr:spPr>
        <a:xfrm>
          <a:off x="6737428" y="10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118402</xdr:rowOff>
    </xdr:from>
    <xdr:to>
      <xdr:col>55</xdr:col>
      <xdr:colOff>0</xdr:colOff>
      <xdr:row>76</xdr:row>
      <xdr:rowOff>134062</xdr:rowOff>
    </xdr:to>
    <xdr:cxnSp macro="">
      <xdr:nvCxnSpPr>
        <xdr:cNvPr id="406" name="直線コネクタ 405"/>
        <xdr:cNvCxnSpPr/>
      </xdr:nvCxnSpPr>
      <xdr:spPr>
        <a:xfrm>
          <a:off x="9639300" y="12462802"/>
          <a:ext cx="838200" cy="7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118402</xdr:rowOff>
    </xdr:from>
    <xdr:to>
      <xdr:col>50</xdr:col>
      <xdr:colOff>114300</xdr:colOff>
      <xdr:row>76</xdr:row>
      <xdr:rowOff>20486</xdr:rowOff>
    </xdr:to>
    <xdr:cxnSp macro="">
      <xdr:nvCxnSpPr>
        <xdr:cNvPr id="409" name="直線コネクタ 408"/>
        <xdr:cNvCxnSpPr/>
      </xdr:nvCxnSpPr>
      <xdr:spPr>
        <a:xfrm flipV="1">
          <a:off x="8750300" y="12462802"/>
          <a:ext cx="889000" cy="5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20486</xdr:rowOff>
    </xdr:from>
    <xdr:to>
      <xdr:col>45</xdr:col>
      <xdr:colOff>177800</xdr:colOff>
      <xdr:row>78</xdr:row>
      <xdr:rowOff>19952</xdr:rowOff>
    </xdr:to>
    <xdr:cxnSp macro="">
      <xdr:nvCxnSpPr>
        <xdr:cNvPr id="412" name="直線コネクタ 411"/>
        <xdr:cNvCxnSpPr/>
      </xdr:nvCxnSpPr>
      <xdr:spPr>
        <a:xfrm flipV="1">
          <a:off x="7861300" y="13050686"/>
          <a:ext cx="889000" cy="3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19952</xdr:rowOff>
    </xdr:from>
    <xdr:to>
      <xdr:col>41</xdr:col>
      <xdr:colOff>50800</xdr:colOff>
      <xdr:row>78</xdr:row>
      <xdr:rowOff>128690</xdr:rowOff>
    </xdr:to>
    <xdr:cxnSp macro="">
      <xdr:nvCxnSpPr>
        <xdr:cNvPr id="415" name="直線コネクタ 414"/>
        <xdr:cNvCxnSpPr/>
      </xdr:nvCxnSpPr>
      <xdr:spPr>
        <a:xfrm flipV="1">
          <a:off x="6972300" y="13393052"/>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83262</xdr:rowOff>
    </xdr:from>
    <xdr:to>
      <xdr:col>55</xdr:col>
      <xdr:colOff>50800</xdr:colOff>
      <xdr:row>77</xdr:row>
      <xdr:rowOff>13412</xdr:rowOff>
    </xdr:to>
    <xdr:sp macro="" textlink="">
      <xdr:nvSpPr>
        <xdr:cNvPr id="425" name="楕円 424"/>
        <xdr:cNvSpPr/>
      </xdr:nvSpPr>
      <xdr:spPr>
        <a:xfrm>
          <a:off x="104267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61689</xdr:rowOff>
    </xdr:from>
    <xdr:ext cx="534377" cy="259045"/>
    <xdr:sp macro="" textlink="">
      <xdr:nvSpPr>
        <xdr:cNvPr id="426" name="商工費該当値テキスト"/>
        <xdr:cNvSpPr txBox="1"/>
      </xdr:nvSpPr>
      <xdr:spPr>
        <a:xfrm>
          <a:off x="10528300" y="130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67602</xdr:rowOff>
    </xdr:from>
    <xdr:to>
      <xdr:col>50</xdr:col>
      <xdr:colOff>165100</xdr:colOff>
      <xdr:row>72</xdr:row>
      <xdr:rowOff>169202</xdr:rowOff>
    </xdr:to>
    <xdr:sp macro="" textlink="">
      <xdr:nvSpPr>
        <xdr:cNvPr id="427" name="楕円 426"/>
        <xdr:cNvSpPr/>
      </xdr:nvSpPr>
      <xdr:spPr>
        <a:xfrm>
          <a:off x="9588500" y="124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14279</xdr:rowOff>
    </xdr:from>
    <xdr:ext cx="534377" cy="259045"/>
    <xdr:sp macro="" textlink="">
      <xdr:nvSpPr>
        <xdr:cNvPr id="428" name="テキスト ボックス 427"/>
        <xdr:cNvSpPr txBox="1"/>
      </xdr:nvSpPr>
      <xdr:spPr>
        <a:xfrm>
          <a:off x="9372111" y="121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141135</xdr:rowOff>
    </xdr:from>
    <xdr:to>
      <xdr:col>46</xdr:col>
      <xdr:colOff>38100</xdr:colOff>
      <xdr:row>76</xdr:row>
      <xdr:rowOff>71286</xdr:rowOff>
    </xdr:to>
    <xdr:sp macro="" textlink="">
      <xdr:nvSpPr>
        <xdr:cNvPr id="429" name="楕円 428"/>
        <xdr:cNvSpPr/>
      </xdr:nvSpPr>
      <xdr:spPr>
        <a:xfrm>
          <a:off x="8699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87812</xdr:rowOff>
    </xdr:from>
    <xdr:ext cx="534377" cy="259045"/>
    <xdr:sp macro="" textlink="">
      <xdr:nvSpPr>
        <xdr:cNvPr id="430" name="テキスト ボックス 429"/>
        <xdr:cNvSpPr txBox="1"/>
      </xdr:nvSpPr>
      <xdr:spPr>
        <a:xfrm>
          <a:off x="8483111" y="127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140602</xdr:rowOff>
    </xdr:from>
    <xdr:to>
      <xdr:col>41</xdr:col>
      <xdr:colOff>101600</xdr:colOff>
      <xdr:row>78</xdr:row>
      <xdr:rowOff>70752</xdr:rowOff>
    </xdr:to>
    <xdr:sp macro="" textlink="">
      <xdr:nvSpPr>
        <xdr:cNvPr id="431" name="楕円 430"/>
        <xdr:cNvSpPr/>
      </xdr:nvSpPr>
      <xdr:spPr>
        <a:xfrm>
          <a:off x="7810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61879</xdr:rowOff>
    </xdr:from>
    <xdr:ext cx="469744" cy="259045"/>
    <xdr:sp macro="" textlink="">
      <xdr:nvSpPr>
        <xdr:cNvPr id="432" name="テキスト ボックス 431"/>
        <xdr:cNvSpPr txBox="1"/>
      </xdr:nvSpPr>
      <xdr:spPr>
        <a:xfrm>
          <a:off x="7626428" y="134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77890</xdr:rowOff>
    </xdr:from>
    <xdr:to>
      <xdr:col>36</xdr:col>
      <xdr:colOff>165100</xdr:colOff>
      <xdr:row>79</xdr:row>
      <xdr:rowOff>8040</xdr:rowOff>
    </xdr:to>
    <xdr:sp macro="" textlink="">
      <xdr:nvSpPr>
        <xdr:cNvPr id="433" name="楕円 432"/>
        <xdr:cNvSpPr/>
      </xdr:nvSpPr>
      <xdr:spPr>
        <a:xfrm>
          <a:off x="6921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170617</xdr:rowOff>
    </xdr:from>
    <xdr:ext cx="469744" cy="259045"/>
    <xdr:sp macro="" textlink="">
      <xdr:nvSpPr>
        <xdr:cNvPr id="434" name="テキスト ボックス 433"/>
        <xdr:cNvSpPr txBox="1"/>
      </xdr:nvSpPr>
      <xdr:spPr>
        <a:xfrm>
          <a:off x="6737428"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50264</xdr:rowOff>
    </xdr:from>
    <xdr:to>
      <xdr:col>55</xdr:col>
      <xdr:colOff>0</xdr:colOff>
      <xdr:row>94</xdr:row>
      <xdr:rowOff>16092</xdr:rowOff>
    </xdr:to>
    <xdr:cxnSp macro="">
      <xdr:nvCxnSpPr>
        <xdr:cNvPr id="465" name="直線コネクタ 464"/>
        <xdr:cNvCxnSpPr/>
      </xdr:nvCxnSpPr>
      <xdr:spPr>
        <a:xfrm flipV="1">
          <a:off x="9639300" y="15995114"/>
          <a:ext cx="838200" cy="1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16092</xdr:rowOff>
    </xdr:from>
    <xdr:to>
      <xdr:col>50</xdr:col>
      <xdr:colOff>114300</xdr:colOff>
      <xdr:row>94</xdr:row>
      <xdr:rowOff>150075</xdr:rowOff>
    </xdr:to>
    <xdr:cxnSp macro="">
      <xdr:nvCxnSpPr>
        <xdr:cNvPr id="468" name="直線コネクタ 467"/>
        <xdr:cNvCxnSpPr/>
      </xdr:nvCxnSpPr>
      <xdr:spPr>
        <a:xfrm flipV="1">
          <a:off x="8750300" y="16132392"/>
          <a:ext cx="889000" cy="13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150075</xdr:rowOff>
    </xdr:from>
    <xdr:to>
      <xdr:col>45</xdr:col>
      <xdr:colOff>177800</xdr:colOff>
      <xdr:row>96</xdr:row>
      <xdr:rowOff>87666</xdr:rowOff>
    </xdr:to>
    <xdr:cxnSp macro="">
      <xdr:nvCxnSpPr>
        <xdr:cNvPr id="471" name="直線コネクタ 470"/>
        <xdr:cNvCxnSpPr/>
      </xdr:nvCxnSpPr>
      <xdr:spPr>
        <a:xfrm flipV="1">
          <a:off x="7861300" y="16266375"/>
          <a:ext cx="889000" cy="28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87666</xdr:rowOff>
    </xdr:from>
    <xdr:to>
      <xdr:col>41</xdr:col>
      <xdr:colOff>50800</xdr:colOff>
      <xdr:row>97</xdr:row>
      <xdr:rowOff>21034</xdr:rowOff>
    </xdr:to>
    <xdr:cxnSp macro="">
      <xdr:nvCxnSpPr>
        <xdr:cNvPr id="474" name="直線コネクタ 473"/>
        <xdr:cNvCxnSpPr/>
      </xdr:nvCxnSpPr>
      <xdr:spPr>
        <a:xfrm flipV="1">
          <a:off x="6972300" y="16546866"/>
          <a:ext cx="889000" cy="10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170914</xdr:rowOff>
    </xdr:from>
    <xdr:to>
      <xdr:col>55</xdr:col>
      <xdr:colOff>50800</xdr:colOff>
      <xdr:row>93</xdr:row>
      <xdr:rowOff>101064</xdr:rowOff>
    </xdr:to>
    <xdr:sp macro="" textlink="">
      <xdr:nvSpPr>
        <xdr:cNvPr id="484" name="楕円 483"/>
        <xdr:cNvSpPr/>
      </xdr:nvSpPr>
      <xdr:spPr>
        <a:xfrm>
          <a:off x="10426700" y="159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22341</xdr:rowOff>
    </xdr:from>
    <xdr:ext cx="534377" cy="259045"/>
    <xdr:sp macro="" textlink="">
      <xdr:nvSpPr>
        <xdr:cNvPr id="485" name="土木費該当値テキスト"/>
        <xdr:cNvSpPr txBox="1"/>
      </xdr:nvSpPr>
      <xdr:spPr>
        <a:xfrm>
          <a:off x="10528300" y="157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136742</xdr:rowOff>
    </xdr:from>
    <xdr:to>
      <xdr:col>50</xdr:col>
      <xdr:colOff>165100</xdr:colOff>
      <xdr:row>94</xdr:row>
      <xdr:rowOff>66892</xdr:rowOff>
    </xdr:to>
    <xdr:sp macro="" textlink="">
      <xdr:nvSpPr>
        <xdr:cNvPr id="486" name="楕円 485"/>
        <xdr:cNvSpPr/>
      </xdr:nvSpPr>
      <xdr:spPr>
        <a:xfrm>
          <a:off x="9588500" y="160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83419</xdr:rowOff>
    </xdr:from>
    <xdr:ext cx="534377" cy="259045"/>
    <xdr:sp macro="" textlink="">
      <xdr:nvSpPr>
        <xdr:cNvPr id="487" name="テキスト ボックス 486"/>
        <xdr:cNvSpPr txBox="1"/>
      </xdr:nvSpPr>
      <xdr:spPr>
        <a:xfrm>
          <a:off x="9372111" y="158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99275</xdr:rowOff>
    </xdr:from>
    <xdr:to>
      <xdr:col>46</xdr:col>
      <xdr:colOff>38100</xdr:colOff>
      <xdr:row>95</xdr:row>
      <xdr:rowOff>29425</xdr:rowOff>
    </xdr:to>
    <xdr:sp macro="" textlink="">
      <xdr:nvSpPr>
        <xdr:cNvPr id="488" name="楕円 487"/>
        <xdr:cNvSpPr/>
      </xdr:nvSpPr>
      <xdr:spPr>
        <a:xfrm>
          <a:off x="8699500" y="162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45952</xdr:rowOff>
    </xdr:from>
    <xdr:ext cx="534377" cy="259045"/>
    <xdr:sp macro="" textlink="">
      <xdr:nvSpPr>
        <xdr:cNvPr id="489" name="テキスト ボックス 488"/>
        <xdr:cNvSpPr txBox="1"/>
      </xdr:nvSpPr>
      <xdr:spPr>
        <a:xfrm>
          <a:off x="8483111" y="159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36866</xdr:rowOff>
    </xdr:from>
    <xdr:to>
      <xdr:col>41</xdr:col>
      <xdr:colOff>101600</xdr:colOff>
      <xdr:row>96</xdr:row>
      <xdr:rowOff>138466</xdr:rowOff>
    </xdr:to>
    <xdr:sp macro="" textlink="">
      <xdr:nvSpPr>
        <xdr:cNvPr id="490" name="楕円 489"/>
        <xdr:cNvSpPr/>
      </xdr:nvSpPr>
      <xdr:spPr>
        <a:xfrm>
          <a:off x="7810500" y="164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129593</xdr:rowOff>
    </xdr:from>
    <xdr:ext cx="534377" cy="259045"/>
    <xdr:sp macro="" textlink="">
      <xdr:nvSpPr>
        <xdr:cNvPr id="491" name="テキスト ボックス 490"/>
        <xdr:cNvSpPr txBox="1"/>
      </xdr:nvSpPr>
      <xdr:spPr>
        <a:xfrm>
          <a:off x="7594111" y="165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141684</xdr:rowOff>
    </xdr:from>
    <xdr:to>
      <xdr:col>36</xdr:col>
      <xdr:colOff>165100</xdr:colOff>
      <xdr:row>97</xdr:row>
      <xdr:rowOff>71834</xdr:rowOff>
    </xdr:to>
    <xdr:sp macro="" textlink="">
      <xdr:nvSpPr>
        <xdr:cNvPr id="492" name="楕円 491"/>
        <xdr:cNvSpPr/>
      </xdr:nvSpPr>
      <xdr:spPr>
        <a:xfrm>
          <a:off x="6921500" y="166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62961</xdr:rowOff>
    </xdr:from>
    <xdr:ext cx="534377" cy="259045"/>
    <xdr:sp macro="" textlink="">
      <xdr:nvSpPr>
        <xdr:cNvPr id="493" name="テキスト ボックス 492"/>
        <xdr:cNvSpPr txBox="1"/>
      </xdr:nvSpPr>
      <xdr:spPr>
        <a:xfrm>
          <a:off x="6705111" y="1669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95809</xdr:rowOff>
    </xdr:from>
    <xdr:to>
      <xdr:col>85</xdr:col>
      <xdr:colOff>127000</xdr:colOff>
      <xdr:row>36</xdr:row>
      <xdr:rowOff>110934</xdr:rowOff>
    </xdr:to>
    <xdr:cxnSp macro="">
      <xdr:nvCxnSpPr>
        <xdr:cNvPr id="522" name="直線コネクタ 521"/>
        <xdr:cNvCxnSpPr/>
      </xdr:nvCxnSpPr>
      <xdr:spPr>
        <a:xfrm flipV="1">
          <a:off x="15481300" y="6268009"/>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110934</xdr:rowOff>
    </xdr:from>
    <xdr:to>
      <xdr:col>81</xdr:col>
      <xdr:colOff>50800</xdr:colOff>
      <xdr:row>36</xdr:row>
      <xdr:rowOff>140100</xdr:rowOff>
    </xdr:to>
    <xdr:cxnSp macro="">
      <xdr:nvCxnSpPr>
        <xdr:cNvPr id="525" name="直線コネクタ 524"/>
        <xdr:cNvCxnSpPr/>
      </xdr:nvCxnSpPr>
      <xdr:spPr>
        <a:xfrm flipV="1">
          <a:off x="14592300" y="6283134"/>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115640</xdr:rowOff>
    </xdr:from>
    <xdr:to>
      <xdr:col>76</xdr:col>
      <xdr:colOff>114300</xdr:colOff>
      <xdr:row>36</xdr:row>
      <xdr:rowOff>140100</xdr:rowOff>
    </xdr:to>
    <xdr:cxnSp macro="">
      <xdr:nvCxnSpPr>
        <xdr:cNvPr id="528" name="直線コネクタ 527"/>
        <xdr:cNvCxnSpPr/>
      </xdr:nvCxnSpPr>
      <xdr:spPr>
        <a:xfrm>
          <a:off x="13703300" y="62878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115640</xdr:rowOff>
    </xdr:from>
    <xdr:to>
      <xdr:col>71</xdr:col>
      <xdr:colOff>177800</xdr:colOff>
      <xdr:row>37</xdr:row>
      <xdr:rowOff>15951</xdr:rowOff>
    </xdr:to>
    <xdr:cxnSp macro="">
      <xdr:nvCxnSpPr>
        <xdr:cNvPr id="531" name="直線コネクタ 530"/>
        <xdr:cNvCxnSpPr/>
      </xdr:nvCxnSpPr>
      <xdr:spPr>
        <a:xfrm flipV="1">
          <a:off x="12814300" y="628784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45009</xdr:rowOff>
    </xdr:from>
    <xdr:to>
      <xdr:col>85</xdr:col>
      <xdr:colOff>177800</xdr:colOff>
      <xdr:row>36</xdr:row>
      <xdr:rowOff>146609</xdr:rowOff>
    </xdr:to>
    <xdr:sp macro="" textlink="">
      <xdr:nvSpPr>
        <xdr:cNvPr id="541" name="楕円 540"/>
        <xdr:cNvSpPr/>
      </xdr:nvSpPr>
      <xdr:spPr>
        <a:xfrm>
          <a:off x="162687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67886</xdr:rowOff>
    </xdr:from>
    <xdr:ext cx="534377" cy="259045"/>
    <xdr:sp macro="" textlink="">
      <xdr:nvSpPr>
        <xdr:cNvPr id="542" name="消防費該当値テキスト"/>
        <xdr:cNvSpPr txBox="1"/>
      </xdr:nvSpPr>
      <xdr:spPr>
        <a:xfrm>
          <a:off x="16370300" y="60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60134</xdr:rowOff>
    </xdr:from>
    <xdr:to>
      <xdr:col>81</xdr:col>
      <xdr:colOff>101600</xdr:colOff>
      <xdr:row>36</xdr:row>
      <xdr:rowOff>161734</xdr:rowOff>
    </xdr:to>
    <xdr:sp macro="" textlink="">
      <xdr:nvSpPr>
        <xdr:cNvPr id="543" name="楕円 542"/>
        <xdr:cNvSpPr/>
      </xdr:nvSpPr>
      <xdr:spPr>
        <a:xfrm>
          <a:off x="154305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6811</xdr:rowOff>
    </xdr:from>
    <xdr:ext cx="534377" cy="259045"/>
    <xdr:sp macro="" textlink="">
      <xdr:nvSpPr>
        <xdr:cNvPr id="544" name="テキスト ボックス 543"/>
        <xdr:cNvSpPr txBox="1"/>
      </xdr:nvSpPr>
      <xdr:spPr>
        <a:xfrm>
          <a:off x="15214111" y="60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89300</xdr:rowOff>
    </xdr:from>
    <xdr:to>
      <xdr:col>76</xdr:col>
      <xdr:colOff>165100</xdr:colOff>
      <xdr:row>37</xdr:row>
      <xdr:rowOff>19450</xdr:rowOff>
    </xdr:to>
    <xdr:sp macro="" textlink="">
      <xdr:nvSpPr>
        <xdr:cNvPr id="545" name="楕円 544"/>
        <xdr:cNvSpPr/>
      </xdr:nvSpPr>
      <xdr:spPr>
        <a:xfrm>
          <a:off x="145415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10577</xdr:rowOff>
    </xdr:from>
    <xdr:ext cx="534377" cy="259045"/>
    <xdr:sp macro="" textlink="">
      <xdr:nvSpPr>
        <xdr:cNvPr id="546" name="テキスト ボックス 545"/>
        <xdr:cNvSpPr txBox="1"/>
      </xdr:nvSpPr>
      <xdr:spPr>
        <a:xfrm>
          <a:off x="14325111" y="63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64840</xdr:rowOff>
    </xdr:from>
    <xdr:to>
      <xdr:col>72</xdr:col>
      <xdr:colOff>38100</xdr:colOff>
      <xdr:row>36</xdr:row>
      <xdr:rowOff>166440</xdr:rowOff>
    </xdr:to>
    <xdr:sp macro="" textlink="">
      <xdr:nvSpPr>
        <xdr:cNvPr id="547" name="楕円 546"/>
        <xdr:cNvSpPr/>
      </xdr:nvSpPr>
      <xdr:spPr>
        <a:xfrm>
          <a:off x="13652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157567</xdr:rowOff>
    </xdr:from>
    <xdr:ext cx="534377" cy="259045"/>
    <xdr:sp macro="" textlink="">
      <xdr:nvSpPr>
        <xdr:cNvPr id="548" name="テキスト ボックス 547"/>
        <xdr:cNvSpPr txBox="1"/>
      </xdr:nvSpPr>
      <xdr:spPr>
        <a:xfrm>
          <a:off x="13436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136601</xdr:rowOff>
    </xdr:from>
    <xdr:to>
      <xdr:col>67</xdr:col>
      <xdr:colOff>101600</xdr:colOff>
      <xdr:row>37</xdr:row>
      <xdr:rowOff>66751</xdr:rowOff>
    </xdr:to>
    <xdr:sp macro="" textlink="">
      <xdr:nvSpPr>
        <xdr:cNvPr id="549" name="楕円 548"/>
        <xdr:cNvSpPr/>
      </xdr:nvSpPr>
      <xdr:spPr>
        <a:xfrm>
          <a:off x="12763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57878</xdr:rowOff>
    </xdr:from>
    <xdr:ext cx="534377" cy="259045"/>
    <xdr:sp macro="" textlink="">
      <xdr:nvSpPr>
        <xdr:cNvPr id="550" name="テキスト ボックス 549"/>
        <xdr:cNvSpPr txBox="1"/>
      </xdr:nvSpPr>
      <xdr:spPr>
        <a:xfrm>
          <a:off x="12547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142917</xdr:rowOff>
    </xdr:from>
    <xdr:to>
      <xdr:col>85</xdr:col>
      <xdr:colOff>127000</xdr:colOff>
      <xdr:row>58</xdr:row>
      <xdr:rowOff>103924</xdr:rowOff>
    </xdr:to>
    <xdr:cxnSp macro="">
      <xdr:nvCxnSpPr>
        <xdr:cNvPr id="582" name="直線コネクタ 581"/>
        <xdr:cNvCxnSpPr/>
      </xdr:nvCxnSpPr>
      <xdr:spPr>
        <a:xfrm flipV="1">
          <a:off x="15481300" y="9915567"/>
          <a:ext cx="838200" cy="1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7177</xdr:rowOff>
    </xdr:from>
    <xdr:to>
      <xdr:col>81</xdr:col>
      <xdr:colOff>50800</xdr:colOff>
      <xdr:row>58</xdr:row>
      <xdr:rowOff>103924</xdr:rowOff>
    </xdr:to>
    <xdr:cxnSp macro="">
      <xdr:nvCxnSpPr>
        <xdr:cNvPr id="585" name="直線コネクタ 584"/>
        <xdr:cNvCxnSpPr/>
      </xdr:nvCxnSpPr>
      <xdr:spPr>
        <a:xfrm>
          <a:off x="14592300" y="9951277"/>
          <a:ext cx="889000" cy="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135536</xdr:rowOff>
    </xdr:from>
    <xdr:to>
      <xdr:col>76</xdr:col>
      <xdr:colOff>114300</xdr:colOff>
      <xdr:row>58</xdr:row>
      <xdr:rowOff>7177</xdr:rowOff>
    </xdr:to>
    <xdr:cxnSp macro="">
      <xdr:nvCxnSpPr>
        <xdr:cNvPr id="588" name="直線コネクタ 587"/>
        <xdr:cNvCxnSpPr/>
      </xdr:nvCxnSpPr>
      <xdr:spPr>
        <a:xfrm>
          <a:off x="13703300" y="9908186"/>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135536</xdr:rowOff>
    </xdr:from>
    <xdr:to>
      <xdr:col>71</xdr:col>
      <xdr:colOff>177800</xdr:colOff>
      <xdr:row>58</xdr:row>
      <xdr:rowOff>105802</xdr:rowOff>
    </xdr:to>
    <xdr:cxnSp macro="">
      <xdr:nvCxnSpPr>
        <xdr:cNvPr id="591" name="直線コネクタ 590"/>
        <xdr:cNvCxnSpPr/>
      </xdr:nvCxnSpPr>
      <xdr:spPr>
        <a:xfrm flipV="1">
          <a:off x="12814300" y="9908186"/>
          <a:ext cx="889000" cy="14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92117</xdr:rowOff>
    </xdr:from>
    <xdr:to>
      <xdr:col>85</xdr:col>
      <xdr:colOff>177800</xdr:colOff>
      <xdr:row>58</xdr:row>
      <xdr:rowOff>22267</xdr:rowOff>
    </xdr:to>
    <xdr:sp macro="" textlink="">
      <xdr:nvSpPr>
        <xdr:cNvPr id="601" name="楕円 600"/>
        <xdr:cNvSpPr/>
      </xdr:nvSpPr>
      <xdr:spPr>
        <a:xfrm>
          <a:off x="16268700" y="98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70544</xdr:rowOff>
    </xdr:from>
    <xdr:ext cx="534377" cy="259045"/>
    <xdr:sp macro="" textlink="">
      <xdr:nvSpPr>
        <xdr:cNvPr id="602" name="教育費該当値テキスト"/>
        <xdr:cNvSpPr txBox="1"/>
      </xdr:nvSpPr>
      <xdr:spPr>
        <a:xfrm>
          <a:off x="16370300" y="98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53124</xdr:rowOff>
    </xdr:from>
    <xdr:to>
      <xdr:col>81</xdr:col>
      <xdr:colOff>101600</xdr:colOff>
      <xdr:row>58</xdr:row>
      <xdr:rowOff>154724</xdr:rowOff>
    </xdr:to>
    <xdr:sp macro="" textlink="">
      <xdr:nvSpPr>
        <xdr:cNvPr id="603" name="楕円 602"/>
        <xdr:cNvSpPr/>
      </xdr:nvSpPr>
      <xdr:spPr>
        <a:xfrm>
          <a:off x="15430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145851</xdr:rowOff>
    </xdr:from>
    <xdr:ext cx="534377" cy="259045"/>
    <xdr:sp macro="" textlink="">
      <xdr:nvSpPr>
        <xdr:cNvPr id="604" name="テキスト ボックス 603"/>
        <xdr:cNvSpPr txBox="1"/>
      </xdr:nvSpPr>
      <xdr:spPr>
        <a:xfrm>
          <a:off x="15214111" y="100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127827</xdr:rowOff>
    </xdr:from>
    <xdr:to>
      <xdr:col>76</xdr:col>
      <xdr:colOff>165100</xdr:colOff>
      <xdr:row>58</xdr:row>
      <xdr:rowOff>57977</xdr:rowOff>
    </xdr:to>
    <xdr:sp macro="" textlink="">
      <xdr:nvSpPr>
        <xdr:cNvPr id="605" name="楕円 604"/>
        <xdr:cNvSpPr/>
      </xdr:nvSpPr>
      <xdr:spPr>
        <a:xfrm>
          <a:off x="14541500" y="99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49104</xdr:rowOff>
    </xdr:from>
    <xdr:ext cx="534377" cy="259045"/>
    <xdr:sp macro="" textlink="">
      <xdr:nvSpPr>
        <xdr:cNvPr id="606" name="テキスト ボックス 605"/>
        <xdr:cNvSpPr txBox="1"/>
      </xdr:nvSpPr>
      <xdr:spPr>
        <a:xfrm>
          <a:off x="14325111" y="99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84736</xdr:rowOff>
    </xdr:from>
    <xdr:to>
      <xdr:col>72</xdr:col>
      <xdr:colOff>38100</xdr:colOff>
      <xdr:row>58</xdr:row>
      <xdr:rowOff>14886</xdr:rowOff>
    </xdr:to>
    <xdr:sp macro="" textlink="">
      <xdr:nvSpPr>
        <xdr:cNvPr id="607" name="楕円 606"/>
        <xdr:cNvSpPr/>
      </xdr:nvSpPr>
      <xdr:spPr>
        <a:xfrm>
          <a:off x="13652500" y="98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6013</xdr:rowOff>
    </xdr:from>
    <xdr:ext cx="534377" cy="259045"/>
    <xdr:sp macro="" textlink="">
      <xdr:nvSpPr>
        <xdr:cNvPr id="608" name="テキスト ボックス 607"/>
        <xdr:cNvSpPr txBox="1"/>
      </xdr:nvSpPr>
      <xdr:spPr>
        <a:xfrm>
          <a:off x="13436111" y="99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55002</xdr:rowOff>
    </xdr:from>
    <xdr:to>
      <xdr:col>67</xdr:col>
      <xdr:colOff>101600</xdr:colOff>
      <xdr:row>58</xdr:row>
      <xdr:rowOff>156602</xdr:rowOff>
    </xdr:to>
    <xdr:sp macro="" textlink="">
      <xdr:nvSpPr>
        <xdr:cNvPr id="609" name="楕円 608"/>
        <xdr:cNvSpPr/>
      </xdr:nvSpPr>
      <xdr:spPr>
        <a:xfrm>
          <a:off x="127635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147729</xdr:rowOff>
    </xdr:from>
    <xdr:ext cx="534377" cy="259045"/>
    <xdr:sp macro="" textlink="">
      <xdr:nvSpPr>
        <xdr:cNvPr id="610" name="テキスト ボックス 609"/>
        <xdr:cNvSpPr txBox="1"/>
      </xdr:nvSpPr>
      <xdr:spPr>
        <a:xfrm>
          <a:off x="12547111" y="1009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21885</xdr:rowOff>
    </xdr:from>
    <xdr:to>
      <xdr:col>85</xdr:col>
      <xdr:colOff>127000</xdr:colOff>
      <xdr:row>78</xdr:row>
      <xdr:rowOff>25400</xdr:rowOff>
    </xdr:to>
    <xdr:cxnSp macro="">
      <xdr:nvCxnSpPr>
        <xdr:cNvPr id="635" name="直線コネクタ 634"/>
        <xdr:cNvCxnSpPr/>
      </xdr:nvCxnSpPr>
      <xdr:spPr>
        <a:xfrm flipV="1">
          <a:off x="15481300" y="13394985"/>
          <a:ext cx="8382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21451</xdr:rowOff>
    </xdr:from>
    <xdr:to>
      <xdr:col>81</xdr:col>
      <xdr:colOff>50800</xdr:colOff>
      <xdr:row>78</xdr:row>
      <xdr:rowOff>25400</xdr:rowOff>
    </xdr:to>
    <xdr:cxnSp macro="">
      <xdr:nvCxnSpPr>
        <xdr:cNvPr id="638" name="直線コネクタ 637"/>
        <xdr:cNvCxnSpPr/>
      </xdr:nvCxnSpPr>
      <xdr:spPr>
        <a:xfrm>
          <a:off x="14592300" y="133945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21451</xdr:rowOff>
    </xdr:from>
    <xdr:to>
      <xdr:col>76</xdr:col>
      <xdr:colOff>114300</xdr:colOff>
      <xdr:row>78</xdr:row>
      <xdr:rowOff>22039</xdr:rowOff>
    </xdr:to>
    <xdr:cxnSp macro="">
      <xdr:nvCxnSpPr>
        <xdr:cNvPr id="641" name="直線コネクタ 640"/>
        <xdr:cNvCxnSpPr/>
      </xdr:nvCxnSpPr>
      <xdr:spPr>
        <a:xfrm flipV="1">
          <a:off x="13703300" y="1339455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22039</xdr:rowOff>
    </xdr:from>
    <xdr:to>
      <xdr:col>71</xdr:col>
      <xdr:colOff>177800</xdr:colOff>
      <xdr:row>78</xdr:row>
      <xdr:rowOff>22805</xdr:rowOff>
    </xdr:to>
    <xdr:cxnSp macro="">
      <xdr:nvCxnSpPr>
        <xdr:cNvPr id="644" name="直線コネクタ 643"/>
        <xdr:cNvCxnSpPr/>
      </xdr:nvCxnSpPr>
      <xdr:spPr>
        <a:xfrm flipV="1">
          <a:off x="12814300" y="13395139"/>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142535</xdr:rowOff>
    </xdr:from>
    <xdr:to>
      <xdr:col>85</xdr:col>
      <xdr:colOff>177800</xdr:colOff>
      <xdr:row>78</xdr:row>
      <xdr:rowOff>72685</xdr:rowOff>
    </xdr:to>
    <xdr:sp macro="" textlink="">
      <xdr:nvSpPr>
        <xdr:cNvPr id="654" name="楕円 653"/>
        <xdr:cNvSpPr/>
      </xdr:nvSpPr>
      <xdr:spPr>
        <a:xfrm>
          <a:off x="16268700" y="133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142101</xdr:rowOff>
    </xdr:from>
    <xdr:to>
      <xdr:col>76</xdr:col>
      <xdr:colOff>165100</xdr:colOff>
      <xdr:row>78</xdr:row>
      <xdr:rowOff>72251</xdr:rowOff>
    </xdr:to>
    <xdr:sp macro="" textlink="">
      <xdr:nvSpPr>
        <xdr:cNvPr id="658" name="楕円 657"/>
        <xdr:cNvSpPr/>
      </xdr:nvSpPr>
      <xdr:spPr>
        <a:xfrm>
          <a:off x="14541500" y="133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63378</xdr:rowOff>
    </xdr:from>
    <xdr:ext cx="378565" cy="259045"/>
    <xdr:sp macro="" textlink="">
      <xdr:nvSpPr>
        <xdr:cNvPr id="659" name="テキスト ボックス 658"/>
        <xdr:cNvSpPr txBox="1"/>
      </xdr:nvSpPr>
      <xdr:spPr>
        <a:xfrm>
          <a:off x="14403017" y="1343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142689</xdr:rowOff>
    </xdr:from>
    <xdr:to>
      <xdr:col>72</xdr:col>
      <xdr:colOff>38100</xdr:colOff>
      <xdr:row>78</xdr:row>
      <xdr:rowOff>72839</xdr:rowOff>
    </xdr:to>
    <xdr:sp macro="" textlink="">
      <xdr:nvSpPr>
        <xdr:cNvPr id="660" name="楕円 659"/>
        <xdr:cNvSpPr/>
      </xdr:nvSpPr>
      <xdr:spPr>
        <a:xfrm>
          <a:off x="136525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63966</xdr:rowOff>
    </xdr:from>
    <xdr:ext cx="378565" cy="259045"/>
    <xdr:sp macro="" textlink="">
      <xdr:nvSpPr>
        <xdr:cNvPr id="661" name="テキスト ボックス 660"/>
        <xdr:cNvSpPr txBox="1"/>
      </xdr:nvSpPr>
      <xdr:spPr>
        <a:xfrm>
          <a:off x="13514017" y="1343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143455</xdr:rowOff>
    </xdr:from>
    <xdr:to>
      <xdr:col>67</xdr:col>
      <xdr:colOff>101600</xdr:colOff>
      <xdr:row>78</xdr:row>
      <xdr:rowOff>73605</xdr:rowOff>
    </xdr:to>
    <xdr:sp macro="" textlink="">
      <xdr:nvSpPr>
        <xdr:cNvPr id="662" name="楕円 661"/>
        <xdr:cNvSpPr/>
      </xdr:nvSpPr>
      <xdr:spPr>
        <a:xfrm>
          <a:off x="12763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64732</xdr:rowOff>
    </xdr:from>
    <xdr:ext cx="378565" cy="259045"/>
    <xdr:sp macro="" textlink="">
      <xdr:nvSpPr>
        <xdr:cNvPr id="663" name="テキスト ボックス 662"/>
        <xdr:cNvSpPr txBox="1"/>
      </xdr:nvSpPr>
      <xdr:spPr>
        <a:xfrm>
          <a:off x="12625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25473</xdr:rowOff>
    </xdr:from>
    <xdr:to>
      <xdr:col>85</xdr:col>
      <xdr:colOff>127000</xdr:colOff>
      <xdr:row>96</xdr:row>
      <xdr:rowOff>54350</xdr:rowOff>
    </xdr:to>
    <xdr:cxnSp macro="">
      <xdr:nvCxnSpPr>
        <xdr:cNvPr id="690" name="直線コネクタ 689"/>
        <xdr:cNvCxnSpPr/>
      </xdr:nvCxnSpPr>
      <xdr:spPr>
        <a:xfrm>
          <a:off x="15481300" y="16484673"/>
          <a:ext cx="838200" cy="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138292</xdr:rowOff>
    </xdr:from>
    <xdr:to>
      <xdr:col>81</xdr:col>
      <xdr:colOff>50800</xdr:colOff>
      <xdr:row>96</xdr:row>
      <xdr:rowOff>25473</xdr:rowOff>
    </xdr:to>
    <xdr:cxnSp macro="">
      <xdr:nvCxnSpPr>
        <xdr:cNvPr id="693" name="直線コネクタ 692"/>
        <xdr:cNvCxnSpPr/>
      </xdr:nvCxnSpPr>
      <xdr:spPr>
        <a:xfrm>
          <a:off x="14592300" y="16426042"/>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125006</xdr:rowOff>
    </xdr:from>
    <xdr:to>
      <xdr:col>76</xdr:col>
      <xdr:colOff>114300</xdr:colOff>
      <xdr:row>95</xdr:row>
      <xdr:rowOff>138292</xdr:rowOff>
    </xdr:to>
    <xdr:cxnSp macro="">
      <xdr:nvCxnSpPr>
        <xdr:cNvPr id="696" name="直線コネクタ 695"/>
        <xdr:cNvCxnSpPr/>
      </xdr:nvCxnSpPr>
      <xdr:spPr>
        <a:xfrm>
          <a:off x="13703300" y="16412756"/>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57705</xdr:rowOff>
    </xdr:from>
    <xdr:to>
      <xdr:col>71</xdr:col>
      <xdr:colOff>177800</xdr:colOff>
      <xdr:row>95</xdr:row>
      <xdr:rowOff>125006</xdr:rowOff>
    </xdr:to>
    <xdr:cxnSp macro="">
      <xdr:nvCxnSpPr>
        <xdr:cNvPr id="699" name="直線コネクタ 698"/>
        <xdr:cNvCxnSpPr/>
      </xdr:nvCxnSpPr>
      <xdr:spPr>
        <a:xfrm>
          <a:off x="12814300" y="16345455"/>
          <a:ext cx="889000" cy="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3550</xdr:rowOff>
    </xdr:from>
    <xdr:to>
      <xdr:col>85</xdr:col>
      <xdr:colOff>177800</xdr:colOff>
      <xdr:row>96</xdr:row>
      <xdr:rowOff>105150</xdr:rowOff>
    </xdr:to>
    <xdr:sp macro="" textlink="">
      <xdr:nvSpPr>
        <xdr:cNvPr id="709" name="楕円 708"/>
        <xdr:cNvSpPr/>
      </xdr:nvSpPr>
      <xdr:spPr>
        <a:xfrm>
          <a:off x="16268700" y="1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153427</xdr:rowOff>
    </xdr:from>
    <xdr:ext cx="534377" cy="259045"/>
    <xdr:sp macro="" textlink="">
      <xdr:nvSpPr>
        <xdr:cNvPr id="710" name="公債費該当値テキスト"/>
        <xdr:cNvSpPr txBox="1"/>
      </xdr:nvSpPr>
      <xdr:spPr>
        <a:xfrm>
          <a:off x="16370300" y="164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146123</xdr:rowOff>
    </xdr:from>
    <xdr:to>
      <xdr:col>81</xdr:col>
      <xdr:colOff>101600</xdr:colOff>
      <xdr:row>96</xdr:row>
      <xdr:rowOff>76273</xdr:rowOff>
    </xdr:to>
    <xdr:sp macro="" textlink="">
      <xdr:nvSpPr>
        <xdr:cNvPr id="711" name="楕円 710"/>
        <xdr:cNvSpPr/>
      </xdr:nvSpPr>
      <xdr:spPr>
        <a:xfrm>
          <a:off x="15430500" y="164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67400</xdr:rowOff>
    </xdr:from>
    <xdr:ext cx="534377" cy="259045"/>
    <xdr:sp macro="" textlink="">
      <xdr:nvSpPr>
        <xdr:cNvPr id="712" name="テキスト ボックス 711"/>
        <xdr:cNvSpPr txBox="1"/>
      </xdr:nvSpPr>
      <xdr:spPr>
        <a:xfrm>
          <a:off x="15214111" y="165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87492</xdr:rowOff>
    </xdr:from>
    <xdr:to>
      <xdr:col>76</xdr:col>
      <xdr:colOff>165100</xdr:colOff>
      <xdr:row>96</xdr:row>
      <xdr:rowOff>17642</xdr:rowOff>
    </xdr:to>
    <xdr:sp macro="" textlink="">
      <xdr:nvSpPr>
        <xdr:cNvPr id="713" name="楕円 712"/>
        <xdr:cNvSpPr/>
      </xdr:nvSpPr>
      <xdr:spPr>
        <a:xfrm>
          <a:off x="14541500" y="163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34169</xdr:rowOff>
    </xdr:from>
    <xdr:ext cx="534377" cy="259045"/>
    <xdr:sp macro="" textlink="">
      <xdr:nvSpPr>
        <xdr:cNvPr id="714" name="テキスト ボックス 713"/>
        <xdr:cNvSpPr txBox="1"/>
      </xdr:nvSpPr>
      <xdr:spPr>
        <a:xfrm>
          <a:off x="14325111" y="161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74206</xdr:rowOff>
    </xdr:from>
    <xdr:to>
      <xdr:col>72</xdr:col>
      <xdr:colOff>38100</xdr:colOff>
      <xdr:row>96</xdr:row>
      <xdr:rowOff>4356</xdr:rowOff>
    </xdr:to>
    <xdr:sp macro="" textlink="">
      <xdr:nvSpPr>
        <xdr:cNvPr id="715" name="楕円 714"/>
        <xdr:cNvSpPr/>
      </xdr:nvSpPr>
      <xdr:spPr>
        <a:xfrm>
          <a:off x="13652500" y="163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20883</xdr:rowOff>
    </xdr:from>
    <xdr:ext cx="534377" cy="259045"/>
    <xdr:sp macro="" textlink="">
      <xdr:nvSpPr>
        <xdr:cNvPr id="716" name="テキスト ボックス 715"/>
        <xdr:cNvSpPr txBox="1"/>
      </xdr:nvSpPr>
      <xdr:spPr>
        <a:xfrm>
          <a:off x="13436111" y="161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6905</xdr:rowOff>
    </xdr:from>
    <xdr:to>
      <xdr:col>67</xdr:col>
      <xdr:colOff>101600</xdr:colOff>
      <xdr:row>95</xdr:row>
      <xdr:rowOff>108505</xdr:rowOff>
    </xdr:to>
    <xdr:sp macro="" textlink="">
      <xdr:nvSpPr>
        <xdr:cNvPr id="717" name="楕円 716"/>
        <xdr:cNvSpPr/>
      </xdr:nvSpPr>
      <xdr:spPr>
        <a:xfrm>
          <a:off x="12763500" y="162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125032</xdr:rowOff>
    </xdr:from>
    <xdr:ext cx="534377" cy="259045"/>
    <xdr:sp macro="" textlink="">
      <xdr:nvSpPr>
        <xdr:cNvPr id="718" name="テキスト ボックス 717"/>
        <xdr:cNvSpPr txBox="1"/>
      </xdr:nvSpPr>
      <xdr:spPr>
        <a:xfrm>
          <a:off x="12547111" y="1606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149,622</a:t>
          </a:r>
          <a:r>
            <a:rPr kumimoji="1" lang="ja-JP" altLang="en-US" sz="1300">
              <a:latin typeface="ＭＳ Ｐゴシック" panose="020B0600070205080204" pitchFamily="50" charset="-128"/>
              <a:ea typeface="ＭＳ Ｐゴシック" panose="020B0600070205080204" pitchFamily="50" charset="-128"/>
            </a:rPr>
            <a:t>円で、前年度決算と比較すると</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％増となっている。これはふるさと納税の増加により、関係経費が増加したことが主な要因である。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11,140</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％減となっている。これは平成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年度から実施している道の駅みさき整備事業が平成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年度に事業費が大きく減少したことが主な要因である。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98,966</a:t>
          </a:r>
          <a:r>
            <a:rPr kumimoji="1" lang="ja-JP" altLang="en-US" sz="1300">
              <a:latin typeface="ＭＳ Ｐゴシック" panose="020B0600070205080204" pitchFamily="50" charset="-128"/>
              <a:ea typeface="ＭＳ Ｐゴシック" panose="020B0600070205080204" pitchFamily="50" charset="-128"/>
            </a:rPr>
            <a:t>円で類似団体内平均値を上回っている。これは、町道海岸連絡線整備事業（</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）や町営緑ヶ丘住宅建設事業（</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集中改革プランによる財政健全化の取組み効果により、近年、実質収支額は改善傾向にある。平成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年度においては、町税が増加したものの、地方交付税が減少したことに加え、退職金等が増加したため、財政調整基金を取り崩すことで収支を調整した。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今後も岬町行財政集中改革計画を推進し、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町税などの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自主</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財</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源の確保に努め、健全な財政運営に努める。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年度については水道事業会計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年度に行われた公営企業会計制度の見直しに伴う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ヶ年の経過措置が終了したこと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により貸倒引当金を計上したため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介護保険特別会計、国民健康保険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、後期高齢者医療特別会計については黒字で推移しているが、今後少子高齢化の進展による影響が懸念される。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gpzaimu\&#34892;&#36001;&#25919;&#25913;&#38761;&#35506;\&#36001;&#25919;&#38306;&#20418;\&#24179;&#25104;&#65299;&#65296;&#24180;&#24230;\&#9679;&#36001;&#25919;&#29366;&#27841;&#36039;&#26009;&#38598;&#12398;&#20316;&#25104;&#12395;&#12388;&#12356;&#12390;\&#12304;&#22823;&#38442;&#24220;&#65306;&#27770;&#31639;&#25285;&#24403;&#65288;3.8&#65288;&#37329;&#65289;&#22238;&#31572;&#12294;&#65289;&#12305;&#24179;&#25104;29&#24180;&#24230;&#36001;&#25919;&#29366;&#27841;&#36039;&#26009;&#38598;&#12398;&#20316;&#25104;&#21450;&#12403;&#25552;&#20986;&#12395;&#12388;&#12356;&#12390;\&#12304;&#36001;&#25919;&#29366;&#27841;&#36039;&#26009;&#38598;&#12305;_273660_&#23724;&#30010;_2017\&#12304;&#36001;&#25919;&#29366;&#27841;&#36039;&#26009;&#38598;&#12305;_273660_&#23724;&#30010;_2017&#65288;&#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v>
          </cell>
          <cell r="J29" t="e">
            <v>#N/A</v>
          </cell>
          <cell r="K29">
            <v>0</v>
          </cell>
        </row>
        <row r="30">
          <cell r="A30" t="str">
            <v>下水道事業特別会計</v>
          </cell>
          <cell r="B30" t="e">
            <v>#N/A</v>
          </cell>
          <cell r="C30">
            <v>2.7</v>
          </cell>
          <cell r="D30" t="e">
            <v>#N/A</v>
          </cell>
          <cell r="E30">
            <v>0</v>
          </cell>
          <cell r="F30" t="e">
            <v>#N/A</v>
          </cell>
          <cell r="G30">
            <v>0</v>
          </cell>
          <cell r="H30" t="e">
            <v>#N/A</v>
          </cell>
          <cell r="I30">
            <v>0</v>
          </cell>
          <cell r="J30" t="e">
            <v>#N/A</v>
          </cell>
          <cell r="K30">
            <v>0</v>
          </cell>
        </row>
        <row r="31">
          <cell r="A31" t="str">
            <v>介護保険特別会計（介護サービス事業勘定）</v>
          </cell>
          <cell r="B31" t="e">
            <v>#N/A</v>
          </cell>
          <cell r="C31">
            <v>0.1</v>
          </cell>
          <cell r="D31" t="e">
            <v>#N/A</v>
          </cell>
          <cell r="E31">
            <v>0.09</v>
          </cell>
          <cell r="F31" t="e">
            <v>#N/A</v>
          </cell>
          <cell r="G31">
            <v>0.1</v>
          </cell>
          <cell r="H31" t="e">
            <v>#N/A</v>
          </cell>
          <cell r="I31">
            <v>0.1</v>
          </cell>
          <cell r="J31" t="e">
            <v>#N/A</v>
          </cell>
          <cell r="K31">
            <v>0</v>
          </cell>
        </row>
        <row r="32">
          <cell r="A32" t="str">
            <v>後期高齢者医療特別会計</v>
          </cell>
          <cell r="B32" t="e">
            <v>#N/A</v>
          </cell>
          <cell r="C32">
            <v>0.12</v>
          </cell>
          <cell r="D32" t="e">
            <v>#N/A</v>
          </cell>
          <cell r="E32">
            <v>0.14000000000000001</v>
          </cell>
          <cell r="F32" t="e">
            <v>#N/A</v>
          </cell>
          <cell r="G32">
            <v>0.1</v>
          </cell>
          <cell r="H32" t="e">
            <v>#N/A</v>
          </cell>
          <cell r="I32">
            <v>0.09</v>
          </cell>
          <cell r="J32" t="e">
            <v>#N/A</v>
          </cell>
          <cell r="K32">
            <v>0.11</v>
          </cell>
        </row>
        <row r="33">
          <cell r="A33" t="str">
            <v>一般会計</v>
          </cell>
          <cell r="B33" t="e">
            <v>#N/A</v>
          </cell>
          <cell r="C33">
            <v>0.9</v>
          </cell>
          <cell r="D33" t="e">
            <v>#N/A</v>
          </cell>
          <cell r="E33">
            <v>1.03</v>
          </cell>
          <cell r="F33" t="e">
            <v>#N/A</v>
          </cell>
          <cell r="G33">
            <v>1.1299999999999999</v>
          </cell>
          <cell r="H33" t="e">
            <v>#N/A</v>
          </cell>
          <cell r="I33">
            <v>1.27</v>
          </cell>
          <cell r="J33" t="e">
            <v>#N/A</v>
          </cell>
          <cell r="K33">
            <v>1.36</v>
          </cell>
        </row>
        <row r="34">
          <cell r="A34" t="str">
            <v>介護保険特別会計（保険事業勘定）</v>
          </cell>
          <cell r="B34" t="e">
            <v>#N/A</v>
          </cell>
          <cell r="C34">
            <v>0.64</v>
          </cell>
          <cell r="D34" t="e">
            <v>#N/A</v>
          </cell>
          <cell r="E34">
            <v>1.4</v>
          </cell>
          <cell r="F34" t="e">
            <v>#N/A</v>
          </cell>
          <cell r="G34">
            <v>1.0900000000000001</v>
          </cell>
          <cell r="H34" t="e">
            <v>#N/A</v>
          </cell>
          <cell r="I34">
            <v>1.35</v>
          </cell>
          <cell r="J34" t="e">
            <v>#N/A</v>
          </cell>
          <cell r="K34">
            <v>1.46</v>
          </cell>
        </row>
        <row r="35">
          <cell r="A35" t="str">
            <v>国民健康保険特別会計</v>
          </cell>
          <cell r="B35" t="e">
            <v>#N/A</v>
          </cell>
          <cell r="C35">
            <v>1.32</v>
          </cell>
          <cell r="D35" t="e">
            <v>#N/A</v>
          </cell>
          <cell r="E35">
            <v>1.46</v>
          </cell>
          <cell r="F35" t="e">
            <v>#N/A</v>
          </cell>
          <cell r="G35">
            <v>0</v>
          </cell>
          <cell r="H35" t="e">
            <v>#N/A</v>
          </cell>
          <cell r="I35">
            <v>2.37</v>
          </cell>
          <cell r="J35" t="e">
            <v>#N/A</v>
          </cell>
          <cell r="K35">
            <v>3.27</v>
          </cell>
        </row>
        <row r="36">
          <cell r="A36" t="str">
            <v>水道事業会計</v>
          </cell>
          <cell r="B36" t="e">
            <v>#N/A</v>
          </cell>
          <cell r="C36">
            <v>0.41</v>
          </cell>
          <cell r="D36" t="e">
            <v>#N/A</v>
          </cell>
          <cell r="E36">
            <v>0.3</v>
          </cell>
          <cell r="F36" t="e">
            <v>#N/A</v>
          </cell>
          <cell r="G36">
            <v>0.4</v>
          </cell>
          <cell r="H36" t="e">
            <v>#N/A</v>
          </cell>
          <cell r="I36">
            <v>0.09</v>
          </cell>
          <cell r="J36">
            <v>0.08</v>
          </cell>
          <cell r="K36"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73</v>
      </c>
      <c r="C3" s="626"/>
      <c r="D3" s="626"/>
      <c r="E3" s="627"/>
      <c r="F3" s="627"/>
      <c r="G3" s="627"/>
      <c r="H3" s="627"/>
      <c r="I3" s="627"/>
      <c r="J3" s="627"/>
      <c r="K3" s="627"/>
      <c r="L3" s="627" t="s">
        <v>74</v>
      </c>
      <c r="M3" s="627"/>
      <c r="N3" s="627"/>
      <c r="O3" s="627"/>
      <c r="P3" s="627"/>
      <c r="Q3" s="627"/>
      <c r="R3" s="630"/>
      <c r="S3" s="630"/>
      <c r="T3" s="630"/>
      <c r="U3" s="630"/>
      <c r="V3" s="631"/>
      <c r="W3" s="524" t="s">
        <v>75</v>
      </c>
      <c r="X3" s="525"/>
      <c r="Y3" s="525"/>
      <c r="Z3" s="525"/>
      <c r="AA3" s="525"/>
      <c r="AB3" s="626"/>
      <c r="AC3" s="630" t="s">
        <v>76</v>
      </c>
      <c r="AD3" s="525"/>
      <c r="AE3" s="525"/>
      <c r="AF3" s="525"/>
      <c r="AG3" s="525"/>
      <c r="AH3" s="525"/>
      <c r="AI3" s="525"/>
      <c r="AJ3" s="525"/>
      <c r="AK3" s="525"/>
      <c r="AL3" s="592"/>
      <c r="AM3" s="524" t="s">
        <v>77</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78</v>
      </c>
      <c r="BO3" s="525"/>
      <c r="BP3" s="525"/>
      <c r="BQ3" s="525"/>
      <c r="BR3" s="525"/>
      <c r="BS3" s="525"/>
      <c r="BT3" s="525"/>
      <c r="BU3" s="592"/>
      <c r="BV3" s="524" t="s">
        <v>79</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80</v>
      </c>
      <c r="CU3" s="525"/>
      <c r="CV3" s="525"/>
      <c r="CW3" s="525"/>
      <c r="CX3" s="525"/>
      <c r="CY3" s="525"/>
      <c r="CZ3" s="525"/>
      <c r="DA3" s="592"/>
      <c r="DB3" s="524" t="s">
        <v>81</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82</v>
      </c>
      <c r="AZ4" s="438"/>
      <c r="BA4" s="438"/>
      <c r="BB4" s="438"/>
      <c r="BC4" s="438"/>
      <c r="BD4" s="438"/>
      <c r="BE4" s="438"/>
      <c r="BF4" s="438"/>
      <c r="BG4" s="438"/>
      <c r="BH4" s="438"/>
      <c r="BI4" s="438"/>
      <c r="BJ4" s="438"/>
      <c r="BK4" s="438"/>
      <c r="BL4" s="438"/>
      <c r="BM4" s="439"/>
      <c r="BN4" s="440">
        <v>9187557</v>
      </c>
      <c r="BO4" s="441"/>
      <c r="BP4" s="441"/>
      <c r="BQ4" s="441"/>
      <c r="BR4" s="441"/>
      <c r="BS4" s="441"/>
      <c r="BT4" s="441"/>
      <c r="BU4" s="442"/>
      <c r="BV4" s="440">
        <v>7982836</v>
      </c>
      <c r="BW4" s="441"/>
      <c r="BX4" s="441"/>
      <c r="BY4" s="441"/>
      <c r="BZ4" s="441"/>
      <c r="CA4" s="441"/>
      <c r="CB4" s="441"/>
      <c r="CC4" s="442"/>
      <c r="CD4" s="618" t="s">
        <v>83</v>
      </c>
      <c r="CE4" s="619"/>
      <c r="CF4" s="619"/>
      <c r="CG4" s="619"/>
      <c r="CH4" s="619"/>
      <c r="CI4" s="619"/>
      <c r="CJ4" s="619"/>
      <c r="CK4" s="619"/>
      <c r="CL4" s="619"/>
      <c r="CM4" s="619"/>
      <c r="CN4" s="619"/>
      <c r="CO4" s="619"/>
      <c r="CP4" s="619"/>
      <c r="CQ4" s="619"/>
      <c r="CR4" s="619"/>
      <c r="CS4" s="620"/>
      <c r="CT4" s="621">
        <v>1.4</v>
      </c>
      <c r="CU4" s="622"/>
      <c r="CV4" s="622"/>
      <c r="CW4" s="622"/>
      <c r="CX4" s="622"/>
      <c r="CY4" s="622"/>
      <c r="CZ4" s="622"/>
      <c r="DA4" s="623"/>
      <c r="DB4" s="621">
        <v>1.3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84</v>
      </c>
      <c r="AN5" s="419"/>
      <c r="AO5" s="419"/>
      <c r="AP5" s="419"/>
      <c r="AQ5" s="419"/>
      <c r="AR5" s="419"/>
      <c r="AS5" s="419"/>
      <c r="AT5" s="420"/>
      <c r="AU5" s="502" t="s">
        <v>85</v>
      </c>
      <c r="AV5" s="503"/>
      <c r="AW5" s="503"/>
      <c r="AX5" s="503"/>
      <c r="AY5" s="425" t="s">
        <v>86</v>
      </c>
      <c r="AZ5" s="426"/>
      <c r="BA5" s="426"/>
      <c r="BB5" s="426"/>
      <c r="BC5" s="426"/>
      <c r="BD5" s="426"/>
      <c r="BE5" s="426"/>
      <c r="BF5" s="426"/>
      <c r="BG5" s="426"/>
      <c r="BH5" s="426"/>
      <c r="BI5" s="426"/>
      <c r="BJ5" s="426"/>
      <c r="BK5" s="426"/>
      <c r="BL5" s="426"/>
      <c r="BM5" s="427"/>
      <c r="BN5" s="445">
        <v>9102821</v>
      </c>
      <c r="BO5" s="446"/>
      <c r="BP5" s="446"/>
      <c r="BQ5" s="446"/>
      <c r="BR5" s="446"/>
      <c r="BS5" s="446"/>
      <c r="BT5" s="446"/>
      <c r="BU5" s="447"/>
      <c r="BV5" s="445">
        <v>7915838</v>
      </c>
      <c r="BW5" s="446"/>
      <c r="BX5" s="446"/>
      <c r="BY5" s="446"/>
      <c r="BZ5" s="446"/>
      <c r="CA5" s="446"/>
      <c r="CB5" s="446"/>
      <c r="CC5" s="447"/>
      <c r="CD5" s="454" t="s">
        <v>87</v>
      </c>
      <c r="CE5" s="455"/>
      <c r="CF5" s="455"/>
      <c r="CG5" s="455"/>
      <c r="CH5" s="455"/>
      <c r="CI5" s="455"/>
      <c r="CJ5" s="455"/>
      <c r="CK5" s="455"/>
      <c r="CL5" s="455"/>
      <c r="CM5" s="455"/>
      <c r="CN5" s="455"/>
      <c r="CO5" s="455"/>
      <c r="CP5" s="455"/>
      <c r="CQ5" s="455"/>
      <c r="CR5" s="455"/>
      <c r="CS5" s="456"/>
      <c r="CT5" s="415">
        <v>96.2</v>
      </c>
      <c r="CU5" s="416"/>
      <c r="CV5" s="416"/>
      <c r="CW5" s="416"/>
      <c r="CX5" s="416"/>
      <c r="CY5" s="416"/>
      <c r="CZ5" s="416"/>
      <c r="DA5" s="417"/>
      <c r="DB5" s="415">
        <v>96.9</v>
      </c>
      <c r="DC5" s="416"/>
      <c r="DD5" s="416"/>
      <c r="DE5" s="416"/>
      <c r="DF5" s="416"/>
      <c r="DG5" s="416"/>
      <c r="DH5" s="416"/>
      <c r="DI5" s="417"/>
      <c r="DJ5" s="165"/>
      <c r="DK5" s="165"/>
      <c r="DL5" s="165"/>
      <c r="DM5" s="165"/>
      <c r="DN5" s="165"/>
      <c r="DO5" s="165"/>
    </row>
    <row r="6" spans="1:119" ht="18.75" customHeight="1" x14ac:dyDescent="0.15">
      <c r="A6" s="166"/>
      <c r="B6" s="598" t="s">
        <v>88</v>
      </c>
      <c r="C6" s="459"/>
      <c r="D6" s="459"/>
      <c r="E6" s="599"/>
      <c r="F6" s="599"/>
      <c r="G6" s="599"/>
      <c r="H6" s="599"/>
      <c r="I6" s="599"/>
      <c r="J6" s="599"/>
      <c r="K6" s="599"/>
      <c r="L6" s="599" t="s">
        <v>89</v>
      </c>
      <c r="M6" s="599"/>
      <c r="N6" s="599"/>
      <c r="O6" s="599"/>
      <c r="P6" s="599"/>
      <c r="Q6" s="599"/>
      <c r="R6" s="483"/>
      <c r="S6" s="483"/>
      <c r="T6" s="483"/>
      <c r="U6" s="483"/>
      <c r="V6" s="605"/>
      <c r="W6" s="536" t="s">
        <v>90</v>
      </c>
      <c r="X6" s="458"/>
      <c r="Y6" s="458"/>
      <c r="Z6" s="458"/>
      <c r="AA6" s="458"/>
      <c r="AB6" s="459"/>
      <c r="AC6" s="610" t="s">
        <v>91</v>
      </c>
      <c r="AD6" s="611"/>
      <c r="AE6" s="611"/>
      <c r="AF6" s="611"/>
      <c r="AG6" s="611"/>
      <c r="AH6" s="611"/>
      <c r="AI6" s="611"/>
      <c r="AJ6" s="611"/>
      <c r="AK6" s="611"/>
      <c r="AL6" s="612"/>
      <c r="AM6" s="514" t="s">
        <v>92</v>
      </c>
      <c r="AN6" s="419"/>
      <c r="AO6" s="419"/>
      <c r="AP6" s="419"/>
      <c r="AQ6" s="419"/>
      <c r="AR6" s="419"/>
      <c r="AS6" s="419"/>
      <c r="AT6" s="420"/>
      <c r="AU6" s="502" t="s">
        <v>85</v>
      </c>
      <c r="AV6" s="503"/>
      <c r="AW6" s="503"/>
      <c r="AX6" s="503"/>
      <c r="AY6" s="425" t="s">
        <v>93</v>
      </c>
      <c r="AZ6" s="426"/>
      <c r="BA6" s="426"/>
      <c r="BB6" s="426"/>
      <c r="BC6" s="426"/>
      <c r="BD6" s="426"/>
      <c r="BE6" s="426"/>
      <c r="BF6" s="426"/>
      <c r="BG6" s="426"/>
      <c r="BH6" s="426"/>
      <c r="BI6" s="426"/>
      <c r="BJ6" s="426"/>
      <c r="BK6" s="426"/>
      <c r="BL6" s="426"/>
      <c r="BM6" s="427"/>
      <c r="BN6" s="445">
        <v>84736</v>
      </c>
      <c r="BO6" s="446"/>
      <c r="BP6" s="446"/>
      <c r="BQ6" s="446"/>
      <c r="BR6" s="446"/>
      <c r="BS6" s="446"/>
      <c r="BT6" s="446"/>
      <c r="BU6" s="447"/>
      <c r="BV6" s="445">
        <v>66998</v>
      </c>
      <c r="BW6" s="446"/>
      <c r="BX6" s="446"/>
      <c r="BY6" s="446"/>
      <c r="BZ6" s="446"/>
      <c r="CA6" s="446"/>
      <c r="CB6" s="446"/>
      <c r="CC6" s="447"/>
      <c r="CD6" s="454" t="s">
        <v>94</v>
      </c>
      <c r="CE6" s="455"/>
      <c r="CF6" s="455"/>
      <c r="CG6" s="455"/>
      <c r="CH6" s="455"/>
      <c r="CI6" s="455"/>
      <c r="CJ6" s="455"/>
      <c r="CK6" s="455"/>
      <c r="CL6" s="455"/>
      <c r="CM6" s="455"/>
      <c r="CN6" s="455"/>
      <c r="CO6" s="455"/>
      <c r="CP6" s="455"/>
      <c r="CQ6" s="455"/>
      <c r="CR6" s="455"/>
      <c r="CS6" s="456"/>
      <c r="CT6" s="595">
        <v>102.6</v>
      </c>
      <c r="CU6" s="596"/>
      <c r="CV6" s="596"/>
      <c r="CW6" s="596"/>
      <c r="CX6" s="596"/>
      <c r="CY6" s="596"/>
      <c r="CZ6" s="596"/>
      <c r="DA6" s="597"/>
      <c r="DB6" s="595">
        <v>103.1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95</v>
      </c>
      <c r="AN7" s="419"/>
      <c r="AO7" s="419"/>
      <c r="AP7" s="419"/>
      <c r="AQ7" s="419"/>
      <c r="AR7" s="419"/>
      <c r="AS7" s="419"/>
      <c r="AT7" s="420"/>
      <c r="AU7" s="502" t="s">
        <v>96</v>
      </c>
      <c r="AV7" s="503"/>
      <c r="AW7" s="503"/>
      <c r="AX7" s="503"/>
      <c r="AY7" s="425" t="s">
        <v>97</v>
      </c>
      <c r="AZ7" s="426"/>
      <c r="BA7" s="426"/>
      <c r="BB7" s="426"/>
      <c r="BC7" s="426"/>
      <c r="BD7" s="426"/>
      <c r="BE7" s="426"/>
      <c r="BF7" s="426"/>
      <c r="BG7" s="426"/>
      <c r="BH7" s="426"/>
      <c r="BI7" s="426"/>
      <c r="BJ7" s="426"/>
      <c r="BK7" s="426"/>
      <c r="BL7" s="426"/>
      <c r="BM7" s="427"/>
      <c r="BN7" s="445">
        <v>26587</v>
      </c>
      <c r="BO7" s="446"/>
      <c r="BP7" s="446"/>
      <c r="BQ7" s="446"/>
      <c r="BR7" s="446"/>
      <c r="BS7" s="446"/>
      <c r="BT7" s="446"/>
      <c r="BU7" s="447"/>
      <c r="BV7" s="445">
        <v>12334</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4255499</v>
      </c>
      <c r="CU7" s="446"/>
      <c r="CV7" s="446"/>
      <c r="CW7" s="446"/>
      <c r="CX7" s="446"/>
      <c r="CY7" s="446"/>
      <c r="CZ7" s="446"/>
      <c r="DA7" s="447"/>
      <c r="DB7" s="445">
        <v>4296010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100</v>
      </c>
      <c r="AV8" s="503"/>
      <c r="AW8" s="503"/>
      <c r="AX8" s="503"/>
      <c r="AY8" s="425" t="s">
        <v>101</v>
      </c>
      <c r="AZ8" s="426"/>
      <c r="BA8" s="426"/>
      <c r="BB8" s="426"/>
      <c r="BC8" s="426"/>
      <c r="BD8" s="426"/>
      <c r="BE8" s="426"/>
      <c r="BF8" s="426"/>
      <c r="BG8" s="426"/>
      <c r="BH8" s="426"/>
      <c r="BI8" s="426"/>
      <c r="BJ8" s="426"/>
      <c r="BK8" s="426"/>
      <c r="BL8" s="426"/>
      <c r="BM8" s="427"/>
      <c r="BN8" s="445">
        <v>58149</v>
      </c>
      <c r="BO8" s="446"/>
      <c r="BP8" s="446"/>
      <c r="BQ8" s="446"/>
      <c r="BR8" s="446"/>
      <c r="BS8" s="446"/>
      <c r="BT8" s="446"/>
      <c r="BU8" s="447"/>
      <c r="BV8" s="445">
        <v>54664</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0.53</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15938</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3485</v>
      </c>
      <c r="BO9" s="446"/>
      <c r="BP9" s="446"/>
      <c r="BQ9" s="446"/>
      <c r="BR9" s="446"/>
      <c r="BS9" s="446"/>
      <c r="BT9" s="446"/>
      <c r="BU9" s="447"/>
      <c r="BV9" s="445">
        <v>5238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15.7</v>
      </c>
      <c r="CU9" s="416"/>
      <c r="CV9" s="416"/>
      <c r="CW9" s="416"/>
      <c r="CX9" s="416"/>
      <c r="CY9" s="416"/>
      <c r="CZ9" s="416"/>
      <c r="DA9" s="417"/>
      <c r="DB9" s="415">
        <v>16.7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17504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107</v>
      </c>
      <c r="AV10" s="503"/>
      <c r="AW10" s="503"/>
      <c r="AX10" s="503"/>
      <c r="AY10" s="425" t="s">
        <v>112</v>
      </c>
      <c r="AZ10" s="426"/>
      <c r="BA10" s="426"/>
      <c r="BB10" s="426"/>
      <c r="BC10" s="426"/>
      <c r="BD10" s="426"/>
      <c r="BE10" s="426"/>
      <c r="BF10" s="426"/>
      <c r="BG10" s="426"/>
      <c r="BH10" s="426"/>
      <c r="BI10" s="426"/>
      <c r="BJ10" s="426"/>
      <c r="BK10" s="426"/>
      <c r="BL10" s="426"/>
      <c r="BM10" s="427"/>
      <c r="BN10" s="445">
        <v>28618</v>
      </c>
      <c r="BO10" s="446"/>
      <c r="BP10" s="446"/>
      <c r="BQ10" s="446"/>
      <c r="BR10" s="446"/>
      <c r="BS10" s="446"/>
      <c r="BT10" s="446"/>
      <c r="BU10" s="447"/>
      <c r="BV10" s="445">
        <v>290</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16132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107</v>
      </c>
      <c r="AV12" s="503"/>
      <c r="AW12" s="503"/>
      <c r="AX12" s="503"/>
      <c r="AY12" s="425" t="s">
        <v>127</v>
      </c>
      <c r="AZ12" s="426"/>
      <c r="BA12" s="426"/>
      <c r="BB12" s="426"/>
      <c r="BC12" s="426"/>
      <c r="BD12" s="426"/>
      <c r="BE12" s="426"/>
      <c r="BF12" s="426"/>
      <c r="BG12" s="426"/>
      <c r="BH12" s="426"/>
      <c r="BI12" s="426"/>
      <c r="BJ12" s="426"/>
      <c r="BK12" s="426"/>
      <c r="BL12" s="426"/>
      <c r="BM12" s="427"/>
      <c r="BN12" s="445">
        <v>45000</v>
      </c>
      <c r="BO12" s="446"/>
      <c r="BP12" s="446"/>
      <c r="BQ12" s="446"/>
      <c r="BR12" s="446"/>
      <c r="BS12" s="446"/>
      <c r="BT12" s="446"/>
      <c r="BU12" s="447"/>
      <c r="BV12" s="445">
        <v>30000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15951</v>
      </c>
      <c r="S13" s="549"/>
      <c r="T13" s="549"/>
      <c r="U13" s="549"/>
      <c r="V13" s="550"/>
      <c r="W13" s="536" t="s">
        <v>131</v>
      </c>
      <c r="X13" s="458"/>
      <c r="Y13" s="458"/>
      <c r="Z13" s="458"/>
      <c r="AA13" s="458"/>
      <c r="AB13" s="459"/>
      <c r="AC13" s="421">
        <v>168</v>
      </c>
      <c r="AD13" s="422"/>
      <c r="AE13" s="422"/>
      <c r="AF13" s="422"/>
      <c r="AG13" s="423"/>
      <c r="AH13" s="421">
        <v>182</v>
      </c>
      <c r="AI13" s="422"/>
      <c r="AJ13" s="422"/>
      <c r="AK13" s="422"/>
      <c r="AL13" s="424"/>
      <c r="AM13" s="514" t="s">
        <v>132</v>
      </c>
      <c r="AN13" s="419"/>
      <c r="AO13" s="419"/>
      <c r="AP13" s="419"/>
      <c r="AQ13" s="419"/>
      <c r="AR13" s="419"/>
      <c r="AS13" s="419"/>
      <c r="AT13" s="420"/>
      <c r="AU13" s="502" t="s">
        <v>100</v>
      </c>
      <c r="AV13" s="503"/>
      <c r="AW13" s="503"/>
      <c r="AX13" s="503"/>
      <c r="AY13" s="425" t="s">
        <v>133</v>
      </c>
      <c r="AZ13" s="426"/>
      <c r="BA13" s="426"/>
      <c r="BB13" s="426"/>
      <c r="BC13" s="426"/>
      <c r="BD13" s="426"/>
      <c r="BE13" s="426"/>
      <c r="BF13" s="426"/>
      <c r="BG13" s="426"/>
      <c r="BH13" s="426"/>
      <c r="BI13" s="426"/>
      <c r="BJ13" s="426"/>
      <c r="BK13" s="426"/>
      <c r="BL13" s="426"/>
      <c r="BM13" s="427"/>
      <c r="BN13" s="445">
        <v>-12897</v>
      </c>
      <c r="BO13" s="446"/>
      <c r="BP13" s="446"/>
      <c r="BQ13" s="446"/>
      <c r="BR13" s="446"/>
      <c r="BS13" s="446"/>
      <c r="BT13" s="446"/>
      <c r="BU13" s="447"/>
      <c r="BV13" s="445">
        <v>-24472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13.5</v>
      </c>
      <c r="CU13" s="416"/>
      <c r="CV13" s="416"/>
      <c r="CW13" s="416"/>
      <c r="CX13" s="416"/>
      <c r="CY13" s="416"/>
      <c r="CZ13" s="416"/>
      <c r="DA13" s="417"/>
      <c r="DB13" s="415">
        <v>14.7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16259</v>
      </c>
      <c r="S14" s="549"/>
      <c r="T14" s="549"/>
      <c r="U14" s="549"/>
      <c r="V14" s="550"/>
      <c r="W14" s="551"/>
      <c r="X14" s="461"/>
      <c r="Y14" s="461"/>
      <c r="Z14" s="461"/>
      <c r="AA14" s="461"/>
      <c r="AB14" s="462"/>
      <c r="AC14" s="541">
        <v>2.6</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111</v>
      </c>
      <c r="CU14" s="553"/>
      <c r="CV14" s="553"/>
      <c r="CW14" s="553"/>
      <c r="CX14" s="553"/>
      <c r="CY14" s="553"/>
      <c r="CZ14" s="553"/>
      <c r="DA14" s="554"/>
      <c r="DB14" s="552">
        <v>115.2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16155</v>
      </c>
      <c r="S15" s="549"/>
      <c r="T15" s="549"/>
      <c r="U15" s="549"/>
      <c r="V15" s="550"/>
      <c r="W15" s="536" t="s">
        <v>137</v>
      </c>
      <c r="X15" s="458"/>
      <c r="Y15" s="458"/>
      <c r="Z15" s="458"/>
      <c r="AA15" s="458"/>
      <c r="AB15" s="459"/>
      <c r="AC15" s="421">
        <v>1366</v>
      </c>
      <c r="AD15" s="422"/>
      <c r="AE15" s="422"/>
      <c r="AF15" s="422"/>
      <c r="AG15" s="423"/>
      <c r="AH15" s="421">
        <v>1548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1834802</v>
      </c>
      <c r="BO15" s="441"/>
      <c r="BP15" s="441"/>
      <c r="BQ15" s="441"/>
      <c r="BR15" s="441"/>
      <c r="BS15" s="441"/>
      <c r="BT15" s="441"/>
      <c r="BU15" s="442"/>
      <c r="BV15" s="440">
        <v>1871408</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21.5</v>
      </c>
      <c r="AD16" s="542"/>
      <c r="AE16" s="542"/>
      <c r="AF16" s="542"/>
      <c r="AG16" s="543"/>
      <c r="AH16" s="541">
        <v>22.7</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3478350</v>
      </c>
      <c r="BO16" s="446"/>
      <c r="BP16" s="446"/>
      <c r="BQ16" s="446"/>
      <c r="BR16" s="446"/>
      <c r="BS16" s="446"/>
      <c r="BT16" s="446"/>
      <c r="BU16" s="447"/>
      <c r="BV16" s="445">
        <v>3522325</v>
      </c>
      <c r="BW16" s="446"/>
      <c r="BX16" s="446"/>
      <c r="BY16" s="446"/>
      <c r="BZ16" s="446"/>
      <c r="CA16" s="446"/>
      <c r="CB16" s="446"/>
      <c r="CC16" s="447"/>
      <c r="CD16" s="180"/>
      <c r="CE16" s="443" t="s">
        <v>143</v>
      </c>
      <c r="CF16" s="443"/>
      <c r="CG16" s="443"/>
      <c r="CH16" s="443"/>
      <c r="CI16" s="443"/>
      <c r="CJ16" s="443"/>
      <c r="CK16" s="443"/>
      <c r="CL16" s="443"/>
      <c r="CM16" s="443"/>
      <c r="CN16" s="443"/>
      <c r="CO16" s="443"/>
      <c r="CP16" s="443"/>
      <c r="CQ16" s="443"/>
      <c r="CR16" s="443"/>
      <c r="CS16" s="444"/>
      <c r="CT16" s="415">
        <v>0.7</v>
      </c>
      <c r="CU16" s="416"/>
      <c r="CV16" s="416"/>
      <c r="CW16" s="416"/>
      <c r="CX16" s="416"/>
      <c r="CY16" s="416"/>
      <c r="CZ16" s="416"/>
      <c r="DA16" s="417"/>
      <c r="DB16" s="415" t="s">
        <v>129</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4806</v>
      </c>
      <c r="AD17" s="422"/>
      <c r="AE17" s="422"/>
      <c r="AF17" s="422"/>
      <c r="AG17" s="423"/>
      <c r="AH17" s="421">
        <v>5091</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2340351</v>
      </c>
      <c r="BO17" s="446"/>
      <c r="BP17" s="446"/>
      <c r="BQ17" s="446"/>
      <c r="BR17" s="446"/>
      <c r="BS17" s="446"/>
      <c r="BT17" s="446"/>
      <c r="BU17" s="447"/>
      <c r="BV17" s="445">
        <v>2381536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49.18</v>
      </c>
      <c r="M18" s="510"/>
      <c r="N18" s="510"/>
      <c r="O18" s="510"/>
      <c r="P18" s="510"/>
      <c r="Q18" s="510"/>
      <c r="R18" s="511"/>
      <c r="S18" s="511"/>
      <c r="T18" s="511"/>
      <c r="U18" s="511"/>
      <c r="V18" s="512"/>
      <c r="W18" s="526"/>
      <c r="X18" s="527"/>
      <c r="Y18" s="527"/>
      <c r="Z18" s="527"/>
      <c r="AA18" s="527"/>
      <c r="AB18" s="537"/>
      <c r="AC18" s="409">
        <v>75.8</v>
      </c>
      <c r="AD18" s="410"/>
      <c r="AE18" s="410"/>
      <c r="AF18" s="410"/>
      <c r="AG18" s="513"/>
      <c r="AH18" s="409">
        <v>74.599999999999994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4239972</v>
      </c>
      <c r="BO18" s="446"/>
      <c r="BP18" s="446"/>
      <c r="BQ18" s="446"/>
      <c r="BR18" s="446"/>
      <c r="BS18" s="446"/>
      <c r="BT18" s="446"/>
      <c r="BU18" s="447"/>
      <c r="BV18" s="445">
        <v>4252088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324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4798712</v>
      </c>
      <c r="BO19" s="446"/>
      <c r="BP19" s="446"/>
      <c r="BQ19" s="446"/>
      <c r="BR19" s="446"/>
      <c r="BS19" s="446"/>
      <c r="BT19" s="446"/>
      <c r="BU19" s="447"/>
      <c r="BV19" s="445">
        <v>4853152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6407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7588792</v>
      </c>
      <c r="BO23" s="446"/>
      <c r="BP23" s="446"/>
      <c r="BQ23" s="446"/>
      <c r="BR23" s="446"/>
      <c r="BS23" s="446"/>
      <c r="BT23" s="446"/>
      <c r="BU23" s="447"/>
      <c r="BV23" s="445">
        <v>7326104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6540</v>
      </c>
      <c r="R24" s="422"/>
      <c r="S24" s="422"/>
      <c r="T24" s="422"/>
      <c r="U24" s="422"/>
      <c r="V24" s="423"/>
      <c r="W24" s="487"/>
      <c r="X24" s="478"/>
      <c r="Y24" s="479"/>
      <c r="Z24" s="418" t="s">
        <v>162</v>
      </c>
      <c r="AA24" s="419"/>
      <c r="AB24" s="419"/>
      <c r="AC24" s="419"/>
      <c r="AD24" s="419"/>
      <c r="AE24" s="419"/>
      <c r="AF24" s="419"/>
      <c r="AG24" s="420"/>
      <c r="AH24" s="421">
        <v>128</v>
      </c>
      <c r="AI24" s="422"/>
      <c r="AJ24" s="422"/>
      <c r="AK24" s="422"/>
      <c r="AL24" s="423"/>
      <c r="AM24" s="421">
        <v>402560</v>
      </c>
      <c r="AN24" s="422"/>
      <c r="AO24" s="422"/>
      <c r="AP24" s="422"/>
      <c r="AQ24" s="422"/>
      <c r="AR24" s="423"/>
      <c r="AS24" s="421">
        <v>3145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5571646</v>
      </c>
      <c r="BO24" s="446"/>
      <c r="BP24" s="446"/>
      <c r="BQ24" s="446"/>
      <c r="BR24" s="446"/>
      <c r="BS24" s="446"/>
      <c r="BT24" s="446"/>
      <c r="BU24" s="447"/>
      <c r="BV24" s="445">
        <v>5164547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5440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166</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517908</v>
      </c>
      <c r="BO25" s="441"/>
      <c r="BP25" s="441"/>
      <c r="BQ25" s="441"/>
      <c r="BR25" s="441"/>
      <c r="BS25" s="441"/>
      <c r="BT25" s="441"/>
      <c r="BU25" s="442"/>
      <c r="BV25" s="440">
        <v>1036229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5100</v>
      </c>
      <c r="R26" s="422"/>
      <c r="S26" s="422"/>
      <c r="T26" s="422"/>
      <c r="U26" s="422"/>
      <c r="V26" s="423"/>
      <c r="W26" s="487"/>
      <c r="X26" s="478"/>
      <c r="Y26" s="479"/>
      <c r="Z26" s="418" t="s">
        <v>169</v>
      </c>
      <c r="AA26" s="500"/>
      <c r="AB26" s="500"/>
      <c r="AC26" s="500"/>
      <c r="AD26" s="500"/>
      <c r="AE26" s="500"/>
      <c r="AF26" s="500"/>
      <c r="AG26" s="501"/>
      <c r="AH26" s="421">
        <v>9</v>
      </c>
      <c r="AI26" s="422"/>
      <c r="AJ26" s="422"/>
      <c r="AK26" s="422"/>
      <c r="AL26" s="423"/>
      <c r="AM26" s="421">
        <v>26901</v>
      </c>
      <c r="AN26" s="422"/>
      <c r="AO26" s="422"/>
      <c r="AP26" s="422"/>
      <c r="AQ26" s="422"/>
      <c r="AR26" s="423"/>
      <c r="AS26" s="421">
        <v>2989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3400</v>
      </c>
      <c r="R27" s="422"/>
      <c r="S27" s="422"/>
      <c r="T27" s="422"/>
      <c r="U27" s="422"/>
      <c r="V27" s="423"/>
      <c r="W27" s="487"/>
      <c r="X27" s="478"/>
      <c r="Y27" s="479"/>
      <c r="Z27" s="418" t="s">
        <v>172</v>
      </c>
      <c r="AA27" s="419"/>
      <c r="AB27" s="419"/>
      <c r="AC27" s="419"/>
      <c r="AD27" s="419"/>
      <c r="AE27" s="419"/>
      <c r="AF27" s="419"/>
      <c r="AG27" s="420"/>
      <c r="AH27" s="421">
        <v>7</v>
      </c>
      <c r="AI27" s="422"/>
      <c r="AJ27" s="422"/>
      <c r="AK27" s="422"/>
      <c r="AL27" s="423"/>
      <c r="AM27" s="421">
        <v>23775</v>
      </c>
      <c r="AN27" s="422"/>
      <c r="AO27" s="422"/>
      <c r="AP27" s="422"/>
      <c r="AQ27" s="422"/>
      <c r="AR27" s="423"/>
      <c r="AS27" s="421">
        <v>3396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129</v>
      </c>
      <c r="BO27" s="449"/>
      <c r="BP27" s="449"/>
      <c r="BQ27" s="449"/>
      <c r="BR27" s="449"/>
      <c r="BS27" s="449"/>
      <c r="BT27" s="449"/>
      <c r="BU27" s="450"/>
      <c r="BV27" s="448" t="s">
        <v>166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3100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129</v>
      </c>
      <c r="AN28" s="422"/>
      <c r="AO28" s="422"/>
      <c r="AP28" s="422"/>
      <c r="AQ28" s="422"/>
      <c r="AR28" s="423"/>
      <c r="AS28" s="421" t="s">
        <v>166</v>
      </c>
      <c r="AT28" s="422"/>
      <c r="AU28" s="422"/>
      <c r="AV28" s="422"/>
      <c r="AW28" s="422"/>
      <c r="AX28" s="424"/>
      <c r="AY28" s="428" t="s">
        <v>176</v>
      </c>
      <c r="AZ28" s="429"/>
      <c r="BA28" s="429"/>
      <c r="BB28" s="430"/>
      <c r="BC28" s="437" t="s">
        <v>40</v>
      </c>
      <c r="BD28" s="438"/>
      <c r="BE28" s="438"/>
      <c r="BF28" s="438"/>
      <c r="BG28" s="438"/>
      <c r="BH28" s="438"/>
      <c r="BI28" s="438"/>
      <c r="BJ28" s="438"/>
      <c r="BK28" s="438"/>
      <c r="BL28" s="438"/>
      <c r="BM28" s="439"/>
      <c r="BN28" s="440">
        <v>841289</v>
      </c>
      <c r="BO28" s="441"/>
      <c r="BP28" s="441"/>
      <c r="BQ28" s="441"/>
      <c r="BR28" s="441"/>
      <c r="BS28" s="441"/>
      <c r="BT28" s="441"/>
      <c r="BU28" s="442"/>
      <c r="BV28" s="440">
        <v>857671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10</v>
      </c>
      <c r="M29" s="422"/>
      <c r="N29" s="422"/>
      <c r="O29" s="422"/>
      <c r="P29" s="423"/>
      <c r="Q29" s="421">
        <v>3000</v>
      </c>
      <c r="R29" s="422"/>
      <c r="S29" s="422"/>
      <c r="T29" s="422"/>
      <c r="U29" s="422"/>
      <c r="V29" s="423"/>
      <c r="W29" s="488"/>
      <c r="X29" s="489"/>
      <c r="Y29" s="490"/>
      <c r="Z29" s="418" t="s">
        <v>178</v>
      </c>
      <c r="AA29" s="419"/>
      <c r="AB29" s="419"/>
      <c r="AC29" s="419"/>
      <c r="AD29" s="419"/>
      <c r="AE29" s="419"/>
      <c r="AF29" s="419"/>
      <c r="AG29" s="420"/>
      <c r="AH29" s="421">
        <v>135</v>
      </c>
      <c r="AI29" s="422"/>
      <c r="AJ29" s="422"/>
      <c r="AK29" s="422"/>
      <c r="AL29" s="423"/>
      <c r="AM29" s="421">
        <v>426335</v>
      </c>
      <c r="AN29" s="422"/>
      <c r="AO29" s="422"/>
      <c r="AP29" s="422"/>
      <c r="AQ29" s="422"/>
      <c r="AR29" s="423"/>
      <c r="AS29" s="421">
        <v>3158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38460</v>
      </c>
      <c r="BO29" s="446"/>
      <c r="BP29" s="446"/>
      <c r="BQ29" s="446"/>
      <c r="BR29" s="446"/>
      <c r="BS29" s="446"/>
      <c r="BT29" s="446"/>
      <c r="BU29" s="447"/>
      <c r="BV29" s="445">
        <v>38453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42</v>
      </c>
      <c r="BD30" s="413"/>
      <c r="BE30" s="413"/>
      <c r="BF30" s="413"/>
      <c r="BG30" s="413"/>
      <c r="BH30" s="413"/>
      <c r="BI30" s="413"/>
      <c r="BJ30" s="413"/>
      <c r="BK30" s="413"/>
      <c r="BL30" s="413"/>
      <c r="BM30" s="414"/>
      <c r="BN30" s="448">
        <v>734531</v>
      </c>
      <c r="BO30" s="449"/>
      <c r="BP30" s="449"/>
      <c r="BQ30" s="449"/>
      <c r="BR30" s="449"/>
      <c r="BS30" s="449"/>
      <c r="BT30" s="449"/>
      <c r="BU30" s="450"/>
      <c r="BV30" s="448">
        <v>516599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190</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泉州南消防組合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大阪広域水道企業団（水道事業会計）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大阪広域水道企業団（工業用水道事業会計）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zP9NdTvPmC9u6WDi585dRLqVQUC0M4kBG2TWT1lmGwC4SpoJKDxR/YeOuxphwl6kgYlWqrdFgESSSltCc0YUw==" saltValue="k5ZRgL2yd687+MGdLiWK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577</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0.41</v>
      </c>
      <c r="G34" s="33">
        <v>0.3</v>
      </c>
      <c r="H34" s="33">
        <v>0.4</v>
      </c>
      <c r="I34" s="33">
        <v>0.09</v>
      </c>
      <c r="J34" s="34" t="s">
        <v>553</v>
      </c>
      <c r="K34" s="22"/>
      <c r="L34" s="22"/>
      <c r="M34" s="22"/>
      <c r="N34" s="22"/>
      <c r="O34" s="22"/>
      <c r="P34" s="22"/>
    </row>
    <row r="35" spans="1:16" ht="39" customHeight="1" x14ac:dyDescent="0.15">
      <c r="A35" s="22"/>
      <c r="B35" s="35"/>
      <c r="C35" s="1218" t="s">
        <v>554</v>
      </c>
      <c r="D35" s="1219"/>
      <c r="E35" s="1220"/>
      <c r="F35" s="36">
        <v>1.32</v>
      </c>
      <c r="G35" s="37">
        <v>1.46</v>
      </c>
      <c r="H35" s="37">
        <v>0</v>
      </c>
      <c r="I35" s="37">
        <v>2.37</v>
      </c>
      <c r="J35" s="38">
        <v>3.27</v>
      </c>
      <c r="K35" s="22"/>
      <c r="L35" s="22"/>
      <c r="M35" s="22"/>
      <c r="N35" s="22"/>
      <c r="O35" s="22"/>
      <c r="P35" s="22"/>
    </row>
    <row r="36" spans="1:16" ht="39" customHeight="1" x14ac:dyDescent="0.15">
      <c r="A36" s="22"/>
      <c r="B36" s="35"/>
      <c r="C36" s="1218" t="s">
        <v>555</v>
      </c>
      <c r="D36" s="1219"/>
      <c r="E36" s="1220"/>
      <c r="F36" s="36">
        <v>0.64</v>
      </c>
      <c r="G36" s="37">
        <v>1.4</v>
      </c>
      <c r="H36" s="37">
        <v>1.0900000000000001</v>
      </c>
      <c r="I36" s="37">
        <v>1.35</v>
      </c>
      <c r="J36" s="38">
        <v>1.46</v>
      </c>
      <c r="K36" s="22"/>
      <c r="L36" s="22"/>
      <c r="M36" s="22"/>
      <c r="N36" s="22"/>
      <c r="O36" s="22"/>
      <c r="P36" s="22"/>
    </row>
    <row r="37" spans="1:16" ht="39" customHeight="1" x14ac:dyDescent="0.15">
      <c r="A37" s="22"/>
      <c r="B37" s="35"/>
      <c r="C37" s="1218" t="s">
        <v>556</v>
      </c>
      <c r="D37" s="1219"/>
      <c r="E37" s="1220"/>
      <c r="F37" s="36">
        <v>0.9</v>
      </c>
      <c r="G37" s="37">
        <v>1.03</v>
      </c>
      <c r="H37" s="37">
        <v>1.1299999999999999</v>
      </c>
      <c r="I37" s="37">
        <v>1.27</v>
      </c>
      <c r="J37" s="38">
        <v>1.36</v>
      </c>
      <c r="K37" s="22"/>
      <c r="L37" s="22"/>
      <c r="M37" s="22"/>
      <c r="N37" s="22"/>
      <c r="O37" s="22"/>
      <c r="P37" s="22"/>
    </row>
    <row r="38" spans="1:16" ht="39" customHeight="1" x14ac:dyDescent="0.15">
      <c r="A38" s="22"/>
      <c r="B38" s="35"/>
      <c r="C38" s="1218" t="s">
        <v>557</v>
      </c>
      <c r="D38" s="1219"/>
      <c r="E38" s="1220"/>
      <c r="F38" s="36">
        <v>0.12</v>
      </c>
      <c r="G38" s="37">
        <v>0.14000000000000001</v>
      </c>
      <c r="H38" s="37">
        <v>0.1</v>
      </c>
      <c r="I38" s="37">
        <v>0.09</v>
      </c>
      <c r="J38" s="38">
        <v>0.11</v>
      </c>
      <c r="K38" s="22"/>
      <c r="L38" s="22"/>
      <c r="M38" s="22"/>
      <c r="N38" s="22"/>
      <c r="O38" s="22"/>
      <c r="P38" s="22"/>
    </row>
    <row r="39" spans="1:16" ht="39" customHeight="1" x14ac:dyDescent="0.15">
      <c r="A39" s="22"/>
      <c r="B39" s="35"/>
      <c r="C39" s="1218" t="s">
        <v>558</v>
      </c>
      <c r="D39" s="1219"/>
      <c r="E39" s="1220"/>
      <c r="F39" s="36">
        <v>0.1</v>
      </c>
      <c r="G39" s="37">
        <v>0.09</v>
      </c>
      <c r="H39" s="37">
        <v>0.1</v>
      </c>
      <c r="I39" s="37">
        <v>0.1</v>
      </c>
      <c r="J39" s="38">
        <v>0</v>
      </c>
      <c r="K39" s="22"/>
      <c r="L39" s="22"/>
      <c r="M39" s="22"/>
      <c r="N39" s="22"/>
      <c r="O39" s="22"/>
      <c r="P39" s="22"/>
    </row>
    <row r="40" spans="1:16" ht="39" customHeight="1" x14ac:dyDescent="0.15">
      <c r="A40" s="22"/>
      <c r="B40" s="35"/>
      <c r="C40" s="1218" t="s">
        <v>559</v>
      </c>
      <c r="D40" s="1219"/>
      <c r="E40" s="1220"/>
      <c r="F40" s="36">
        <v>2.7</v>
      </c>
      <c r="G40" s="37">
        <v>0</v>
      </c>
      <c r="H40" s="37">
        <v>0</v>
      </c>
      <c r="I40" s="37">
        <v>0</v>
      </c>
      <c r="J40" s="38">
        <v>0</v>
      </c>
      <c r="K40" s="22"/>
      <c r="L40" s="22"/>
      <c r="M40" s="22"/>
      <c r="N40" s="22"/>
      <c r="O40" s="22"/>
      <c r="P40" s="22"/>
    </row>
    <row r="41" spans="1:16" ht="39" customHeight="1" x14ac:dyDescent="0.15">
      <c r="A41" s="22"/>
      <c r="B41" s="35"/>
      <c r="C41" s="1218" t="s">
        <v>560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561</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562</v>
      </c>
      <c r="D43" s="1222"/>
      <c r="E43" s="1223"/>
      <c r="F43" s="41">
        <v>0</v>
      </c>
      <c r="G43" s="42" t="s">
        <v>501</v>
      </c>
      <c r="H43" s="42" t="s">
        <v>501</v>
      </c>
      <c r="I43" s="42" t="s">
        <v>501</v>
      </c>
      <c r="J43" s="43" t="s">
        <v>501</v>
      </c>
      <c r="K43" s="22"/>
      <c r="L43" s="22"/>
      <c r="M43" s="22"/>
      <c r="N43" s="22"/>
      <c r="O43" s="22"/>
      <c r="P43" s="22"/>
    </row>
    <row r="44" spans="1:16" ht="39" customHeight="1" x14ac:dyDescent="0.15">
      <c r="A44" s="22"/>
      <c r="B44" s="44" t="s">
        <v>578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8E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9</v>
      </c>
      <c r="C45" s="1235"/>
      <c r="D45" s="58"/>
      <c r="E45" s="1240" t="s">
        <v>10</v>
      </c>
      <c r="F45" s="1240"/>
      <c r="G45" s="1240"/>
      <c r="H45" s="1240"/>
      <c r="I45" s="1240"/>
      <c r="J45" s="1241"/>
      <c r="K45" s="59">
        <v>1051</v>
      </c>
      <c r="L45" s="60">
        <v>969</v>
      </c>
      <c r="M45" s="60">
        <v>930</v>
      </c>
      <c r="N45" s="60">
        <v>813</v>
      </c>
      <c r="O45" s="61">
        <v>756</v>
      </c>
      <c r="P45" s="48"/>
      <c r="Q45" s="48"/>
      <c r="R45" s="48"/>
      <c r="S45" s="48"/>
      <c r="T45" s="48"/>
      <c r="U45" s="48"/>
    </row>
    <row r="46" spans="1:21" ht="30.75" customHeight="1" x14ac:dyDescent="0.15">
      <c r="A46" s="48"/>
      <c r="B46" s="1236"/>
      <c r="C46" s="1237"/>
      <c r="D46" s="62"/>
      <c r="E46" s="1228" t="s">
        <v>11</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12</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13</v>
      </c>
      <c r="F48" s="1228"/>
      <c r="G48" s="1228"/>
      <c r="H48" s="1228"/>
      <c r="I48" s="1228"/>
      <c r="J48" s="1229"/>
      <c r="K48" s="63">
        <v>251</v>
      </c>
      <c r="L48" s="64">
        <v>246</v>
      </c>
      <c r="M48" s="64">
        <v>240</v>
      </c>
      <c r="N48" s="64">
        <v>259</v>
      </c>
      <c r="O48" s="65">
        <v>269</v>
      </c>
      <c r="P48" s="48"/>
      <c r="Q48" s="48"/>
      <c r="R48" s="48"/>
      <c r="S48" s="48"/>
      <c r="T48" s="48"/>
      <c r="U48" s="48"/>
    </row>
    <row r="49" spans="1:21" ht="30.75" customHeight="1" x14ac:dyDescent="0.15">
      <c r="A49" s="48"/>
      <c r="B49" s="1236"/>
      <c r="C49" s="1237"/>
      <c r="D49" s="62"/>
      <c r="E49" s="1228" t="s">
        <v>14</v>
      </c>
      <c r="F49" s="1228"/>
      <c r="G49" s="1228"/>
      <c r="H49" s="1228"/>
      <c r="I49" s="1228"/>
      <c r="J49" s="1229"/>
      <c r="K49" s="63">
        <v>21</v>
      </c>
      <c r="L49" s="64">
        <v>21</v>
      </c>
      <c r="M49" s="64">
        <v>16</v>
      </c>
      <c r="N49" s="64">
        <v>21</v>
      </c>
      <c r="O49" s="65">
        <v>24</v>
      </c>
      <c r="P49" s="48"/>
      <c r="Q49" s="48"/>
      <c r="R49" s="48"/>
      <c r="S49" s="48"/>
      <c r="T49" s="48"/>
      <c r="U49" s="48"/>
    </row>
    <row r="50" spans="1:21" ht="30.75" customHeight="1" x14ac:dyDescent="0.15">
      <c r="A50" s="48"/>
      <c r="B50" s="1236"/>
      <c r="C50" s="1237"/>
      <c r="D50" s="62"/>
      <c r="E50" s="1228" t="s">
        <v>15</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x14ac:dyDescent="0.15">
      <c r="A51" s="48"/>
      <c r="B51" s="1238"/>
      <c r="C51" s="1239"/>
      <c r="D51" s="66"/>
      <c r="E51" s="1228" t="s">
        <v>16</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17</v>
      </c>
      <c r="C52" s="1227"/>
      <c r="D52" s="66"/>
      <c r="E52" s="1228" t="s">
        <v>18</v>
      </c>
      <c r="F52" s="1228"/>
      <c r="G52" s="1228"/>
      <c r="H52" s="1228"/>
      <c r="I52" s="1228"/>
      <c r="J52" s="1229"/>
      <c r="K52" s="63">
        <v>671</v>
      </c>
      <c r="L52" s="64">
        <v>668</v>
      </c>
      <c r="M52" s="64">
        <v>626</v>
      </c>
      <c r="N52" s="64">
        <v>609</v>
      </c>
      <c r="O52" s="65">
        <v>591</v>
      </c>
      <c r="P52" s="48"/>
      <c r="Q52" s="48"/>
      <c r="R52" s="48"/>
      <c r="S52" s="48"/>
      <c r="T52" s="48"/>
      <c r="U52" s="48"/>
    </row>
    <row r="53" spans="1:21" ht="30.75" customHeight="1" thickBot="1" x14ac:dyDescent="0.2">
      <c r="A53" s="48"/>
      <c r="B53" s="1230" t="s">
        <v>19</v>
      </c>
      <c r="C53" s="1231"/>
      <c r="D53" s="67"/>
      <c r="E53" s="1232" t="s">
        <v>20</v>
      </c>
      <c r="F53" s="1232"/>
      <c r="G53" s="1232"/>
      <c r="H53" s="1232"/>
      <c r="I53" s="1232"/>
      <c r="J53" s="1233"/>
      <c r="K53" s="68">
        <v>652</v>
      </c>
      <c r="L53" s="69">
        <v>568</v>
      </c>
      <c r="M53" s="69">
        <v>560</v>
      </c>
      <c r="N53" s="69">
        <v>484</v>
      </c>
      <c r="O53" s="70">
        <v>458</v>
      </c>
      <c r="P53" s="48"/>
      <c r="Q53" s="48"/>
      <c r="R53" s="48"/>
      <c r="S53" s="48"/>
      <c r="T53" s="48"/>
      <c r="U53" s="48"/>
    </row>
    <row r="54" spans="1:21" ht="24" customHeight="1" x14ac:dyDescent="0.15">
      <c r="A54" s="48"/>
      <c r="B54" s="71" t="s">
        <v>21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esCMmckY9EfSxeWpiFuBkSGLT8FnxwVcAik88xZtdxmcpqcibhA0IGflLz/nMFIDyCfd9AGt1tgINkjKd+bQQ==" saltValue="aCb/6p7TNwXLxV3Uvgkc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2</v>
      </c>
      <c r="I40" s="78" t="s">
        <v>544</v>
      </c>
      <c r="J40" s="79" t="s">
        <v>545</v>
      </c>
      <c r="K40" s="79" t="s">
        <v>546</v>
      </c>
      <c r="L40" s="79" t="s">
        <v>547</v>
      </c>
      <c r="M40" s="80" t="s">
        <v>548</v>
      </c>
    </row>
    <row r="41" spans="2:13" ht="27.75" customHeight="1" x14ac:dyDescent="0.15">
      <c r="B41" s="1254" t="s">
        <v>22</v>
      </c>
      <c r="C41" s="1255"/>
      <c r="D41" s="81"/>
      <c r="E41" s="1256" t="s">
        <v>23</v>
      </c>
      <c r="F41" s="1256"/>
      <c r="G41" s="1256"/>
      <c r="H41" s="1257"/>
      <c r="I41" s="82">
        <v>7363</v>
      </c>
      <c r="J41" s="83">
        <v>7103</v>
      </c>
      <c r="K41" s="83">
        <v>7251</v>
      </c>
      <c r="L41" s="83">
        <v>7331</v>
      </c>
      <c r="M41" s="84">
        <v>7589</v>
      </c>
    </row>
    <row r="42" spans="2:13" ht="27.75" customHeight="1" x14ac:dyDescent="0.15">
      <c r="B42" s="1244"/>
      <c r="C42" s="1245"/>
      <c r="D42" s="85"/>
      <c r="E42" s="1248" t="s">
        <v>24</v>
      </c>
      <c r="F42" s="1248"/>
      <c r="G42" s="1248"/>
      <c r="H42" s="1249"/>
      <c r="I42" s="86" t="s">
        <v>501</v>
      </c>
      <c r="J42" s="87" t="s">
        <v>501</v>
      </c>
      <c r="K42" s="87" t="s">
        <v>501</v>
      </c>
      <c r="L42" s="87" t="s">
        <v>501</v>
      </c>
      <c r="M42" s="88" t="s">
        <v>501</v>
      </c>
    </row>
    <row r="43" spans="2:13" ht="27.75" customHeight="1" x14ac:dyDescent="0.15">
      <c r="B43" s="1244"/>
      <c r="C43" s="1245"/>
      <c r="D43" s="85"/>
      <c r="E43" s="1248" t="s">
        <v>25</v>
      </c>
      <c r="F43" s="1248"/>
      <c r="G43" s="1248"/>
      <c r="H43" s="1249"/>
      <c r="I43" s="86">
        <v>4136</v>
      </c>
      <c r="J43" s="87">
        <v>4018</v>
      </c>
      <c r="K43" s="87">
        <v>3877</v>
      </c>
      <c r="L43" s="87">
        <v>3718</v>
      </c>
      <c r="M43" s="88">
        <v>3593</v>
      </c>
    </row>
    <row r="44" spans="2:13" ht="27.75" customHeight="1" x14ac:dyDescent="0.15">
      <c r="B44" s="1244"/>
      <c r="C44" s="1245"/>
      <c r="D44" s="85"/>
      <c r="E44" s="1248" t="s">
        <v>26</v>
      </c>
      <c r="F44" s="1248"/>
      <c r="G44" s="1248"/>
      <c r="H44" s="1249"/>
      <c r="I44" s="86">
        <v>5</v>
      </c>
      <c r="J44" s="87">
        <v>70</v>
      </c>
      <c r="K44" s="87">
        <v>142</v>
      </c>
      <c r="L44" s="87">
        <v>171</v>
      </c>
      <c r="M44" s="88">
        <v>207</v>
      </c>
    </row>
    <row r="45" spans="2:13" ht="27.75" customHeight="1" x14ac:dyDescent="0.15">
      <c r="B45" s="1244"/>
      <c r="C45" s="1245"/>
      <c r="D45" s="85"/>
      <c r="E45" s="1248" t="s">
        <v>27</v>
      </c>
      <c r="F45" s="1248"/>
      <c r="G45" s="1248"/>
      <c r="H45" s="1249"/>
      <c r="I45" s="86">
        <v>1713</v>
      </c>
      <c r="J45" s="87">
        <v>1621</v>
      </c>
      <c r="K45" s="87">
        <v>1421</v>
      </c>
      <c r="L45" s="87">
        <v>1399</v>
      </c>
      <c r="M45" s="88">
        <v>1108</v>
      </c>
    </row>
    <row r="46" spans="2:13" ht="27.75" customHeight="1" x14ac:dyDescent="0.15">
      <c r="B46" s="1244"/>
      <c r="C46" s="1245"/>
      <c r="D46" s="89"/>
      <c r="E46" s="1248" t="s">
        <v>28</v>
      </c>
      <c r="F46" s="1248"/>
      <c r="G46" s="1248"/>
      <c r="H46" s="1249"/>
      <c r="I46" s="86" t="s">
        <v>501</v>
      </c>
      <c r="J46" s="87" t="s">
        <v>501</v>
      </c>
      <c r="K46" s="87" t="s">
        <v>501</v>
      </c>
      <c r="L46" s="87" t="s">
        <v>501</v>
      </c>
      <c r="M46" s="88" t="s">
        <v>501</v>
      </c>
    </row>
    <row r="47" spans="2:13" ht="27.75" customHeight="1" x14ac:dyDescent="0.15">
      <c r="B47" s="1244"/>
      <c r="C47" s="1245"/>
      <c r="D47" s="90"/>
      <c r="E47" s="1258" t="s">
        <v>29</v>
      </c>
      <c r="F47" s="1259"/>
      <c r="G47" s="1259"/>
      <c r="H47" s="1260"/>
      <c r="I47" s="86" t="s">
        <v>501</v>
      </c>
      <c r="J47" s="87" t="s">
        <v>501</v>
      </c>
      <c r="K47" s="87" t="s">
        <v>501</v>
      </c>
      <c r="L47" s="87" t="s">
        <v>501</v>
      </c>
      <c r="M47" s="88" t="s">
        <v>501</v>
      </c>
    </row>
    <row r="48" spans="2:13" ht="27.75" customHeight="1" x14ac:dyDescent="0.15">
      <c r="B48" s="1244"/>
      <c r="C48" s="1245"/>
      <c r="D48" s="85"/>
      <c r="E48" s="1248" t="s">
        <v>30</v>
      </c>
      <c r="F48" s="1248"/>
      <c r="G48" s="1248"/>
      <c r="H48" s="1249"/>
      <c r="I48" s="86" t="s">
        <v>501</v>
      </c>
      <c r="J48" s="87" t="s">
        <v>501</v>
      </c>
      <c r="K48" s="87" t="s">
        <v>501</v>
      </c>
      <c r="L48" s="87" t="s">
        <v>501</v>
      </c>
      <c r="M48" s="88" t="s">
        <v>501</v>
      </c>
    </row>
    <row r="49" spans="2:13" ht="27.75" customHeight="1" x14ac:dyDescent="0.15">
      <c r="B49" s="1246"/>
      <c r="C49" s="1247"/>
      <c r="D49" s="85"/>
      <c r="E49" s="1248" t="s">
        <v>31</v>
      </c>
      <c r="F49" s="1248"/>
      <c r="G49" s="1248"/>
      <c r="H49" s="1249"/>
      <c r="I49" s="86" t="s">
        <v>501</v>
      </c>
      <c r="J49" s="87" t="s">
        <v>501</v>
      </c>
      <c r="K49" s="87" t="s">
        <v>501</v>
      </c>
      <c r="L49" s="87" t="s">
        <v>501</v>
      </c>
      <c r="M49" s="88" t="s">
        <v>501</v>
      </c>
    </row>
    <row r="50" spans="2:13" ht="27.75" customHeight="1" x14ac:dyDescent="0.15">
      <c r="B50" s="1242" t="s">
        <v>32</v>
      </c>
      <c r="C50" s="1243"/>
      <c r="D50" s="91"/>
      <c r="E50" s="1248" t="s">
        <v>33</v>
      </c>
      <c r="F50" s="1248"/>
      <c r="G50" s="1248"/>
      <c r="H50" s="1249"/>
      <c r="I50" s="86">
        <v>1783</v>
      </c>
      <c r="J50" s="87">
        <v>1653</v>
      </c>
      <c r="K50" s="87">
        <v>1717</v>
      </c>
      <c r="L50" s="87">
        <v>1691</v>
      </c>
      <c r="M50" s="88">
        <v>1900</v>
      </c>
    </row>
    <row r="51" spans="2:13" ht="27.75" customHeight="1" x14ac:dyDescent="0.15">
      <c r="B51" s="1244"/>
      <c r="C51" s="1245"/>
      <c r="D51" s="85"/>
      <c r="E51" s="1248" t="s">
        <v>34</v>
      </c>
      <c r="F51" s="1248"/>
      <c r="G51" s="1248"/>
      <c r="H51" s="1249"/>
      <c r="I51" s="86" t="s">
        <v>501</v>
      </c>
      <c r="J51" s="87" t="s">
        <v>501</v>
      </c>
      <c r="K51" s="87" t="s">
        <v>501</v>
      </c>
      <c r="L51" s="87" t="s">
        <v>501</v>
      </c>
      <c r="M51" s="88" t="s">
        <v>501</v>
      </c>
    </row>
    <row r="52" spans="2:13" ht="27.75" customHeight="1" x14ac:dyDescent="0.15">
      <c r="B52" s="1246"/>
      <c r="C52" s="1247"/>
      <c r="D52" s="85"/>
      <c r="E52" s="1248" t="s">
        <v>35</v>
      </c>
      <c r="F52" s="1248"/>
      <c r="G52" s="1248"/>
      <c r="H52" s="1249"/>
      <c r="I52" s="86">
        <v>6806</v>
      </c>
      <c r="J52" s="87">
        <v>6918</v>
      </c>
      <c r="K52" s="87">
        <v>6668</v>
      </c>
      <c r="L52" s="87">
        <v>6678</v>
      </c>
      <c r="M52" s="88">
        <v>6528</v>
      </c>
    </row>
    <row r="53" spans="2:13" ht="27.75" customHeight="1" thickBot="1" x14ac:dyDescent="0.2">
      <c r="B53" s="1250" t="s">
        <v>36</v>
      </c>
      <c r="C53" s="1251"/>
      <c r="D53" s="92"/>
      <c r="E53" s="1252" t="s">
        <v>37</v>
      </c>
      <c r="F53" s="1252"/>
      <c r="G53" s="1252"/>
      <c r="H53" s="1253"/>
      <c r="I53" s="93">
        <v>4629</v>
      </c>
      <c r="J53" s="94">
        <v>4241</v>
      </c>
      <c r="K53" s="94">
        <v>4306</v>
      </c>
      <c r="L53" s="94">
        <v>4251</v>
      </c>
      <c r="M53" s="95">
        <v>4068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P8boZm4EqjmTgw8nPbh05dJ9KWGvwmsJnU/IWhIjHU6nLGJhwPgwXJCeUduT29NnDfLPyXK/Y9TsNhrHdDWw==" saltValue="oNeG7Tu42aXwViMyLzHm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40</v>
      </c>
      <c r="D55" s="1269"/>
      <c r="E55" s="1270"/>
      <c r="F55" s="107">
        <v>887</v>
      </c>
      <c r="G55" s="107">
        <v>858</v>
      </c>
      <c r="H55" s="108">
        <v>841</v>
      </c>
    </row>
    <row r="56" spans="2:8" ht="52.5" customHeight="1" x14ac:dyDescent="0.15">
      <c r="B56" s="109"/>
      <c r="C56" s="1271" t="s">
        <v>41</v>
      </c>
      <c r="D56" s="1271"/>
      <c r="E56" s="1272"/>
      <c r="F56" s="110">
        <v>38</v>
      </c>
      <c r="G56" s="110">
        <v>38</v>
      </c>
      <c r="H56" s="111">
        <v>38</v>
      </c>
    </row>
    <row r="57" spans="2:8" ht="53.25" customHeight="1" x14ac:dyDescent="0.15">
      <c r="B57" s="109"/>
      <c r="C57" s="1273" t="s">
        <v>42</v>
      </c>
      <c r="D57" s="1273"/>
      <c r="E57" s="1274"/>
      <c r="F57" s="112">
        <v>514</v>
      </c>
      <c r="G57" s="112">
        <v>517</v>
      </c>
      <c r="H57" s="113">
        <v>735</v>
      </c>
    </row>
    <row r="58" spans="2:8" ht="45.75" customHeight="1" x14ac:dyDescent="0.15">
      <c r="B58" s="114"/>
      <c r="C58" s="1261" t="s">
        <v>563</v>
      </c>
      <c r="D58" s="1262"/>
      <c r="E58" s="1263"/>
      <c r="F58" s="115">
        <v>56</v>
      </c>
      <c r="G58" s="115">
        <v>111</v>
      </c>
      <c r="H58" s="116">
        <v>379</v>
      </c>
    </row>
    <row r="59" spans="2:8" ht="45.75" customHeight="1" x14ac:dyDescent="0.15">
      <c r="B59" s="114"/>
      <c r="C59" s="1261" t="s">
        <v>564</v>
      </c>
      <c r="D59" s="1262"/>
      <c r="E59" s="1263"/>
      <c r="F59" s="115">
        <v>162</v>
      </c>
      <c r="G59" s="115">
        <v>148</v>
      </c>
      <c r="H59" s="116">
        <v>150</v>
      </c>
    </row>
    <row r="60" spans="2:8" ht="45.75" customHeight="1" x14ac:dyDescent="0.15">
      <c r="B60" s="114"/>
      <c r="C60" s="1261" t="s">
        <v>565</v>
      </c>
      <c r="D60" s="1262"/>
      <c r="E60" s="1263"/>
      <c r="F60" s="115">
        <v>182</v>
      </c>
      <c r="G60" s="115">
        <v>137</v>
      </c>
      <c r="H60" s="116">
        <v>137</v>
      </c>
    </row>
    <row r="61" spans="2:8" ht="45.75" customHeight="1" x14ac:dyDescent="0.15">
      <c r="B61" s="114"/>
      <c r="C61" s="1261" t="s">
        <v>566</v>
      </c>
      <c r="D61" s="1262"/>
      <c r="E61" s="1263"/>
      <c r="F61" s="115">
        <v>27</v>
      </c>
      <c r="G61" s="115">
        <v>34</v>
      </c>
      <c r="H61" s="116">
        <v>36</v>
      </c>
    </row>
    <row r="62" spans="2:8" ht="45.75" customHeight="1" thickBot="1" x14ac:dyDescent="0.2">
      <c r="B62" s="117"/>
      <c r="C62" s="1264" t="s">
        <v>567</v>
      </c>
      <c r="D62" s="1265"/>
      <c r="E62" s="1266"/>
      <c r="F62" s="118">
        <v>87</v>
      </c>
      <c r="G62" s="118">
        <v>87</v>
      </c>
      <c r="H62" s="119">
        <v>33</v>
      </c>
    </row>
    <row r="63" spans="2:8" ht="52.5" customHeight="1" thickBot="1" x14ac:dyDescent="0.2">
      <c r="B63" s="120"/>
      <c r="C63" s="1267" t="s">
        <v>43</v>
      </c>
      <c r="D63" s="1267"/>
      <c r="E63" s="1268"/>
      <c r="F63" s="121">
        <v>1440</v>
      </c>
      <c r="G63" s="121">
        <v>1413</v>
      </c>
      <c r="H63" s="122">
        <v>1614</v>
      </c>
    </row>
    <row r="64" spans="2:8" ht="15" customHeight="1" x14ac:dyDescent="0.15"/>
    <row r="65" ht="0" hidden="1" customHeight="1" x14ac:dyDescent="0.15"/>
    <row r="66" ht="0" hidden="1" customHeight="1" x14ac:dyDescent="0.15"/>
  </sheetData>
  <sheetProtection algorithmName="SHA-512" hashValue="BTfot332+vteObyhwwcyXRpOSjSaeSvpuYK+IBCYNh+gSQibkmcmjIZyaN//QOeDqcRkQB5IIysyrP1k/ylYqQ==" saltValue="ITrkdjST9REAU9e3yVIp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115.9</v>
      </c>
      <c r="CG51" s="1277"/>
      <c r="CH51" s="1277"/>
      <c r="CI51" s="1277"/>
      <c r="CJ51" s="1277"/>
      <c r="CK51" s="1277"/>
      <c r="CL51" s="1277"/>
      <c r="CM51" s="1277"/>
      <c r="CN51" s="1277">
        <v>115.2</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65.5</v>
      </c>
      <c r="CG53" s="1277"/>
      <c r="CH53" s="1277"/>
      <c r="CI53" s="1277"/>
      <c r="CJ53" s="1277"/>
      <c r="CK53" s="1277"/>
      <c r="CL53" s="1277"/>
      <c r="CM53" s="1277"/>
      <c r="CN53" s="1277">
        <v>68.099999999999994</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587</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126.4</v>
      </c>
      <c r="BQ73" s="1277"/>
      <c r="BR73" s="1277"/>
      <c r="BS73" s="1277"/>
      <c r="BT73" s="1277"/>
      <c r="BU73" s="1277"/>
      <c r="BV73" s="1277"/>
      <c r="BW73" s="1277"/>
      <c r="BX73" s="1277">
        <v>119.2</v>
      </c>
      <c r="BY73" s="1277"/>
      <c r="BZ73" s="1277"/>
      <c r="CA73" s="1277"/>
      <c r="CB73" s="1277"/>
      <c r="CC73" s="1277"/>
      <c r="CD73" s="1277"/>
      <c r="CE73" s="1277"/>
      <c r="CF73" s="1277">
        <v>115.9</v>
      </c>
      <c r="CG73" s="1277"/>
      <c r="CH73" s="1277"/>
      <c r="CI73" s="1277"/>
      <c r="CJ73" s="1277"/>
      <c r="CK73" s="1277"/>
      <c r="CL73" s="1277"/>
      <c r="CM73" s="1277"/>
      <c r="CN73" s="1277">
        <v>115.2</v>
      </c>
      <c r="CO73" s="1277"/>
      <c r="CP73" s="1277"/>
      <c r="CQ73" s="1277"/>
      <c r="CR73" s="1277"/>
      <c r="CS73" s="1277"/>
      <c r="CT73" s="1277"/>
      <c r="CU73" s="1277"/>
      <c r="CV73" s="1277">
        <v>111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18.8</v>
      </c>
      <c r="BQ75" s="1277"/>
      <c r="BR75" s="1277"/>
      <c r="BS75" s="1277"/>
      <c r="BT75" s="1277"/>
      <c r="BU75" s="1277"/>
      <c r="BV75" s="1277"/>
      <c r="BW75" s="1277"/>
      <c r="BX75" s="1277">
        <v>17.600000000000001</v>
      </c>
      <c r="BY75" s="1277"/>
      <c r="BZ75" s="1277"/>
      <c r="CA75" s="1277"/>
      <c r="CB75" s="1277"/>
      <c r="CC75" s="1277"/>
      <c r="CD75" s="1277"/>
      <c r="CE75" s="1277"/>
      <c r="CF75" s="1277">
        <v>16.2</v>
      </c>
      <c r="CG75" s="1277"/>
      <c r="CH75" s="1277"/>
      <c r="CI75" s="1277"/>
      <c r="CJ75" s="1277"/>
      <c r="CK75" s="1277"/>
      <c r="CL75" s="1277"/>
      <c r="CM75" s="1277"/>
      <c r="CN75" s="1277">
        <v>14.7</v>
      </c>
      <c r="CO75" s="1277"/>
      <c r="CP75" s="1277"/>
      <c r="CQ75" s="1277"/>
      <c r="CR75" s="1277"/>
      <c r="CS75" s="1277"/>
      <c r="CT75" s="1277"/>
      <c r="CU75" s="1277"/>
      <c r="CV75" s="1277">
        <v>13.5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7YEf2ZKho1PQ1Nhxls6KHPjfb8s7WIR1eQsaN2vbf22nbtrc3OoYi23uxTUD9QXpUZRf7HD0yit9BsYU8NoeQ==" saltValue="81UJKm/S/DH8fpAZO6ym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5US4vh8AEu2y7tlrmTTrjOt2AqLTJpI7OEN6e+2jVK67gsUVpJtrMJdb6iT89KJEmUKdD5tuC7eo1r/iNT6WA==" saltValue="OF5HsHKqY3p4iKhMePzB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BmivXWk6u4tO/g8jPUYRVIWtiELQaHCqCxSUMmhPqSqjs+aAJGMFjxA49RXo9SiqQVeOOmHUa6wLc2wWre1fA==" saltValue="zAXRmQLMXwtLhDmBUQ/1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541</v>
      </c>
      <c r="G2" s="136"/>
      <c r="H2" s="137"/>
    </row>
    <row r="3" spans="1:8" x14ac:dyDescent="0.15">
      <c r="A3" s="133" t="s">
        <v>534</v>
      </c>
      <c r="B3" s="138"/>
      <c r="C3" s="139"/>
      <c r="D3" s="140">
        <v>15083</v>
      </c>
      <c r="E3" s="141"/>
      <c r="F3" s="142">
        <v>74444</v>
      </c>
      <c r="G3" s="143"/>
      <c r="H3" s="144"/>
    </row>
    <row r="4" spans="1:8" x14ac:dyDescent="0.15">
      <c r="A4" s="145"/>
      <c r="B4" s="146"/>
      <c r="C4" s="147"/>
      <c r="D4" s="148">
        <v>9225</v>
      </c>
      <c r="E4" s="149"/>
      <c r="F4" s="150">
        <v>34175</v>
      </c>
      <c r="G4" s="151"/>
      <c r="H4" s="152"/>
    </row>
    <row r="5" spans="1:8" x14ac:dyDescent="0.15">
      <c r="A5" s="133" t="s">
        <v>536</v>
      </c>
      <c r="B5" s="138"/>
      <c r="C5" s="139"/>
      <c r="D5" s="140">
        <v>41884</v>
      </c>
      <c r="E5" s="141"/>
      <c r="F5" s="142">
        <v>85205</v>
      </c>
      <c r="G5" s="143"/>
      <c r="H5" s="144"/>
    </row>
    <row r="6" spans="1:8" x14ac:dyDescent="0.15">
      <c r="A6" s="145"/>
      <c r="B6" s="146"/>
      <c r="C6" s="147"/>
      <c r="D6" s="148">
        <v>14863</v>
      </c>
      <c r="E6" s="149"/>
      <c r="F6" s="150">
        <v>38847</v>
      </c>
      <c r="G6" s="151"/>
      <c r="H6" s="152"/>
    </row>
    <row r="7" spans="1:8" x14ac:dyDescent="0.15">
      <c r="A7" s="133" t="s">
        <v>537</v>
      </c>
      <c r="B7" s="138"/>
      <c r="C7" s="139"/>
      <c r="D7" s="140">
        <v>77134</v>
      </c>
      <c r="E7" s="141"/>
      <c r="F7" s="142">
        <v>69469</v>
      </c>
      <c r="G7" s="143"/>
      <c r="H7" s="144"/>
    </row>
    <row r="8" spans="1:8" x14ac:dyDescent="0.15">
      <c r="A8" s="145"/>
      <c r="B8" s="146"/>
      <c r="C8" s="147"/>
      <c r="D8" s="148">
        <v>27025</v>
      </c>
      <c r="E8" s="149"/>
      <c r="F8" s="150">
        <v>38215</v>
      </c>
      <c r="G8" s="151"/>
      <c r="H8" s="152"/>
    </row>
    <row r="9" spans="1:8" x14ac:dyDescent="0.15">
      <c r="A9" s="133" t="s">
        <v>538</v>
      </c>
      <c r="B9" s="138"/>
      <c r="C9" s="139"/>
      <c r="D9" s="140">
        <v>85605</v>
      </c>
      <c r="E9" s="141"/>
      <c r="F9" s="142">
        <v>67293</v>
      </c>
      <c r="G9" s="143"/>
      <c r="H9" s="144"/>
    </row>
    <row r="10" spans="1:8" x14ac:dyDescent="0.15">
      <c r="A10" s="145"/>
      <c r="B10" s="146"/>
      <c r="C10" s="147"/>
      <c r="D10" s="148">
        <v>32574</v>
      </c>
      <c r="E10" s="149"/>
      <c r="F10" s="150">
        <v>35076</v>
      </c>
      <c r="G10" s="151"/>
      <c r="H10" s="152"/>
    </row>
    <row r="11" spans="1:8" x14ac:dyDescent="0.15">
      <c r="A11" s="133" t="s">
        <v>539</v>
      </c>
      <c r="B11" s="138"/>
      <c r="C11" s="139"/>
      <c r="D11" s="140">
        <v>85660</v>
      </c>
      <c r="E11" s="141"/>
      <c r="F11" s="142">
        <v>67343</v>
      </c>
      <c r="G11" s="143"/>
      <c r="H11" s="144"/>
    </row>
    <row r="12" spans="1:8" x14ac:dyDescent="0.15">
      <c r="A12" s="145"/>
      <c r="B12" s="146"/>
      <c r="C12" s="153"/>
      <c r="D12" s="148">
        <v>15629</v>
      </c>
      <c r="E12" s="149"/>
      <c r="F12" s="150">
        <v>32865</v>
      </c>
      <c r="G12" s="151"/>
      <c r="H12" s="152"/>
    </row>
    <row r="13" spans="1:8" x14ac:dyDescent="0.15">
      <c r="A13" s="133"/>
      <c r="B13" s="138"/>
      <c r="C13" s="154"/>
      <c r="D13" s="155">
        <v>61073</v>
      </c>
      <c r="E13" s="156"/>
      <c r="F13" s="157">
        <v>72751</v>
      </c>
      <c r="G13" s="158"/>
      <c r="H13" s="144"/>
    </row>
    <row r="14" spans="1:8" x14ac:dyDescent="0.15">
      <c r="A14" s="145"/>
      <c r="B14" s="146"/>
      <c r="C14" s="147"/>
      <c r="D14" s="148">
        <v>19863</v>
      </c>
      <c r="E14" s="149"/>
      <c r="F14" s="150">
        <v>35836</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0.91</v>
      </c>
      <c r="C19" s="159">
        <f>ROUND(VALUE(SUBSTITUTE(実質収支比率等に係る経年分析!G$48,"▲","-")),2)</f>
        <v>1.04</v>
      </c>
      <c r="D19" s="159">
        <f>ROUND(VALUE(SUBSTITUTE(実質収支比率等に係る経年分析!H$48,"▲","-")),2)</f>
        <v>1.1399999999999999</v>
      </c>
      <c r="E19" s="159">
        <f>ROUND(VALUE(SUBSTITUTE(実質収支比率等に係る経年分析!I$48,"▲","-")),2)</f>
        <v>1.27</v>
      </c>
      <c r="F19" s="159">
        <f>ROUND(VALUE(SUBSTITUTE(実質収支比率等に係る経年分析!J$48,"▲","-")),2)</f>
        <v>1.37</v>
      </c>
    </row>
    <row r="20" spans="1:11" x14ac:dyDescent="0.15">
      <c r="A20" s="159" t="s">
        <v>47</v>
      </c>
      <c r="B20" s="159">
        <f>ROUND(VALUE(SUBSTITUTE(実質収支比率等に係る経年分析!F$47,"▲","-")),2)</f>
        <v>20.239999999999998</v>
      </c>
      <c r="C20" s="159">
        <f>ROUND(VALUE(SUBSTITUTE(実質収支比率等に係る経年分析!G$47,"▲","-")),2)</f>
        <v>19.34</v>
      </c>
      <c r="D20" s="159">
        <f>ROUND(VALUE(SUBSTITUTE(実質収支比率等に係る経年分析!H$47,"▲","-")),2)</f>
        <v>20.45</v>
      </c>
      <c r="E20" s="159">
        <f>ROUND(VALUE(SUBSTITUTE(実質収支比率等に係る経年分析!I$47,"▲","-")),2)</f>
        <v>19.96</v>
      </c>
      <c r="F20" s="159">
        <f>ROUND(VALUE(SUBSTITUTE(実質収支比率等に係る経年分析!J$47,"▲","-")),2)</f>
        <v>19.77</v>
      </c>
    </row>
    <row r="21" spans="1:11" x14ac:dyDescent="0.15">
      <c r="A21" s="159" t="s">
        <v>48</v>
      </c>
      <c r="B21" s="159">
        <f>IF(ISNUMBER(VALUE(SUBSTITUTE(実質収支比率等に係る経年分析!F$49,"▲","-"))),ROUND(VALUE(SUBSTITUTE(実質収支比率等に係る経年分析!F$49,"▲","-")),2),NA())</f>
        <v>2.15</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1.75</v>
      </c>
      <c r="E21" s="159">
        <f>IF(ISNUMBER(VALUE(SUBSTITUTE(実質収支比率等に係る経年分析!I$49,"▲","-"))),ROUND(VALUE(SUBSTITUTE(実質収支比率等に係る経年分析!I$49,"▲","-")),2),NA())</f>
        <v>-0.56999999999999995</v>
      </c>
      <c r="F21" s="159">
        <f>IF(ISNUMBER(VALUE(SUBSTITUTE(実質収支比率等に係る経年分析!J$49,"▲","-"))),ROUND(VALUE(SUBSTITUTE(実質収支比率等に係る経年分析!J$49,"▲","-")),2),NA())</f>
        <v>-0.3</v>
      </c>
    </row>
    <row r="24" spans="1:11" x14ac:dyDescent="0.15">
      <c r="A24" s="129" t="s">
        <v>49</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671</v>
      </c>
      <c r="E42" s="161"/>
      <c r="F42" s="161"/>
      <c r="G42" s="161">
        <f>'実質公債費比率（分子）の構造'!L$52</f>
        <v>668</v>
      </c>
      <c r="H42" s="161"/>
      <c r="I42" s="161"/>
      <c r="J42" s="161">
        <f>'実質公債費比率（分子）の構造'!M$52</f>
        <v>626</v>
      </c>
      <c r="K42" s="161"/>
      <c r="L42" s="161"/>
      <c r="M42" s="161">
        <f>'実質公債費比率（分子）の構造'!N$52</f>
        <v>609</v>
      </c>
      <c r="N42" s="161"/>
      <c r="O42" s="161"/>
      <c r="P42" s="161">
        <f>'実質公債費比率（分子）の構造'!O$52</f>
        <v>591</v>
      </c>
    </row>
    <row r="43" spans="1:16" x14ac:dyDescent="0.15">
      <c r="A43" s="161" t="s">
        <v>56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21</v>
      </c>
      <c r="C45" s="161"/>
      <c r="D45" s="161"/>
      <c r="E45" s="161">
        <f>'実質公債費比率（分子）の構造'!L$49</f>
        <v>21</v>
      </c>
      <c r="F45" s="161"/>
      <c r="G45" s="161"/>
      <c r="H45" s="161">
        <f>'実質公債費比率（分子）の構造'!M$49</f>
        <v>16</v>
      </c>
      <c r="I45" s="161"/>
      <c r="J45" s="161"/>
      <c r="K45" s="161">
        <f>'実質公債費比率（分子）の構造'!N$49</f>
        <v>21</v>
      </c>
      <c r="L45" s="161"/>
      <c r="M45" s="161"/>
      <c r="N45" s="161">
        <f>'実質公債費比率（分子）の構造'!O$49</f>
        <v>24</v>
      </c>
      <c r="O45" s="161"/>
      <c r="P45" s="161"/>
    </row>
    <row r="46" spans="1:16" x14ac:dyDescent="0.15">
      <c r="A46" s="161" t="s">
        <v>59</v>
      </c>
      <c r="B46" s="161">
        <f>'実質公債費比率（分子）の構造'!K$48</f>
        <v>251</v>
      </c>
      <c r="C46" s="161"/>
      <c r="D46" s="161"/>
      <c r="E46" s="161">
        <f>'実質公債費比率（分子）の構造'!L$48</f>
        <v>246</v>
      </c>
      <c r="F46" s="161"/>
      <c r="G46" s="161"/>
      <c r="H46" s="161">
        <f>'実質公債費比率（分子）の構造'!M$48</f>
        <v>240</v>
      </c>
      <c r="I46" s="161"/>
      <c r="J46" s="161"/>
      <c r="K46" s="161">
        <f>'実質公債費比率（分子）の構造'!N$48</f>
        <v>259</v>
      </c>
      <c r="L46" s="161"/>
      <c r="M46" s="161"/>
      <c r="N46" s="161">
        <f>'実質公債費比率（分子）の構造'!O$48</f>
        <v>269</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1051</v>
      </c>
      <c r="C49" s="161"/>
      <c r="D49" s="161"/>
      <c r="E49" s="161">
        <f>'実質公債費比率（分子）の構造'!L$45</f>
        <v>969</v>
      </c>
      <c r="F49" s="161"/>
      <c r="G49" s="161"/>
      <c r="H49" s="161">
        <f>'実質公債費比率（分子）の構造'!M$45</f>
        <v>930</v>
      </c>
      <c r="I49" s="161"/>
      <c r="J49" s="161"/>
      <c r="K49" s="161">
        <f>'実質公債費比率（分子）の構造'!N$45</f>
        <v>813</v>
      </c>
      <c r="L49" s="161"/>
      <c r="M49" s="161"/>
      <c r="N49" s="161">
        <f>'実質公債費比率（分子）の構造'!O$45</f>
        <v>756</v>
      </c>
      <c r="O49" s="161"/>
      <c r="P49" s="161"/>
    </row>
    <row r="50" spans="1:16" x14ac:dyDescent="0.15">
      <c r="A50" s="161" t="s">
        <v>62</v>
      </c>
      <c r="B50" s="161" t="e">
        <f>NA()</f>
        <v>#N/A</v>
      </c>
      <c r="C50" s="161">
        <f>IF(ISNUMBER('実質公債費比率（分子）の構造'!K$53),'実質公債費比率（分子）の構造'!K$53,NA())</f>
        <v>652</v>
      </c>
      <c r="D50" s="161" t="e">
        <f>NA()</f>
        <v>#N/A</v>
      </c>
      <c r="E50" s="161" t="e">
        <f>NA()</f>
        <v>#N/A</v>
      </c>
      <c r="F50" s="161">
        <f>IF(ISNUMBER('実質公債費比率（分子）の構造'!L$53),'実質公債費比率（分子）の構造'!L$53,NA())</f>
        <v>568</v>
      </c>
      <c r="G50" s="161" t="e">
        <f>NA()</f>
        <v>#N/A</v>
      </c>
      <c r="H50" s="161" t="e">
        <f>NA()</f>
        <v>#N/A</v>
      </c>
      <c r="I50" s="161">
        <f>IF(ISNUMBER('実質公債費比率（分子）の構造'!M$53),'実質公債費比率（分子）の構造'!M$53,NA())</f>
        <v>560</v>
      </c>
      <c r="J50" s="161" t="e">
        <f>NA()</f>
        <v>#N/A</v>
      </c>
      <c r="K50" s="161" t="e">
        <f>NA()</f>
        <v>#N/A</v>
      </c>
      <c r="L50" s="161">
        <f>IF(ISNUMBER('実質公債費比率（分子）の構造'!N$53),'実質公債費比率（分子）の構造'!N$53,NA())</f>
        <v>484</v>
      </c>
      <c r="M50" s="161" t="e">
        <f>NA()</f>
        <v>#N/A</v>
      </c>
      <c r="N50" s="161" t="e">
        <f>NA()</f>
        <v>#N/A</v>
      </c>
      <c r="O50" s="161">
        <f>IF(ISNUMBER('実質公債費比率（分子）の構造'!O$53),'実質公債費比率（分子）の構造'!O$53,NA())</f>
        <v>458</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35</v>
      </c>
      <c r="B56" s="160"/>
      <c r="C56" s="160"/>
      <c r="D56" s="160">
        <f>'将来負担比率（分子）の構造'!I$52</f>
        <v>6806</v>
      </c>
      <c r="E56" s="160"/>
      <c r="F56" s="160"/>
      <c r="G56" s="160">
        <f>'将来負担比率（分子）の構造'!J$52</f>
        <v>6918</v>
      </c>
      <c r="H56" s="160"/>
      <c r="I56" s="160"/>
      <c r="J56" s="160">
        <f>'将来負担比率（分子）の構造'!K$52</f>
        <v>6668</v>
      </c>
      <c r="K56" s="160"/>
      <c r="L56" s="160"/>
      <c r="M56" s="160">
        <f>'将来負担比率（分子）の構造'!L$52</f>
        <v>6678</v>
      </c>
      <c r="N56" s="160"/>
      <c r="O56" s="160"/>
      <c r="P56" s="160">
        <f>'将来負担比率（分子）の構造'!M$52</f>
        <v>6528</v>
      </c>
    </row>
    <row r="57" spans="1:16" x14ac:dyDescent="0.15">
      <c r="A57" s="160" t="s">
        <v>34</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33</v>
      </c>
      <c r="B58" s="160"/>
      <c r="C58" s="160"/>
      <c r="D58" s="160">
        <f>'将来負担比率（分子）の構造'!I$50</f>
        <v>1783</v>
      </c>
      <c r="E58" s="160"/>
      <c r="F58" s="160"/>
      <c r="G58" s="160">
        <f>'将来負担比率（分子）の構造'!J$50</f>
        <v>1653</v>
      </c>
      <c r="H58" s="160"/>
      <c r="I58" s="160"/>
      <c r="J58" s="160">
        <f>'将来負担比率（分子）の構造'!K$50</f>
        <v>1717</v>
      </c>
      <c r="K58" s="160"/>
      <c r="L58" s="160"/>
      <c r="M58" s="160">
        <f>'将来負担比率（分子）の構造'!L$50</f>
        <v>1691</v>
      </c>
      <c r="N58" s="160"/>
      <c r="O58" s="160"/>
      <c r="P58" s="160">
        <f>'将来負担比率（分子）の構造'!M$50</f>
        <v>1900</v>
      </c>
    </row>
    <row r="59" spans="1:16" x14ac:dyDescent="0.15">
      <c r="A59" s="160" t="s">
        <v>31</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30</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28</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27</v>
      </c>
      <c r="B62" s="160">
        <f>'将来負担比率（分子）の構造'!I$45</f>
        <v>1713</v>
      </c>
      <c r="C62" s="160"/>
      <c r="D62" s="160"/>
      <c r="E62" s="160">
        <f>'将来負担比率（分子）の構造'!J$45</f>
        <v>1621</v>
      </c>
      <c r="F62" s="160"/>
      <c r="G62" s="160"/>
      <c r="H62" s="160">
        <f>'将来負担比率（分子）の構造'!K$45</f>
        <v>1421</v>
      </c>
      <c r="I62" s="160"/>
      <c r="J62" s="160"/>
      <c r="K62" s="160">
        <f>'将来負担比率（分子）の構造'!L$45</f>
        <v>1399</v>
      </c>
      <c r="L62" s="160"/>
      <c r="M62" s="160"/>
      <c r="N62" s="160">
        <f>'将来負担比率（分子）の構造'!M$45</f>
        <v>1108</v>
      </c>
      <c r="O62" s="160"/>
      <c r="P62" s="160"/>
    </row>
    <row r="63" spans="1:16" x14ac:dyDescent="0.15">
      <c r="A63" s="160" t="s">
        <v>26</v>
      </c>
      <c r="B63" s="160">
        <f>'将来負担比率（分子）の構造'!I$44</f>
        <v>5</v>
      </c>
      <c r="C63" s="160"/>
      <c r="D63" s="160"/>
      <c r="E63" s="160">
        <f>'将来負担比率（分子）の構造'!J$44</f>
        <v>70</v>
      </c>
      <c r="F63" s="160"/>
      <c r="G63" s="160"/>
      <c r="H63" s="160">
        <f>'将来負担比率（分子）の構造'!K$44</f>
        <v>142</v>
      </c>
      <c r="I63" s="160"/>
      <c r="J63" s="160"/>
      <c r="K63" s="160">
        <f>'将来負担比率（分子）の構造'!L$44</f>
        <v>171</v>
      </c>
      <c r="L63" s="160"/>
      <c r="M63" s="160"/>
      <c r="N63" s="160">
        <f>'将来負担比率（分子）の構造'!M$44</f>
        <v>207</v>
      </c>
      <c r="O63" s="160"/>
      <c r="P63" s="160"/>
    </row>
    <row r="64" spans="1:16" x14ac:dyDescent="0.15">
      <c r="A64" s="160" t="s">
        <v>25</v>
      </c>
      <c r="B64" s="160">
        <f>'将来負担比率（分子）の構造'!I$43</f>
        <v>4136</v>
      </c>
      <c r="C64" s="160"/>
      <c r="D64" s="160"/>
      <c r="E64" s="160">
        <f>'将来負担比率（分子）の構造'!J$43</f>
        <v>4018</v>
      </c>
      <c r="F64" s="160"/>
      <c r="G64" s="160"/>
      <c r="H64" s="160">
        <f>'将来負担比率（分子）の構造'!K$43</f>
        <v>3877</v>
      </c>
      <c r="I64" s="160"/>
      <c r="J64" s="160"/>
      <c r="K64" s="160">
        <f>'将来負担比率（分子）の構造'!L$43</f>
        <v>3718</v>
      </c>
      <c r="L64" s="160"/>
      <c r="M64" s="160"/>
      <c r="N64" s="160">
        <f>'将来負担比率（分子）の構造'!M$43</f>
        <v>3593</v>
      </c>
      <c r="O64" s="160"/>
      <c r="P64" s="160"/>
    </row>
    <row r="65" spans="1:16" x14ac:dyDescent="0.15">
      <c r="A65" s="160" t="s">
        <v>24</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23</v>
      </c>
      <c r="B66" s="160">
        <f>'将来負担比率（分子）の構造'!I$41</f>
        <v>7363</v>
      </c>
      <c r="C66" s="160"/>
      <c r="D66" s="160"/>
      <c r="E66" s="160">
        <f>'将来負担比率（分子）の構造'!J$41</f>
        <v>7103</v>
      </c>
      <c r="F66" s="160"/>
      <c r="G66" s="160"/>
      <c r="H66" s="160">
        <f>'将来負担比率（分子）の構造'!K$41</f>
        <v>7251</v>
      </c>
      <c r="I66" s="160"/>
      <c r="J66" s="160"/>
      <c r="K66" s="160">
        <f>'将来負担比率（分子）の構造'!L$41</f>
        <v>7331</v>
      </c>
      <c r="L66" s="160"/>
      <c r="M66" s="160"/>
      <c r="N66" s="160">
        <f>'将来負担比率（分子）の構造'!M$41</f>
        <v>7589</v>
      </c>
      <c r="O66" s="160"/>
      <c r="P66" s="160"/>
    </row>
    <row r="67" spans="1:16" x14ac:dyDescent="0.15">
      <c r="A67" s="160" t="s">
        <v>66</v>
      </c>
      <c r="B67" s="160" t="e">
        <f>NA()</f>
        <v>#N/A</v>
      </c>
      <c r="C67" s="160">
        <f>IF(ISNUMBER('将来負担比率（分子）の構造'!I$53), IF('将来負担比率（分子）の構造'!I$53 &lt; 0, 0, '将来負担比率（分子）の構造'!I$53), NA())</f>
        <v>4629</v>
      </c>
      <c r="D67" s="160" t="e">
        <f>NA()</f>
        <v>#N/A</v>
      </c>
      <c r="E67" s="160" t="e">
        <f>NA()</f>
        <v>#N/A</v>
      </c>
      <c r="F67" s="160">
        <f>IF(ISNUMBER('将来負担比率（分子）の構造'!J$53), IF('将来負担比率（分子）の構造'!J$53 &lt; 0, 0, '将来負担比率（分子）の構造'!J$53), NA())</f>
        <v>4241</v>
      </c>
      <c r="G67" s="160" t="e">
        <f>NA()</f>
        <v>#N/A</v>
      </c>
      <c r="H67" s="160" t="e">
        <f>NA()</f>
        <v>#N/A</v>
      </c>
      <c r="I67" s="160">
        <f>IF(ISNUMBER('将来負担比率（分子）の構造'!K$53), IF('将来負担比率（分子）の構造'!K$53 &lt; 0, 0, '将来負担比率（分子）の構造'!K$53), NA())</f>
        <v>4306</v>
      </c>
      <c r="J67" s="160" t="e">
        <f>NA()</f>
        <v>#N/A</v>
      </c>
      <c r="K67" s="160" t="e">
        <f>NA()</f>
        <v>#N/A</v>
      </c>
      <c r="L67" s="160">
        <f>IF(ISNUMBER('将来負担比率（分子）の構造'!L$53), IF('将来負担比率（分子）の構造'!L$53 &lt; 0, 0, '将来負担比率（分子）の構造'!L$53), NA())</f>
        <v>4251</v>
      </c>
      <c r="M67" s="160" t="e">
        <f>NA()</f>
        <v>#N/A</v>
      </c>
      <c r="N67" s="160" t="e">
        <f>NA()</f>
        <v>#N/A</v>
      </c>
      <c r="O67" s="160">
        <f>IF(ISNUMBER('将来負担比率（分子）の構造'!M$53), IF('将来負担比率（分子）の構造'!M$53 &lt; 0, 0, '将来負担比率（分子）の構造'!M$53), NA())</f>
        <v>4068</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887</v>
      </c>
      <c r="C72" s="164">
        <f>基金残高に係る経年分析!G55</f>
        <v>858</v>
      </c>
      <c r="D72" s="164">
        <f>基金残高に係る経年分析!H55</f>
        <v>841</v>
      </c>
    </row>
    <row r="73" spans="1:16" x14ac:dyDescent="0.15">
      <c r="A73" s="163" t="s">
        <v>69</v>
      </c>
      <c r="B73" s="164">
        <f>基金残高に係る経年分析!F56</f>
        <v>38</v>
      </c>
      <c r="C73" s="164">
        <f>基金残高に係る経年分析!G56</f>
        <v>38</v>
      </c>
      <c r="D73" s="164">
        <f>基金残高に係る経年分析!H56</f>
        <v>38</v>
      </c>
    </row>
    <row r="74" spans="1:16" x14ac:dyDescent="0.15">
      <c r="A74" s="163" t="s">
        <v>70</v>
      </c>
      <c r="B74" s="164">
        <f>基金残高に係る経年分析!F57</f>
        <v>514</v>
      </c>
      <c r="C74" s="164">
        <f>基金残高に係る経年分析!G57</f>
        <v>517</v>
      </c>
      <c r="D74" s="164">
        <f>基金残高に係る経年分析!H57</f>
        <v>735</v>
      </c>
    </row>
  </sheetData>
  <sheetProtection algorithmName="SHA-512" hashValue="/l+UoZ5X3e0TiDzIIBmKjxJ/G3KsQhhZX6u3J4iZFcyZm5cU0acW/zbiw3kODDbpgJTxZ0F4hfT7YN1OXAfI8A==" saltValue="1G5p2JHvhpqZ2Bwo25z5l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2048262</v>
      </c>
      <c r="S5" s="707"/>
      <c r="T5" s="707"/>
      <c r="U5" s="707"/>
      <c r="V5" s="707"/>
      <c r="W5" s="707"/>
      <c r="X5" s="707"/>
      <c r="Y5" s="753"/>
      <c r="Z5" s="771">
        <v>22.3</v>
      </c>
      <c r="AA5" s="771"/>
      <c r="AB5" s="771"/>
      <c r="AC5" s="771"/>
      <c r="AD5" s="772">
        <v>2048262</v>
      </c>
      <c r="AE5" s="772"/>
      <c r="AF5" s="772"/>
      <c r="AG5" s="772"/>
      <c r="AH5" s="772"/>
      <c r="AI5" s="772"/>
      <c r="AJ5" s="772"/>
      <c r="AK5" s="772"/>
      <c r="AL5" s="754">
        <v>49.6</v>
      </c>
      <c r="AM5" s="723"/>
      <c r="AN5" s="723"/>
      <c r="AO5" s="755"/>
      <c r="AP5" s="740" t="s">
        <v>219</v>
      </c>
      <c r="AQ5" s="741"/>
      <c r="AR5" s="741"/>
      <c r="AS5" s="741"/>
      <c r="AT5" s="741"/>
      <c r="AU5" s="741"/>
      <c r="AV5" s="741"/>
      <c r="AW5" s="741"/>
      <c r="AX5" s="741"/>
      <c r="AY5" s="741"/>
      <c r="AZ5" s="741"/>
      <c r="BA5" s="741"/>
      <c r="BB5" s="741"/>
      <c r="BC5" s="741"/>
      <c r="BD5" s="741"/>
      <c r="BE5" s="741"/>
      <c r="BF5" s="742"/>
      <c r="BG5" s="641">
        <v>2048262</v>
      </c>
      <c r="BH5" s="644"/>
      <c r="BI5" s="644"/>
      <c r="BJ5" s="644"/>
      <c r="BK5" s="644"/>
      <c r="BL5" s="644"/>
      <c r="BM5" s="644"/>
      <c r="BN5" s="645"/>
      <c r="BO5" s="703">
        <v>100</v>
      </c>
      <c r="BP5" s="703"/>
      <c r="BQ5" s="703"/>
      <c r="BR5" s="703"/>
      <c r="BS5" s="704">
        <v>96346</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45088</v>
      </c>
      <c r="S6" s="644"/>
      <c r="T6" s="644"/>
      <c r="U6" s="644"/>
      <c r="V6" s="644"/>
      <c r="W6" s="644"/>
      <c r="X6" s="644"/>
      <c r="Y6" s="645"/>
      <c r="Z6" s="703">
        <v>0.5</v>
      </c>
      <c r="AA6" s="703"/>
      <c r="AB6" s="703"/>
      <c r="AC6" s="703"/>
      <c r="AD6" s="704">
        <v>45088</v>
      </c>
      <c r="AE6" s="704"/>
      <c r="AF6" s="704"/>
      <c r="AG6" s="704"/>
      <c r="AH6" s="704"/>
      <c r="AI6" s="704"/>
      <c r="AJ6" s="704"/>
      <c r="AK6" s="704"/>
      <c r="AL6" s="646">
        <v>1.1000000000000001</v>
      </c>
      <c r="AM6" s="647"/>
      <c r="AN6" s="647"/>
      <c r="AO6" s="705"/>
      <c r="AP6" s="638" t="s">
        <v>224</v>
      </c>
      <c r="AQ6" s="639"/>
      <c r="AR6" s="639"/>
      <c r="AS6" s="639"/>
      <c r="AT6" s="639"/>
      <c r="AU6" s="639"/>
      <c r="AV6" s="639"/>
      <c r="AW6" s="639"/>
      <c r="AX6" s="639"/>
      <c r="AY6" s="639"/>
      <c r="AZ6" s="639"/>
      <c r="BA6" s="639"/>
      <c r="BB6" s="639"/>
      <c r="BC6" s="639"/>
      <c r="BD6" s="639"/>
      <c r="BE6" s="639"/>
      <c r="BF6" s="640"/>
      <c r="BG6" s="641">
        <v>2048262</v>
      </c>
      <c r="BH6" s="644"/>
      <c r="BI6" s="644"/>
      <c r="BJ6" s="644"/>
      <c r="BK6" s="644"/>
      <c r="BL6" s="644"/>
      <c r="BM6" s="644"/>
      <c r="BN6" s="645"/>
      <c r="BO6" s="703">
        <v>100</v>
      </c>
      <c r="BP6" s="703"/>
      <c r="BQ6" s="703"/>
      <c r="BR6" s="703"/>
      <c r="BS6" s="704">
        <v>96346</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105730</v>
      </c>
      <c r="CS6" s="644"/>
      <c r="CT6" s="644"/>
      <c r="CU6" s="644"/>
      <c r="CV6" s="644"/>
      <c r="CW6" s="644"/>
      <c r="CX6" s="644"/>
      <c r="CY6" s="645"/>
      <c r="CZ6" s="754">
        <v>1.2</v>
      </c>
      <c r="DA6" s="723"/>
      <c r="DB6" s="723"/>
      <c r="DC6" s="757"/>
      <c r="DD6" s="649" t="s">
        <v>226</v>
      </c>
      <c r="DE6" s="644"/>
      <c r="DF6" s="644"/>
      <c r="DG6" s="644"/>
      <c r="DH6" s="644"/>
      <c r="DI6" s="644"/>
      <c r="DJ6" s="644"/>
      <c r="DK6" s="644"/>
      <c r="DL6" s="644"/>
      <c r="DM6" s="644"/>
      <c r="DN6" s="644"/>
      <c r="DO6" s="644"/>
      <c r="DP6" s="645"/>
      <c r="DQ6" s="649">
        <v>105730</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4417</v>
      </c>
      <c r="S7" s="644"/>
      <c r="T7" s="644"/>
      <c r="U7" s="644"/>
      <c r="V7" s="644"/>
      <c r="W7" s="644"/>
      <c r="X7" s="644"/>
      <c r="Y7" s="645"/>
      <c r="Z7" s="703">
        <v>0</v>
      </c>
      <c r="AA7" s="703"/>
      <c r="AB7" s="703"/>
      <c r="AC7" s="703"/>
      <c r="AD7" s="704">
        <v>4417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719436</v>
      </c>
      <c r="BH7" s="644"/>
      <c r="BI7" s="644"/>
      <c r="BJ7" s="644"/>
      <c r="BK7" s="644"/>
      <c r="BL7" s="644"/>
      <c r="BM7" s="644"/>
      <c r="BN7" s="645"/>
      <c r="BO7" s="703">
        <v>35.1</v>
      </c>
      <c r="BP7" s="703"/>
      <c r="BQ7" s="703"/>
      <c r="BR7" s="703"/>
      <c r="BS7" s="704">
        <v>10853</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2413700</v>
      </c>
      <c r="CS7" s="644"/>
      <c r="CT7" s="644"/>
      <c r="CU7" s="644"/>
      <c r="CV7" s="644"/>
      <c r="CW7" s="644"/>
      <c r="CX7" s="644"/>
      <c r="CY7" s="645"/>
      <c r="CZ7" s="703">
        <v>26.5</v>
      </c>
      <c r="DA7" s="703"/>
      <c r="DB7" s="703"/>
      <c r="DC7" s="703"/>
      <c r="DD7" s="649">
        <v>14677</v>
      </c>
      <c r="DE7" s="644"/>
      <c r="DF7" s="644"/>
      <c r="DG7" s="644"/>
      <c r="DH7" s="644"/>
      <c r="DI7" s="644"/>
      <c r="DJ7" s="644"/>
      <c r="DK7" s="644"/>
      <c r="DL7" s="644"/>
      <c r="DM7" s="644"/>
      <c r="DN7" s="644"/>
      <c r="DO7" s="644"/>
      <c r="DP7" s="645"/>
      <c r="DQ7" s="649">
        <v>815517</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12475</v>
      </c>
      <c r="S8" s="644"/>
      <c r="T8" s="644"/>
      <c r="U8" s="644"/>
      <c r="V8" s="644"/>
      <c r="W8" s="644"/>
      <c r="X8" s="644"/>
      <c r="Y8" s="645"/>
      <c r="Z8" s="703">
        <v>0.1</v>
      </c>
      <c r="AA8" s="703"/>
      <c r="AB8" s="703"/>
      <c r="AC8" s="703"/>
      <c r="AD8" s="704">
        <v>12475</v>
      </c>
      <c r="AE8" s="704"/>
      <c r="AF8" s="704"/>
      <c r="AG8" s="704"/>
      <c r="AH8" s="704"/>
      <c r="AI8" s="704"/>
      <c r="AJ8" s="704"/>
      <c r="AK8" s="704"/>
      <c r="AL8" s="646">
        <v>0.3</v>
      </c>
      <c r="AM8" s="647"/>
      <c r="AN8" s="647"/>
      <c r="AO8" s="705"/>
      <c r="AP8" s="638" t="s">
        <v>231</v>
      </c>
      <c r="AQ8" s="639"/>
      <c r="AR8" s="639"/>
      <c r="AS8" s="639"/>
      <c r="AT8" s="639"/>
      <c r="AU8" s="639"/>
      <c r="AV8" s="639"/>
      <c r="AW8" s="639"/>
      <c r="AX8" s="639"/>
      <c r="AY8" s="639"/>
      <c r="AZ8" s="639"/>
      <c r="BA8" s="639"/>
      <c r="BB8" s="639"/>
      <c r="BC8" s="639"/>
      <c r="BD8" s="639"/>
      <c r="BE8" s="639"/>
      <c r="BF8" s="640"/>
      <c r="BG8" s="641">
        <v>25972</v>
      </c>
      <c r="BH8" s="644"/>
      <c r="BI8" s="644"/>
      <c r="BJ8" s="644"/>
      <c r="BK8" s="644"/>
      <c r="BL8" s="644"/>
      <c r="BM8" s="644"/>
      <c r="BN8" s="645"/>
      <c r="BO8" s="703">
        <v>1.3</v>
      </c>
      <c r="BP8" s="703"/>
      <c r="BQ8" s="703"/>
      <c r="BR8" s="703"/>
      <c r="BS8" s="649" t="s">
        <v>166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2367231</v>
      </c>
      <c r="CS8" s="644"/>
      <c r="CT8" s="644"/>
      <c r="CU8" s="644"/>
      <c r="CV8" s="644"/>
      <c r="CW8" s="644"/>
      <c r="CX8" s="644"/>
      <c r="CY8" s="645"/>
      <c r="CZ8" s="703">
        <v>26</v>
      </c>
      <c r="DA8" s="703"/>
      <c r="DB8" s="703"/>
      <c r="DC8" s="703"/>
      <c r="DD8" s="649">
        <v>4723</v>
      </c>
      <c r="DE8" s="644"/>
      <c r="DF8" s="644"/>
      <c r="DG8" s="644"/>
      <c r="DH8" s="644"/>
      <c r="DI8" s="644"/>
      <c r="DJ8" s="644"/>
      <c r="DK8" s="644"/>
      <c r="DL8" s="644"/>
      <c r="DM8" s="644"/>
      <c r="DN8" s="644"/>
      <c r="DO8" s="644"/>
      <c r="DP8" s="645"/>
      <c r="DQ8" s="649">
        <v>1256243</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12543</v>
      </c>
      <c r="S9" s="644"/>
      <c r="T9" s="644"/>
      <c r="U9" s="644"/>
      <c r="V9" s="644"/>
      <c r="W9" s="644"/>
      <c r="X9" s="644"/>
      <c r="Y9" s="645"/>
      <c r="Z9" s="703">
        <v>0.1</v>
      </c>
      <c r="AA9" s="703"/>
      <c r="AB9" s="703"/>
      <c r="AC9" s="703"/>
      <c r="AD9" s="704">
        <v>12543</v>
      </c>
      <c r="AE9" s="704"/>
      <c r="AF9" s="704"/>
      <c r="AG9" s="704"/>
      <c r="AH9" s="704"/>
      <c r="AI9" s="704"/>
      <c r="AJ9" s="704"/>
      <c r="AK9" s="704"/>
      <c r="AL9" s="646">
        <v>0.3</v>
      </c>
      <c r="AM9" s="647"/>
      <c r="AN9" s="647"/>
      <c r="AO9" s="705"/>
      <c r="AP9" s="638" t="s">
        <v>234</v>
      </c>
      <c r="AQ9" s="639"/>
      <c r="AR9" s="639"/>
      <c r="AS9" s="639"/>
      <c r="AT9" s="639"/>
      <c r="AU9" s="639"/>
      <c r="AV9" s="639"/>
      <c r="AW9" s="639"/>
      <c r="AX9" s="639"/>
      <c r="AY9" s="639"/>
      <c r="AZ9" s="639"/>
      <c r="BA9" s="639"/>
      <c r="BB9" s="639"/>
      <c r="BC9" s="639"/>
      <c r="BD9" s="639"/>
      <c r="BE9" s="639"/>
      <c r="BF9" s="640"/>
      <c r="BG9" s="641">
        <v>635426</v>
      </c>
      <c r="BH9" s="644"/>
      <c r="BI9" s="644"/>
      <c r="BJ9" s="644"/>
      <c r="BK9" s="644"/>
      <c r="BL9" s="644"/>
      <c r="BM9" s="644"/>
      <c r="BN9" s="645"/>
      <c r="BO9" s="703">
        <v>31</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603904</v>
      </c>
      <c r="CS9" s="644"/>
      <c r="CT9" s="644"/>
      <c r="CU9" s="644"/>
      <c r="CV9" s="644"/>
      <c r="CW9" s="644"/>
      <c r="CX9" s="644"/>
      <c r="CY9" s="645"/>
      <c r="CZ9" s="703">
        <v>6.6</v>
      </c>
      <c r="DA9" s="703"/>
      <c r="DB9" s="703"/>
      <c r="DC9" s="703"/>
      <c r="DD9" s="649">
        <v>17918</v>
      </c>
      <c r="DE9" s="644"/>
      <c r="DF9" s="644"/>
      <c r="DG9" s="644"/>
      <c r="DH9" s="644"/>
      <c r="DI9" s="644"/>
      <c r="DJ9" s="644"/>
      <c r="DK9" s="644"/>
      <c r="DL9" s="644"/>
      <c r="DM9" s="644"/>
      <c r="DN9" s="644"/>
      <c r="DO9" s="644"/>
      <c r="DP9" s="645"/>
      <c r="DQ9" s="649">
        <v>494205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166</v>
      </c>
      <c r="AA10" s="703"/>
      <c r="AB10" s="703"/>
      <c r="AC10" s="703"/>
      <c r="AD10" s="704" t="s">
        <v>226</v>
      </c>
      <c r="AE10" s="704"/>
      <c r="AF10" s="704"/>
      <c r="AG10" s="704"/>
      <c r="AH10" s="704"/>
      <c r="AI10" s="704"/>
      <c r="AJ10" s="704"/>
      <c r="AK10" s="704"/>
      <c r="AL10" s="646" t="s">
        <v>226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30500</v>
      </c>
      <c r="BH10" s="644"/>
      <c r="BI10" s="644"/>
      <c r="BJ10" s="644"/>
      <c r="BK10" s="644"/>
      <c r="BL10" s="644"/>
      <c r="BM10" s="644"/>
      <c r="BN10" s="645"/>
      <c r="BO10" s="703">
        <v>1.5</v>
      </c>
      <c r="BP10" s="703"/>
      <c r="BQ10" s="703"/>
      <c r="BR10" s="703"/>
      <c r="BS10" s="649">
        <v>5232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2880</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2157</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166</v>
      </c>
      <c r="AA11" s="703"/>
      <c r="AB11" s="703"/>
      <c r="AC11" s="703"/>
      <c r="AD11" s="704" t="s">
        <v>166</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27538</v>
      </c>
      <c r="BH11" s="644"/>
      <c r="BI11" s="644"/>
      <c r="BJ11" s="644"/>
      <c r="BK11" s="644"/>
      <c r="BL11" s="644"/>
      <c r="BM11" s="644"/>
      <c r="BN11" s="645"/>
      <c r="BO11" s="703">
        <v>1.3</v>
      </c>
      <c r="BP11" s="703"/>
      <c r="BQ11" s="703"/>
      <c r="BR11" s="703"/>
      <c r="BS11" s="649">
        <v>5621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57616</v>
      </c>
      <c r="CS11" s="644"/>
      <c r="CT11" s="644"/>
      <c r="CU11" s="644"/>
      <c r="CV11" s="644"/>
      <c r="CW11" s="644"/>
      <c r="CX11" s="644"/>
      <c r="CY11" s="645"/>
      <c r="CZ11" s="703">
        <v>0.6</v>
      </c>
      <c r="DA11" s="703"/>
      <c r="DB11" s="703"/>
      <c r="DC11" s="703"/>
      <c r="DD11" s="649">
        <v>13842</v>
      </c>
      <c r="DE11" s="644"/>
      <c r="DF11" s="644"/>
      <c r="DG11" s="644"/>
      <c r="DH11" s="644"/>
      <c r="DI11" s="644"/>
      <c r="DJ11" s="644"/>
      <c r="DK11" s="644"/>
      <c r="DL11" s="644"/>
      <c r="DM11" s="644"/>
      <c r="DN11" s="644"/>
      <c r="DO11" s="644"/>
      <c r="DP11" s="645"/>
      <c r="DQ11" s="649">
        <v>45117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260533</v>
      </c>
      <c r="S12" s="644"/>
      <c r="T12" s="644"/>
      <c r="U12" s="644"/>
      <c r="V12" s="644"/>
      <c r="W12" s="644"/>
      <c r="X12" s="644"/>
      <c r="Y12" s="645"/>
      <c r="Z12" s="703">
        <v>2.8</v>
      </c>
      <c r="AA12" s="703"/>
      <c r="AB12" s="703"/>
      <c r="AC12" s="703"/>
      <c r="AD12" s="704">
        <v>260533</v>
      </c>
      <c r="AE12" s="704"/>
      <c r="AF12" s="704"/>
      <c r="AG12" s="704"/>
      <c r="AH12" s="704"/>
      <c r="AI12" s="704"/>
      <c r="AJ12" s="704"/>
      <c r="AK12" s="704"/>
      <c r="AL12" s="646">
        <v>6.3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1214036</v>
      </c>
      <c r="BH12" s="644"/>
      <c r="BI12" s="644"/>
      <c r="BJ12" s="644"/>
      <c r="BK12" s="644"/>
      <c r="BL12" s="644"/>
      <c r="BM12" s="644"/>
      <c r="BN12" s="645"/>
      <c r="BO12" s="703">
        <v>59.3</v>
      </c>
      <c r="BP12" s="703"/>
      <c r="BQ12" s="703"/>
      <c r="BR12" s="703"/>
      <c r="BS12" s="649">
        <v>85493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179833</v>
      </c>
      <c r="CS12" s="644"/>
      <c r="CT12" s="644"/>
      <c r="CU12" s="644"/>
      <c r="CV12" s="644"/>
      <c r="CW12" s="644"/>
      <c r="CX12" s="644"/>
      <c r="CY12" s="645"/>
      <c r="CZ12" s="703">
        <v>2</v>
      </c>
      <c r="DA12" s="703"/>
      <c r="DB12" s="703"/>
      <c r="DC12" s="703"/>
      <c r="DD12" s="649">
        <v>66988</v>
      </c>
      <c r="DE12" s="644"/>
      <c r="DF12" s="644"/>
      <c r="DG12" s="644"/>
      <c r="DH12" s="644"/>
      <c r="DI12" s="644"/>
      <c r="DJ12" s="644"/>
      <c r="DK12" s="644"/>
      <c r="DL12" s="644"/>
      <c r="DM12" s="644"/>
      <c r="DN12" s="644"/>
      <c r="DO12" s="644"/>
      <c r="DP12" s="645"/>
      <c r="DQ12" s="649">
        <v>36259</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49435</v>
      </c>
      <c r="S13" s="644"/>
      <c r="T13" s="644"/>
      <c r="U13" s="644"/>
      <c r="V13" s="644"/>
      <c r="W13" s="644"/>
      <c r="X13" s="644"/>
      <c r="Y13" s="645"/>
      <c r="Z13" s="703">
        <v>0.5</v>
      </c>
      <c r="AA13" s="703"/>
      <c r="AB13" s="703"/>
      <c r="AC13" s="703"/>
      <c r="AD13" s="704">
        <v>49435</v>
      </c>
      <c r="AE13" s="704"/>
      <c r="AF13" s="704"/>
      <c r="AG13" s="704"/>
      <c r="AH13" s="704"/>
      <c r="AI13" s="704"/>
      <c r="AJ13" s="704"/>
      <c r="AK13" s="704"/>
      <c r="AL13" s="646">
        <v>1.2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1210552</v>
      </c>
      <c r="BH13" s="644"/>
      <c r="BI13" s="644"/>
      <c r="BJ13" s="644"/>
      <c r="BK13" s="644"/>
      <c r="BL13" s="644"/>
      <c r="BM13" s="644"/>
      <c r="BN13" s="645"/>
      <c r="BO13" s="703">
        <v>59.1</v>
      </c>
      <c r="BP13" s="703"/>
      <c r="BQ13" s="703"/>
      <c r="BR13" s="703"/>
      <c r="BS13" s="649">
        <v>85493</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1596524</v>
      </c>
      <c r="CS13" s="644"/>
      <c r="CT13" s="644"/>
      <c r="CU13" s="644"/>
      <c r="CV13" s="644"/>
      <c r="CW13" s="644"/>
      <c r="CX13" s="644"/>
      <c r="CY13" s="645"/>
      <c r="CZ13" s="703">
        <v>17.5</v>
      </c>
      <c r="DA13" s="703"/>
      <c r="DB13" s="703"/>
      <c r="DC13" s="703"/>
      <c r="DD13" s="649">
        <v>1037801</v>
      </c>
      <c r="DE13" s="644"/>
      <c r="DF13" s="644"/>
      <c r="DG13" s="644"/>
      <c r="DH13" s="644"/>
      <c r="DI13" s="644"/>
      <c r="DJ13" s="644"/>
      <c r="DK13" s="644"/>
      <c r="DL13" s="644"/>
      <c r="DM13" s="644"/>
      <c r="DN13" s="644"/>
      <c r="DO13" s="644"/>
      <c r="DP13" s="645"/>
      <c r="DQ13" s="649">
        <v>518904</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226</v>
      </c>
      <c r="AA14" s="703"/>
      <c r="AB14" s="703"/>
      <c r="AC14" s="703"/>
      <c r="AD14" s="704" t="s">
        <v>166</v>
      </c>
      <c r="AE14" s="704"/>
      <c r="AF14" s="704"/>
      <c r="AG14" s="704"/>
      <c r="AH14" s="704"/>
      <c r="AI14" s="704"/>
      <c r="AJ14" s="704"/>
      <c r="AK14" s="704"/>
      <c r="AL14" s="646" t="s">
        <v>226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39213</v>
      </c>
      <c r="BH14" s="644"/>
      <c r="BI14" s="644"/>
      <c r="BJ14" s="644"/>
      <c r="BK14" s="644"/>
      <c r="BL14" s="644"/>
      <c r="BM14" s="644"/>
      <c r="BN14" s="645"/>
      <c r="BO14" s="703">
        <v>1.9</v>
      </c>
      <c r="BP14" s="703"/>
      <c r="BQ14" s="703"/>
      <c r="BR14" s="703"/>
      <c r="BS14" s="649" t="s">
        <v>226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392067</v>
      </c>
      <c r="CS14" s="644"/>
      <c r="CT14" s="644"/>
      <c r="CU14" s="644"/>
      <c r="CV14" s="644"/>
      <c r="CW14" s="644"/>
      <c r="CX14" s="644"/>
      <c r="CY14" s="645"/>
      <c r="CZ14" s="703">
        <v>4.3</v>
      </c>
      <c r="DA14" s="703"/>
      <c r="DB14" s="703"/>
      <c r="DC14" s="703"/>
      <c r="DD14" s="649">
        <v>19817</v>
      </c>
      <c r="DE14" s="644"/>
      <c r="DF14" s="644"/>
      <c r="DG14" s="644"/>
      <c r="DH14" s="644"/>
      <c r="DI14" s="644"/>
      <c r="DJ14" s="644"/>
      <c r="DK14" s="644"/>
      <c r="DL14" s="644"/>
      <c r="DM14" s="644"/>
      <c r="DN14" s="644"/>
      <c r="DO14" s="644"/>
      <c r="DP14" s="645"/>
      <c r="DQ14" s="649">
        <v>362204</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22979</v>
      </c>
      <c r="S15" s="644"/>
      <c r="T15" s="644"/>
      <c r="U15" s="644"/>
      <c r="V15" s="644"/>
      <c r="W15" s="644"/>
      <c r="X15" s="644"/>
      <c r="Y15" s="645"/>
      <c r="Z15" s="703">
        <v>0.3</v>
      </c>
      <c r="AA15" s="703"/>
      <c r="AB15" s="703"/>
      <c r="AC15" s="703"/>
      <c r="AD15" s="704">
        <v>22979</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75577</v>
      </c>
      <c r="BH15" s="644"/>
      <c r="BI15" s="644"/>
      <c r="BJ15" s="644"/>
      <c r="BK15" s="644"/>
      <c r="BL15" s="644"/>
      <c r="BM15" s="644"/>
      <c r="BN15" s="645"/>
      <c r="BO15" s="703">
        <v>3.7</v>
      </c>
      <c r="BP15" s="703"/>
      <c r="BQ15" s="703"/>
      <c r="BR15" s="703"/>
      <c r="BS15" s="649" t="s">
        <v>226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617897</v>
      </c>
      <c r="CS15" s="644"/>
      <c r="CT15" s="644"/>
      <c r="CU15" s="644"/>
      <c r="CV15" s="644"/>
      <c r="CW15" s="644"/>
      <c r="CX15" s="644"/>
      <c r="CY15" s="645"/>
      <c r="CZ15" s="703">
        <v>6.8</v>
      </c>
      <c r="DA15" s="703"/>
      <c r="DB15" s="703"/>
      <c r="DC15" s="703"/>
      <c r="DD15" s="649">
        <v>206100</v>
      </c>
      <c r="DE15" s="644"/>
      <c r="DF15" s="644"/>
      <c r="DG15" s="644"/>
      <c r="DH15" s="644"/>
      <c r="DI15" s="644"/>
      <c r="DJ15" s="644"/>
      <c r="DK15" s="644"/>
      <c r="DL15" s="644"/>
      <c r="DM15" s="644"/>
      <c r="DN15" s="644"/>
      <c r="DO15" s="644"/>
      <c r="DP15" s="645"/>
      <c r="DQ15" s="649">
        <v>312328</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166</v>
      </c>
      <c r="AE16" s="704"/>
      <c r="AF16" s="704"/>
      <c r="AG16" s="704"/>
      <c r="AH16" s="704"/>
      <c r="AI16" s="704"/>
      <c r="AJ16" s="704"/>
      <c r="AK16" s="704"/>
      <c r="AL16" s="646" t="s">
        <v>226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166</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9916</v>
      </c>
      <c r="CS16" s="644"/>
      <c r="CT16" s="644"/>
      <c r="CU16" s="644"/>
      <c r="CV16" s="644"/>
      <c r="CW16" s="644"/>
      <c r="CX16" s="644"/>
      <c r="CY16" s="645"/>
      <c r="CZ16" s="703">
        <v>0.1</v>
      </c>
      <c r="DA16" s="703"/>
      <c r="DB16" s="703"/>
      <c r="DC16" s="703"/>
      <c r="DD16" s="649" t="s">
        <v>226</v>
      </c>
      <c r="DE16" s="644"/>
      <c r="DF16" s="644"/>
      <c r="DG16" s="644"/>
      <c r="DH16" s="644"/>
      <c r="DI16" s="644"/>
      <c r="DJ16" s="644"/>
      <c r="DK16" s="644"/>
      <c r="DL16" s="644"/>
      <c r="DM16" s="644"/>
      <c r="DN16" s="644"/>
      <c r="DO16" s="644"/>
      <c r="DP16" s="645"/>
      <c r="DQ16" s="649">
        <v>9789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6255</v>
      </c>
      <c r="S17" s="644"/>
      <c r="T17" s="644"/>
      <c r="U17" s="644"/>
      <c r="V17" s="644"/>
      <c r="W17" s="644"/>
      <c r="X17" s="644"/>
      <c r="Y17" s="645"/>
      <c r="Z17" s="703">
        <v>0.1</v>
      </c>
      <c r="AA17" s="703"/>
      <c r="AB17" s="703"/>
      <c r="AC17" s="703"/>
      <c r="AD17" s="704">
        <v>6255</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226</v>
      </c>
      <c r="BP17" s="703"/>
      <c r="BQ17" s="703"/>
      <c r="BR17" s="703"/>
      <c r="BS17" s="649" t="s">
        <v>226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755523</v>
      </c>
      <c r="CS17" s="644"/>
      <c r="CT17" s="644"/>
      <c r="CU17" s="644"/>
      <c r="CV17" s="644"/>
      <c r="CW17" s="644"/>
      <c r="CX17" s="644"/>
      <c r="CY17" s="645"/>
      <c r="CZ17" s="703">
        <v>8.3000000000000007</v>
      </c>
      <c r="DA17" s="703"/>
      <c r="DB17" s="703"/>
      <c r="DC17" s="703"/>
      <c r="DD17" s="649" t="s">
        <v>226</v>
      </c>
      <c r="DE17" s="644"/>
      <c r="DF17" s="644"/>
      <c r="DG17" s="644"/>
      <c r="DH17" s="644"/>
      <c r="DI17" s="644"/>
      <c r="DJ17" s="644"/>
      <c r="DK17" s="644"/>
      <c r="DL17" s="644"/>
      <c r="DM17" s="644"/>
      <c r="DN17" s="644"/>
      <c r="DO17" s="644"/>
      <c r="DP17" s="645"/>
      <c r="DQ17" s="649">
        <v>755523</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1901669</v>
      </c>
      <c r="S18" s="644"/>
      <c r="T18" s="644"/>
      <c r="U18" s="644"/>
      <c r="V18" s="644"/>
      <c r="W18" s="644"/>
      <c r="X18" s="644"/>
      <c r="Y18" s="645"/>
      <c r="Z18" s="703">
        <v>20.7</v>
      </c>
      <c r="AA18" s="703"/>
      <c r="AB18" s="703"/>
      <c r="AC18" s="703"/>
      <c r="AD18" s="704">
        <v>1641541</v>
      </c>
      <c r="AE18" s="704"/>
      <c r="AF18" s="704"/>
      <c r="AG18" s="704"/>
      <c r="AH18" s="704"/>
      <c r="AI18" s="704"/>
      <c r="AJ18" s="704"/>
      <c r="AK18" s="704"/>
      <c r="AL18" s="646">
        <v>39.700000000000003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166</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226</v>
      </c>
      <c r="DA18" s="703"/>
      <c r="DB18" s="703"/>
      <c r="DC18" s="703"/>
      <c r="DD18" s="649" t="s">
        <v>166</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1641541</v>
      </c>
      <c r="S19" s="644"/>
      <c r="T19" s="644"/>
      <c r="U19" s="644"/>
      <c r="V19" s="644"/>
      <c r="W19" s="644"/>
      <c r="X19" s="644"/>
      <c r="Y19" s="645"/>
      <c r="Z19" s="703">
        <v>17.899999999999999</v>
      </c>
      <c r="AA19" s="703"/>
      <c r="AB19" s="703"/>
      <c r="AC19" s="703"/>
      <c r="AD19" s="704">
        <v>1641541</v>
      </c>
      <c r="AE19" s="704"/>
      <c r="AF19" s="704"/>
      <c r="AG19" s="704"/>
      <c r="AH19" s="704"/>
      <c r="AI19" s="704"/>
      <c r="AJ19" s="704"/>
      <c r="AK19" s="704"/>
      <c r="AL19" s="646">
        <v>39.700000000000003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166</v>
      </c>
      <c r="BH19" s="644"/>
      <c r="BI19" s="644"/>
      <c r="BJ19" s="644"/>
      <c r="BK19" s="644"/>
      <c r="BL19" s="644"/>
      <c r="BM19" s="644"/>
      <c r="BN19" s="645"/>
      <c r="BO19" s="703" t="s">
        <v>226</v>
      </c>
      <c r="BP19" s="703"/>
      <c r="BQ19" s="703"/>
      <c r="BR19" s="703"/>
      <c r="BS19" s="649" t="s">
        <v>265</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166</v>
      </c>
      <c r="DA19" s="703"/>
      <c r="DB19" s="703"/>
      <c r="DC19" s="703"/>
      <c r="DD19" s="649" t="s">
        <v>226</v>
      </c>
      <c r="DE19" s="644"/>
      <c r="DF19" s="644"/>
      <c r="DG19" s="644"/>
      <c r="DH19" s="644"/>
      <c r="DI19" s="644"/>
      <c r="DJ19" s="644"/>
      <c r="DK19" s="644"/>
      <c r="DL19" s="644"/>
      <c r="DM19" s="644"/>
      <c r="DN19" s="644"/>
      <c r="DO19" s="644"/>
      <c r="DP19" s="645"/>
      <c r="DQ19" s="649" t="s">
        <v>166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260128</v>
      </c>
      <c r="S20" s="644"/>
      <c r="T20" s="644"/>
      <c r="U20" s="644"/>
      <c r="V20" s="644"/>
      <c r="W20" s="644"/>
      <c r="X20" s="644"/>
      <c r="Y20" s="645"/>
      <c r="Z20" s="703">
        <v>2.8</v>
      </c>
      <c r="AA20" s="703"/>
      <c r="AB20" s="703"/>
      <c r="AC20" s="703"/>
      <c r="AD20" s="704" t="s">
        <v>226</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226</v>
      </c>
      <c r="BH20" s="644"/>
      <c r="BI20" s="644"/>
      <c r="BJ20" s="644"/>
      <c r="BK20" s="644"/>
      <c r="BL20" s="644"/>
      <c r="BM20" s="644"/>
      <c r="BN20" s="645"/>
      <c r="BO20" s="703" t="s">
        <v>226</v>
      </c>
      <c r="BP20" s="703"/>
      <c r="BQ20" s="703"/>
      <c r="BR20" s="703"/>
      <c r="BS20" s="649" t="s">
        <v>265</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9102821</v>
      </c>
      <c r="CS20" s="644"/>
      <c r="CT20" s="644"/>
      <c r="CU20" s="644"/>
      <c r="CV20" s="644"/>
      <c r="CW20" s="644"/>
      <c r="CX20" s="644"/>
      <c r="CY20" s="645"/>
      <c r="CZ20" s="703">
        <v>100</v>
      </c>
      <c r="DA20" s="703"/>
      <c r="DB20" s="703"/>
      <c r="DC20" s="703"/>
      <c r="DD20" s="649">
        <v>1381866</v>
      </c>
      <c r="DE20" s="644"/>
      <c r="DF20" s="644"/>
      <c r="DG20" s="644"/>
      <c r="DH20" s="644"/>
      <c r="DI20" s="644"/>
      <c r="DJ20" s="644"/>
      <c r="DK20" s="644"/>
      <c r="DL20" s="644"/>
      <c r="DM20" s="644"/>
      <c r="DN20" s="644"/>
      <c r="DO20" s="644"/>
      <c r="DP20" s="645"/>
      <c r="DQ20" s="649">
        <v>4713976</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166</v>
      </c>
      <c r="BH21" s="644"/>
      <c r="BI21" s="644"/>
      <c r="BJ21" s="644"/>
      <c r="BK21" s="644"/>
      <c r="BL21" s="644"/>
      <c r="BM21" s="644"/>
      <c r="BN21" s="645"/>
      <c r="BO21" s="703" t="s">
        <v>226</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4363656</v>
      </c>
      <c r="S22" s="644"/>
      <c r="T22" s="644"/>
      <c r="U22" s="644"/>
      <c r="V22" s="644"/>
      <c r="W22" s="644"/>
      <c r="X22" s="644"/>
      <c r="Y22" s="645"/>
      <c r="Z22" s="703">
        <v>47.5</v>
      </c>
      <c r="AA22" s="703"/>
      <c r="AB22" s="703"/>
      <c r="AC22" s="703"/>
      <c r="AD22" s="704">
        <v>4103528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226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2961</v>
      </c>
      <c r="S23" s="644"/>
      <c r="T23" s="644"/>
      <c r="U23" s="644"/>
      <c r="V23" s="644"/>
      <c r="W23" s="644"/>
      <c r="X23" s="644"/>
      <c r="Y23" s="645"/>
      <c r="Z23" s="703">
        <v>0</v>
      </c>
      <c r="AA23" s="703"/>
      <c r="AB23" s="703"/>
      <c r="AC23" s="703"/>
      <c r="AD23" s="704">
        <v>2961</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166</v>
      </c>
      <c r="BP23" s="703"/>
      <c r="BQ23" s="703"/>
      <c r="BR23" s="703"/>
      <c r="BS23" s="649" t="s">
        <v>166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10016</v>
      </c>
      <c r="S24" s="644"/>
      <c r="T24" s="644"/>
      <c r="U24" s="644"/>
      <c r="V24" s="644"/>
      <c r="W24" s="644"/>
      <c r="X24" s="644"/>
      <c r="Y24" s="645"/>
      <c r="Z24" s="703">
        <v>0.1</v>
      </c>
      <c r="AA24" s="703"/>
      <c r="AB24" s="703"/>
      <c r="AC24" s="703"/>
      <c r="AD24" s="704" t="s">
        <v>166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166</v>
      </c>
      <c r="BH24" s="644"/>
      <c r="BI24" s="644"/>
      <c r="BJ24" s="644"/>
      <c r="BK24" s="644"/>
      <c r="BL24" s="644"/>
      <c r="BM24" s="644"/>
      <c r="BN24" s="645"/>
      <c r="BO24" s="703" t="s">
        <v>166</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3127039</v>
      </c>
      <c r="CS24" s="707"/>
      <c r="CT24" s="707"/>
      <c r="CU24" s="707"/>
      <c r="CV24" s="707"/>
      <c r="CW24" s="707"/>
      <c r="CX24" s="707"/>
      <c r="CY24" s="753"/>
      <c r="CZ24" s="754">
        <v>34.4</v>
      </c>
      <c r="DA24" s="723"/>
      <c r="DB24" s="723"/>
      <c r="DC24" s="757"/>
      <c r="DD24" s="752">
        <v>2266273</v>
      </c>
      <c r="DE24" s="707"/>
      <c r="DF24" s="707"/>
      <c r="DG24" s="707"/>
      <c r="DH24" s="707"/>
      <c r="DI24" s="707"/>
      <c r="DJ24" s="707"/>
      <c r="DK24" s="753"/>
      <c r="DL24" s="752">
        <v>2237704</v>
      </c>
      <c r="DM24" s="707"/>
      <c r="DN24" s="707"/>
      <c r="DO24" s="707"/>
      <c r="DP24" s="707"/>
      <c r="DQ24" s="707"/>
      <c r="DR24" s="707"/>
      <c r="DS24" s="707"/>
      <c r="DT24" s="707"/>
      <c r="DU24" s="707"/>
      <c r="DV24" s="753"/>
      <c r="DW24" s="754">
        <v>50.8</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103469</v>
      </c>
      <c r="S25" s="644"/>
      <c r="T25" s="644"/>
      <c r="U25" s="644"/>
      <c r="V25" s="644"/>
      <c r="W25" s="644"/>
      <c r="X25" s="644"/>
      <c r="Y25" s="645"/>
      <c r="Z25" s="703">
        <v>1.1000000000000001</v>
      </c>
      <c r="AA25" s="703"/>
      <c r="AB25" s="703"/>
      <c r="AC25" s="703"/>
      <c r="AD25" s="704">
        <v>15129</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1426072</v>
      </c>
      <c r="CS25" s="642"/>
      <c r="CT25" s="642"/>
      <c r="CU25" s="642"/>
      <c r="CV25" s="642"/>
      <c r="CW25" s="642"/>
      <c r="CX25" s="642"/>
      <c r="CY25" s="643"/>
      <c r="CZ25" s="646">
        <v>15.7</v>
      </c>
      <c r="DA25" s="675"/>
      <c r="DB25" s="675"/>
      <c r="DC25" s="676"/>
      <c r="DD25" s="649">
        <v>1274210</v>
      </c>
      <c r="DE25" s="642"/>
      <c r="DF25" s="642"/>
      <c r="DG25" s="642"/>
      <c r="DH25" s="642"/>
      <c r="DI25" s="642"/>
      <c r="DJ25" s="642"/>
      <c r="DK25" s="643"/>
      <c r="DL25" s="649">
        <v>1246912</v>
      </c>
      <c r="DM25" s="642"/>
      <c r="DN25" s="642"/>
      <c r="DO25" s="642"/>
      <c r="DP25" s="642"/>
      <c r="DQ25" s="642"/>
      <c r="DR25" s="642"/>
      <c r="DS25" s="642"/>
      <c r="DT25" s="642"/>
      <c r="DU25" s="642"/>
      <c r="DV25" s="643"/>
      <c r="DW25" s="646">
        <v>28.3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19550</v>
      </c>
      <c r="S26" s="644"/>
      <c r="T26" s="644"/>
      <c r="U26" s="644"/>
      <c r="V26" s="644"/>
      <c r="W26" s="644"/>
      <c r="X26" s="644"/>
      <c r="Y26" s="645"/>
      <c r="Z26" s="703">
        <v>0.2</v>
      </c>
      <c r="AA26" s="703"/>
      <c r="AB26" s="703"/>
      <c r="AC26" s="703"/>
      <c r="AD26" s="704" t="s">
        <v>226</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166</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869296</v>
      </c>
      <c r="CS26" s="644"/>
      <c r="CT26" s="644"/>
      <c r="CU26" s="644"/>
      <c r="CV26" s="644"/>
      <c r="CW26" s="644"/>
      <c r="CX26" s="644"/>
      <c r="CY26" s="645"/>
      <c r="CZ26" s="646">
        <v>9.5</v>
      </c>
      <c r="DA26" s="675"/>
      <c r="DB26" s="675"/>
      <c r="DC26" s="676"/>
      <c r="DD26" s="649">
        <v>722940</v>
      </c>
      <c r="DE26" s="644"/>
      <c r="DF26" s="644"/>
      <c r="DG26" s="644"/>
      <c r="DH26" s="644"/>
      <c r="DI26" s="644"/>
      <c r="DJ26" s="644"/>
      <c r="DK26" s="645"/>
      <c r="DL26" s="649" t="s">
        <v>166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1055591</v>
      </c>
      <c r="S27" s="644"/>
      <c r="T27" s="644"/>
      <c r="U27" s="644"/>
      <c r="V27" s="644"/>
      <c r="W27" s="644"/>
      <c r="X27" s="644"/>
      <c r="Y27" s="645"/>
      <c r="Z27" s="703">
        <v>11.5</v>
      </c>
      <c r="AA27" s="703"/>
      <c r="AB27" s="703"/>
      <c r="AC27" s="703"/>
      <c r="AD27" s="704" t="s">
        <v>166</v>
      </c>
      <c r="AE27" s="704"/>
      <c r="AF27" s="704"/>
      <c r="AG27" s="704"/>
      <c r="AH27" s="704"/>
      <c r="AI27" s="704"/>
      <c r="AJ27" s="704"/>
      <c r="AK27" s="704"/>
      <c r="AL27" s="646" t="s">
        <v>226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2048262</v>
      </c>
      <c r="BH27" s="644"/>
      <c r="BI27" s="644"/>
      <c r="BJ27" s="644"/>
      <c r="BK27" s="644"/>
      <c r="BL27" s="644"/>
      <c r="BM27" s="644"/>
      <c r="BN27" s="645"/>
      <c r="BO27" s="703">
        <v>100</v>
      </c>
      <c r="BP27" s="703"/>
      <c r="BQ27" s="703"/>
      <c r="BR27" s="703"/>
      <c r="BS27" s="649">
        <v>96346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945444</v>
      </c>
      <c r="CS27" s="642"/>
      <c r="CT27" s="642"/>
      <c r="CU27" s="642"/>
      <c r="CV27" s="642"/>
      <c r="CW27" s="642"/>
      <c r="CX27" s="642"/>
      <c r="CY27" s="643"/>
      <c r="CZ27" s="646">
        <v>10.4</v>
      </c>
      <c r="DA27" s="675"/>
      <c r="DB27" s="675"/>
      <c r="DC27" s="676"/>
      <c r="DD27" s="649">
        <v>236540</v>
      </c>
      <c r="DE27" s="642"/>
      <c r="DF27" s="642"/>
      <c r="DG27" s="642"/>
      <c r="DH27" s="642"/>
      <c r="DI27" s="642"/>
      <c r="DJ27" s="642"/>
      <c r="DK27" s="643"/>
      <c r="DL27" s="649">
        <v>235269</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166</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755523</v>
      </c>
      <c r="CS28" s="644"/>
      <c r="CT28" s="644"/>
      <c r="CU28" s="644"/>
      <c r="CV28" s="644"/>
      <c r="CW28" s="644"/>
      <c r="CX28" s="644"/>
      <c r="CY28" s="645"/>
      <c r="CZ28" s="646">
        <v>8.3000000000000007</v>
      </c>
      <c r="DA28" s="675"/>
      <c r="DB28" s="675"/>
      <c r="DC28" s="676"/>
      <c r="DD28" s="649">
        <v>755523</v>
      </c>
      <c r="DE28" s="644"/>
      <c r="DF28" s="644"/>
      <c r="DG28" s="644"/>
      <c r="DH28" s="644"/>
      <c r="DI28" s="644"/>
      <c r="DJ28" s="644"/>
      <c r="DK28" s="645"/>
      <c r="DL28" s="649">
        <v>755523</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525889</v>
      </c>
      <c r="S29" s="644"/>
      <c r="T29" s="644"/>
      <c r="U29" s="644"/>
      <c r="V29" s="644"/>
      <c r="W29" s="644"/>
      <c r="X29" s="644"/>
      <c r="Y29" s="645"/>
      <c r="Z29" s="703">
        <v>5.7</v>
      </c>
      <c r="AA29" s="703"/>
      <c r="AB29" s="703"/>
      <c r="AC29" s="703"/>
      <c r="AD29" s="704" t="s">
        <v>166</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755515</v>
      </c>
      <c r="CS29" s="642"/>
      <c r="CT29" s="642"/>
      <c r="CU29" s="642"/>
      <c r="CV29" s="642"/>
      <c r="CW29" s="642"/>
      <c r="CX29" s="642"/>
      <c r="CY29" s="643"/>
      <c r="CZ29" s="646">
        <v>8.3000000000000007</v>
      </c>
      <c r="DA29" s="675"/>
      <c r="DB29" s="675"/>
      <c r="DC29" s="676"/>
      <c r="DD29" s="649">
        <v>755515</v>
      </c>
      <c r="DE29" s="642"/>
      <c r="DF29" s="642"/>
      <c r="DG29" s="642"/>
      <c r="DH29" s="642"/>
      <c r="DI29" s="642"/>
      <c r="DJ29" s="642"/>
      <c r="DK29" s="643"/>
      <c r="DL29" s="649">
        <v>755515</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38722</v>
      </c>
      <c r="S30" s="644"/>
      <c r="T30" s="644"/>
      <c r="U30" s="644"/>
      <c r="V30" s="644"/>
      <c r="W30" s="644"/>
      <c r="X30" s="644"/>
      <c r="Y30" s="645"/>
      <c r="Z30" s="703">
        <v>0.4</v>
      </c>
      <c r="AA30" s="703"/>
      <c r="AB30" s="703"/>
      <c r="AC30" s="703"/>
      <c r="AD30" s="704">
        <v>11374</v>
      </c>
      <c r="AE30" s="704"/>
      <c r="AF30" s="704"/>
      <c r="AG30" s="704"/>
      <c r="AH30" s="704"/>
      <c r="AI30" s="704"/>
      <c r="AJ30" s="704"/>
      <c r="AK30" s="704"/>
      <c r="AL30" s="646">
        <v>0.3</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98.9</v>
      </c>
      <c r="BH30" s="722"/>
      <c r="BI30" s="722"/>
      <c r="BJ30" s="722"/>
      <c r="BK30" s="722"/>
      <c r="BL30" s="722"/>
      <c r="BM30" s="723">
        <v>94.3</v>
      </c>
      <c r="BN30" s="722"/>
      <c r="BO30" s="722"/>
      <c r="BP30" s="722"/>
      <c r="BQ30" s="724"/>
      <c r="BR30" s="721">
        <v>98.8</v>
      </c>
      <c r="BS30" s="722"/>
      <c r="BT30" s="722"/>
      <c r="BU30" s="722"/>
      <c r="BV30" s="722"/>
      <c r="BW30" s="722"/>
      <c r="BX30" s="723">
        <v>94.1</v>
      </c>
      <c r="BY30" s="722"/>
      <c r="BZ30" s="722"/>
      <c r="CA30" s="722"/>
      <c r="CB30" s="724"/>
      <c r="CD30" s="727"/>
      <c r="CE30" s="728"/>
      <c r="CF30" s="685" t="s">
        <v>304</v>
      </c>
      <c r="CG30" s="682"/>
      <c r="CH30" s="682"/>
      <c r="CI30" s="682"/>
      <c r="CJ30" s="682"/>
      <c r="CK30" s="682"/>
      <c r="CL30" s="682"/>
      <c r="CM30" s="682"/>
      <c r="CN30" s="682"/>
      <c r="CO30" s="682"/>
      <c r="CP30" s="682"/>
      <c r="CQ30" s="683"/>
      <c r="CR30" s="641">
        <v>686719</v>
      </c>
      <c r="CS30" s="644"/>
      <c r="CT30" s="644"/>
      <c r="CU30" s="644"/>
      <c r="CV30" s="644"/>
      <c r="CW30" s="644"/>
      <c r="CX30" s="644"/>
      <c r="CY30" s="645"/>
      <c r="CZ30" s="646">
        <v>7.5</v>
      </c>
      <c r="DA30" s="675"/>
      <c r="DB30" s="675"/>
      <c r="DC30" s="676"/>
      <c r="DD30" s="649">
        <v>686719</v>
      </c>
      <c r="DE30" s="644"/>
      <c r="DF30" s="644"/>
      <c r="DG30" s="644"/>
      <c r="DH30" s="644"/>
      <c r="DI30" s="644"/>
      <c r="DJ30" s="644"/>
      <c r="DK30" s="645"/>
      <c r="DL30" s="649">
        <v>686719</v>
      </c>
      <c r="DM30" s="644"/>
      <c r="DN30" s="644"/>
      <c r="DO30" s="644"/>
      <c r="DP30" s="644"/>
      <c r="DQ30" s="644"/>
      <c r="DR30" s="644"/>
      <c r="DS30" s="644"/>
      <c r="DT30" s="644"/>
      <c r="DU30" s="644"/>
      <c r="DV30" s="645"/>
      <c r="DW30" s="646">
        <v>15.6</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998380</v>
      </c>
      <c r="S31" s="644"/>
      <c r="T31" s="644"/>
      <c r="U31" s="644"/>
      <c r="V31" s="644"/>
      <c r="W31" s="644"/>
      <c r="X31" s="644"/>
      <c r="Y31" s="645"/>
      <c r="Z31" s="703">
        <v>10.9</v>
      </c>
      <c r="AA31" s="703"/>
      <c r="AB31" s="703"/>
      <c r="AC31" s="703"/>
      <c r="AD31" s="704" t="s">
        <v>226</v>
      </c>
      <c r="AE31" s="704"/>
      <c r="AF31" s="704"/>
      <c r="AG31" s="704"/>
      <c r="AH31" s="704"/>
      <c r="AI31" s="704"/>
      <c r="AJ31" s="704"/>
      <c r="AK31" s="704"/>
      <c r="AL31" s="646" t="s">
        <v>226</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95.5</v>
      </c>
      <c r="BN31" s="720"/>
      <c r="BO31" s="720"/>
      <c r="BP31" s="720"/>
      <c r="BQ31" s="681"/>
      <c r="BR31" s="719">
        <v>98.6</v>
      </c>
      <c r="BS31" s="642"/>
      <c r="BT31" s="642"/>
      <c r="BU31" s="642"/>
      <c r="BV31" s="642"/>
      <c r="BW31" s="642"/>
      <c r="BX31" s="647">
        <v>95.2</v>
      </c>
      <c r="BY31" s="720"/>
      <c r="BZ31" s="720"/>
      <c r="CA31" s="720"/>
      <c r="CB31" s="681"/>
      <c r="CD31" s="727"/>
      <c r="CE31" s="728"/>
      <c r="CF31" s="685" t="s">
        <v>308</v>
      </c>
      <c r="CG31" s="682"/>
      <c r="CH31" s="682"/>
      <c r="CI31" s="682"/>
      <c r="CJ31" s="682"/>
      <c r="CK31" s="682"/>
      <c r="CL31" s="682"/>
      <c r="CM31" s="682"/>
      <c r="CN31" s="682"/>
      <c r="CO31" s="682"/>
      <c r="CP31" s="682"/>
      <c r="CQ31" s="683"/>
      <c r="CR31" s="641">
        <v>68796</v>
      </c>
      <c r="CS31" s="642"/>
      <c r="CT31" s="642"/>
      <c r="CU31" s="642"/>
      <c r="CV31" s="642"/>
      <c r="CW31" s="642"/>
      <c r="CX31" s="642"/>
      <c r="CY31" s="643"/>
      <c r="CZ31" s="646">
        <v>0.8</v>
      </c>
      <c r="DA31" s="675"/>
      <c r="DB31" s="675"/>
      <c r="DC31" s="676"/>
      <c r="DD31" s="649">
        <v>68796</v>
      </c>
      <c r="DE31" s="642"/>
      <c r="DF31" s="642"/>
      <c r="DG31" s="642"/>
      <c r="DH31" s="642"/>
      <c r="DI31" s="642"/>
      <c r="DJ31" s="642"/>
      <c r="DK31" s="643"/>
      <c r="DL31" s="649">
        <v>68796</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927850</v>
      </c>
      <c r="S32" s="644"/>
      <c r="T32" s="644"/>
      <c r="U32" s="644"/>
      <c r="V32" s="644"/>
      <c r="W32" s="644"/>
      <c r="X32" s="644"/>
      <c r="Y32" s="645"/>
      <c r="Z32" s="703">
        <v>10.1</v>
      </c>
      <c r="AA32" s="703"/>
      <c r="AB32" s="703"/>
      <c r="AC32" s="703"/>
      <c r="AD32" s="704" t="s">
        <v>166</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v>
      </c>
      <c r="BH32" s="657"/>
      <c r="BI32" s="657"/>
      <c r="BJ32" s="657"/>
      <c r="BK32" s="657"/>
      <c r="BL32" s="657"/>
      <c r="BM32" s="701">
        <v>93.4</v>
      </c>
      <c r="BN32" s="657"/>
      <c r="BO32" s="657"/>
      <c r="BP32" s="657"/>
      <c r="BQ32" s="694"/>
      <c r="BR32" s="718">
        <v>98.9</v>
      </c>
      <c r="BS32" s="657"/>
      <c r="BT32" s="657"/>
      <c r="BU32" s="657"/>
      <c r="BV32" s="657"/>
      <c r="BW32" s="657"/>
      <c r="BX32" s="701">
        <v>93.2</v>
      </c>
      <c r="BY32" s="657"/>
      <c r="BZ32" s="657"/>
      <c r="CA32" s="657"/>
      <c r="CB32" s="694"/>
      <c r="CD32" s="729"/>
      <c r="CE32" s="730"/>
      <c r="CF32" s="685" t="s">
        <v>311</v>
      </c>
      <c r="CG32" s="682"/>
      <c r="CH32" s="682"/>
      <c r="CI32" s="682"/>
      <c r="CJ32" s="682"/>
      <c r="CK32" s="682"/>
      <c r="CL32" s="682"/>
      <c r="CM32" s="682"/>
      <c r="CN32" s="682"/>
      <c r="CO32" s="682"/>
      <c r="CP32" s="682"/>
      <c r="CQ32" s="683"/>
      <c r="CR32" s="641">
        <v>8</v>
      </c>
      <c r="CS32" s="644"/>
      <c r="CT32" s="644"/>
      <c r="CU32" s="644"/>
      <c r="CV32" s="644"/>
      <c r="CW32" s="644"/>
      <c r="CX32" s="644"/>
      <c r="CY32" s="645"/>
      <c r="CZ32" s="646">
        <v>0</v>
      </c>
      <c r="DA32" s="675"/>
      <c r="DB32" s="675"/>
      <c r="DC32" s="676"/>
      <c r="DD32" s="649">
        <v>8</v>
      </c>
      <c r="DE32" s="644"/>
      <c r="DF32" s="644"/>
      <c r="DG32" s="644"/>
      <c r="DH32" s="644"/>
      <c r="DI32" s="644"/>
      <c r="DJ32" s="644"/>
      <c r="DK32" s="645"/>
      <c r="DL32" s="649">
        <v>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66998</v>
      </c>
      <c r="S33" s="644"/>
      <c r="T33" s="644"/>
      <c r="U33" s="644"/>
      <c r="V33" s="644"/>
      <c r="W33" s="644"/>
      <c r="X33" s="644"/>
      <c r="Y33" s="645"/>
      <c r="Z33" s="703">
        <v>0.7</v>
      </c>
      <c r="AA33" s="703"/>
      <c r="AB33" s="703"/>
      <c r="AC33" s="703"/>
      <c r="AD33" s="704" t="s">
        <v>166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4584000</v>
      </c>
      <c r="CS33" s="642"/>
      <c r="CT33" s="642"/>
      <c r="CU33" s="642"/>
      <c r="CV33" s="642"/>
      <c r="CW33" s="642"/>
      <c r="CX33" s="642"/>
      <c r="CY33" s="643"/>
      <c r="CZ33" s="646">
        <v>50.4</v>
      </c>
      <c r="DA33" s="675"/>
      <c r="DB33" s="675"/>
      <c r="DC33" s="676"/>
      <c r="DD33" s="649">
        <v>2314143</v>
      </c>
      <c r="DE33" s="642"/>
      <c r="DF33" s="642"/>
      <c r="DG33" s="642"/>
      <c r="DH33" s="642"/>
      <c r="DI33" s="642"/>
      <c r="DJ33" s="642"/>
      <c r="DK33" s="643"/>
      <c r="DL33" s="649">
        <v>2002268</v>
      </c>
      <c r="DM33" s="642"/>
      <c r="DN33" s="642"/>
      <c r="DO33" s="642"/>
      <c r="DP33" s="642"/>
      <c r="DQ33" s="642"/>
      <c r="DR33" s="642"/>
      <c r="DS33" s="642"/>
      <c r="DT33" s="642"/>
      <c r="DU33" s="642"/>
      <c r="DV33" s="643"/>
      <c r="DW33" s="646">
        <v>45.4</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125068</v>
      </c>
      <c r="S34" s="644"/>
      <c r="T34" s="644"/>
      <c r="U34" s="644"/>
      <c r="V34" s="644"/>
      <c r="W34" s="644"/>
      <c r="X34" s="644"/>
      <c r="Y34" s="645"/>
      <c r="Z34" s="703">
        <v>1.4</v>
      </c>
      <c r="AA34" s="703"/>
      <c r="AB34" s="703"/>
      <c r="AC34" s="703"/>
      <c r="AD34" s="704">
        <v>29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1392682</v>
      </c>
      <c r="CS34" s="644"/>
      <c r="CT34" s="644"/>
      <c r="CU34" s="644"/>
      <c r="CV34" s="644"/>
      <c r="CW34" s="644"/>
      <c r="CX34" s="644"/>
      <c r="CY34" s="645"/>
      <c r="CZ34" s="646">
        <v>15.3</v>
      </c>
      <c r="DA34" s="675"/>
      <c r="DB34" s="675"/>
      <c r="DC34" s="676"/>
      <c r="DD34" s="649">
        <v>760008</v>
      </c>
      <c r="DE34" s="644"/>
      <c r="DF34" s="644"/>
      <c r="DG34" s="644"/>
      <c r="DH34" s="644"/>
      <c r="DI34" s="644"/>
      <c r="DJ34" s="644"/>
      <c r="DK34" s="645"/>
      <c r="DL34" s="649">
        <v>686264</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949407</v>
      </c>
      <c r="S35" s="644"/>
      <c r="T35" s="644"/>
      <c r="U35" s="644"/>
      <c r="V35" s="644"/>
      <c r="W35" s="644"/>
      <c r="X35" s="644"/>
      <c r="Y35" s="645"/>
      <c r="Z35" s="703">
        <v>10.3</v>
      </c>
      <c r="AA35" s="703"/>
      <c r="AB35" s="703"/>
      <c r="AC35" s="703"/>
      <c r="AD35" s="704" t="s">
        <v>226</v>
      </c>
      <c r="AE35" s="704"/>
      <c r="AF35" s="704"/>
      <c r="AG35" s="704"/>
      <c r="AH35" s="704"/>
      <c r="AI35" s="704"/>
      <c r="AJ35" s="704"/>
      <c r="AK35" s="704"/>
      <c r="AL35" s="646" t="s">
        <v>265</v>
      </c>
      <c r="AM35" s="647"/>
      <c r="AN35" s="647"/>
      <c r="AO35" s="705"/>
      <c r="AP35" s="214"/>
      <c r="AQ35" s="709" t="s">
        <v>319</v>
      </c>
      <c r="AR35" s="710"/>
      <c r="AS35" s="710"/>
      <c r="AT35" s="710"/>
      <c r="AU35" s="710"/>
      <c r="AV35" s="710"/>
      <c r="AW35" s="710"/>
      <c r="AX35" s="710"/>
      <c r="AY35" s="711"/>
      <c r="AZ35" s="706">
        <v>1150972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139243</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112331</v>
      </c>
      <c r="CS35" s="642"/>
      <c r="CT35" s="642"/>
      <c r="CU35" s="642"/>
      <c r="CV35" s="642"/>
      <c r="CW35" s="642"/>
      <c r="CX35" s="642"/>
      <c r="CY35" s="643"/>
      <c r="CZ35" s="646">
        <v>1.2</v>
      </c>
      <c r="DA35" s="675"/>
      <c r="DB35" s="675"/>
      <c r="DC35" s="676"/>
      <c r="DD35" s="649">
        <v>110453</v>
      </c>
      <c r="DE35" s="642"/>
      <c r="DF35" s="642"/>
      <c r="DG35" s="642"/>
      <c r="DH35" s="642"/>
      <c r="DI35" s="642"/>
      <c r="DJ35" s="642"/>
      <c r="DK35" s="643"/>
      <c r="DL35" s="649">
        <v>110453</v>
      </c>
      <c r="DM35" s="642"/>
      <c r="DN35" s="642"/>
      <c r="DO35" s="642"/>
      <c r="DP35" s="642"/>
      <c r="DQ35" s="642"/>
      <c r="DR35" s="642"/>
      <c r="DS35" s="642"/>
      <c r="DT35" s="642"/>
      <c r="DU35" s="642"/>
      <c r="DV35" s="643"/>
      <c r="DW35" s="646">
        <v>2.5</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226</v>
      </c>
      <c r="AA36" s="703"/>
      <c r="AB36" s="703"/>
      <c r="AC36" s="703"/>
      <c r="AD36" s="704" t="s">
        <v>166</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314854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139243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880885</v>
      </c>
      <c r="CS36" s="644"/>
      <c r="CT36" s="644"/>
      <c r="CU36" s="644"/>
      <c r="CV36" s="644"/>
      <c r="CW36" s="644"/>
      <c r="CX36" s="644"/>
      <c r="CY36" s="645"/>
      <c r="CZ36" s="646">
        <v>9.6999999999999993</v>
      </c>
      <c r="DA36" s="675"/>
      <c r="DB36" s="675"/>
      <c r="DC36" s="676"/>
      <c r="DD36" s="649">
        <v>431812</v>
      </c>
      <c r="DE36" s="644"/>
      <c r="DF36" s="644"/>
      <c r="DG36" s="644"/>
      <c r="DH36" s="644"/>
      <c r="DI36" s="644"/>
      <c r="DJ36" s="644"/>
      <c r="DK36" s="645"/>
      <c r="DL36" s="649">
        <v>396050</v>
      </c>
      <c r="DM36" s="644"/>
      <c r="DN36" s="644"/>
      <c r="DO36" s="644"/>
      <c r="DP36" s="644"/>
      <c r="DQ36" s="644"/>
      <c r="DR36" s="644"/>
      <c r="DS36" s="644"/>
      <c r="DT36" s="644"/>
      <c r="DU36" s="644"/>
      <c r="DV36" s="645"/>
      <c r="DW36" s="646">
        <v>9</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273607</v>
      </c>
      <c r="S37" s="644"/>
      <c r="T37" s="644"/>
      <c r="U37" s="644"/>
      <c r="V37" s="644"/>
      <c r="W37" s="644"/>
      <c r="X37" s="644"/>
      <c r="Y37" s="645"/>
      <c r="Z37" s="703">
        <v>3</v>
      </c>
      <c r="AA37" s="703"/>
      <c r="AB37" s="703"/>
      <c r="AC37" s="703"/>
      <c r="AD37" s="704" t="s">
        <v>226</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1006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2793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331129</v>
      </c>
      <c r="CS37" s="642"/>
      <c r="CT37" s="642"/>
      <c r="CU37" s="642"/>
      <c r="CV37" s="642"/>
      <c r="CW37" s="642"/>
      <c r="CX37" s="642"/>
      <c r="CY37" s="643"/>
      <c r="CZ37" s="646">
        <v>3.6</v>
      </c>
      <c r="DA37" s="675"/>
      <c r="DB37" s="675"/>
      <c r="DC37" s="676"/>
      <c r="DD37" s="649">
        <v>331129</v>
      </c>
      <c r="DE37" s="642"/>
      <c r="DF37" s="642"/>
      <c r="DG37" s="642"/>
      <c r="DH37" s="642"/>
      <c r="DI37" s="642"/>
      <c r="DJ37" s="642"/>
      <c r="DK37" s="643"/>
      <c r="DL37" s="649">
        <v>326690</v>
      </c>
      <c r="DM37" s="642"/>
      <c r="DN37" s="642"/>
      <c r="DO37" s="642"/>
      <c r="DP37" s="642"/>
      <c r="DQ37" s="642"/>
      <c r="DR37" s="642"/>
      <c r="DS37" s="642"/>
      <c r="DT37" s="642"/>
      <c r="DU37" s="642"/>
      <c r="DV37" s="643"/>
      <c r="DW37" s="646">
        <v>7.4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9187557</v>
      </c>
      <c r="S38" s="693"/>
      <c r="T38" s="693"/>
      <c r="U38" s="693"/>
      <c r="V38" s="693"/>
      <c r="W38" s="693"/>
      <c r="X38" s="693"/>
      <c r="Y38" s="698"/>
      <c r="Z38" s="699">
        <v>100</v>
      </c>
      <c r="AA38" s="699"/>
      <c r="AB38" s="699"/>
      <c r="AC38" s="699"/>
      <c r="AD38" s="700">
        <v>4133021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4418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1149966</v>
      </c>
      <c r="CS38" s="644"/>
      <c r="CT38" s="644"/>
      <c r="CU38" s="644"/>
      <c r="CV38" s="644"/>
      <c r="CW38" s="644"/>
      <c r="CX38" s="644"/>
      <c r="CY38" s="645"/>
      <c r="CZ38" s="646">
        <v>12.6</v>
      </c>
      <c r="DA38" s="675"/>
      <c r="DB38" s="675"/>
      <c r="DC38" s="676"/>
      <c r="DD38" s="649">
        <v>983870</v>
      </c>
      <c r="DE38" s="644"/>
      <c r="DF38" s="644"/>
      <c r="DG38" s="644"/>
      <c r="DH38" s="644"/>
      <c r="DI38" s="644"/>
      <c r="DJ38" s="644"/>
      <c r="DK38" s="645"/>
      <c r="DL38" s="649">
        <v>809501</v>
      </c>
      <c r="DM38" s="644"/>
      <c r="DN38" s="644"/>
      <c r="DO38" s="644"/>
      <c r="DP38" s="644"/>
      <c r="DQ38" s="644"/>
      <c r="DR38" s="644"/>
      <c r="DS38" s="644"/>
      <c r="DT38" s="644"/>
      <c r="DU38" s="644"/>
      <c r="DV38" s="645"/>
      <c r="DW38" s="646">
        <v>18.399999999999999</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1048136</v>
      </c>
      <c r="CS39" s="642"/>
      <c r="CT39" s="642"/>
      <c r="CU39" s="642"/>
      <c r="CV39" s="642"/>
      <c r="CW39" s="642"/>
      <c r="CX39" s="642"/>
      <c r="CY39" s="643"/>
      <c r="CZ39" s="646">
        <v>11.5</v>
      </c>
      <c r="DA39" s="675"/>
      <c r="DB39" s="675"/>
      <c r="DC39" s="676"/>
      <c r="DD39" s="649">
        <v>28000</v>
      </c>
      <c r="DE39" s="642"/>
      <c r="DF39" s="642"/>
      <c r="DG39" s="642"/>
      <c r="DH39" s="642"/>
      <c r="DI39" s="642"/>
      <c r="DJ39" s="642"/>
      <c r="DK39" s="643"/>
      <c r="DL39" s="649" t="s">
        <v>166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169906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226</v>
      </c>
      <c r="CS40" s="644"/>
      <c r="CT40" s="644"/>
      <c r="CU40" s="644"/>
      <c r="CV40" s="644"/>
      <c r="CW40" s="644"/>
      <c r="CX40" s="644"/>
      <c r="CY40" s="645"/>
      <c r="CZ40" s="646" t="s">
        <v>226</v>
      </c>
      <c r="DA40" s="675"/>
      <c r="DB40" s="675"/>
      <c r="DC40" s="676"/>
      <c r="DD40" s="649" t="s">
        <v>226</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665206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408</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166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1391782</v>
      </c>
      <c r="CS42" s="644"/>
      <c r="CT42" s="644"/>
      <c r="CU42" s="644"/>
      <c r="CV42" s="644"/>
      <c r="CW42" s="644"/>
      <c r="CX42" s="644"/>
      <c r="CY42" s="645"/>
      <c r="CZ42" s="646">
        <v>15.3</v>
      </c>
      <c r="DA42" s="647"/>
      <c r="DB42" s="647"/>
      <c r="DC42" s="648"/>
      <c r="DD42" s="649">
        <v>133560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52993</v>
      </c>
      <c r="CS43" s="642"/>
      <c r="CT43" s="642"/>
      <c r="CU43" s="642"/>
      <c r="CV43" s="642"/>
      <c r="CW43" s="642"/>
      <c r="CX43" s="642"/>
      <c r="CY43" s="643"/>
      <c r="CZ43" s="646">
        <v>0.6</v>
      </c>
      <c r="DA43" s="675"/>
      <c r="DB43" s="675"/>
      <c r="DC43" s="676"/>
      <c r="DD43" s="649">
        <v>52993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1381866</v>
      </c>
      <c r="CS44" s="644"/>
      <c r="CT44" s="644"/>
      <c r="CU44" s="644"/>
      <c r="CV44" s="644"/>
      <c r="CW44" s="644"/>
      <c r="CX44" s="644"/>
      <c r="CY44" s="645"/>
      <c r="CZ44" s="646">
        <v>15.2</v>
      </c>
      <c r="DA44" s="647"/>
      <c r="DB44" s="647"/>
      <c r="DC44" s="648"/>
      <c r="DD44" s="649">
        <v>123771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1127652</v>
      </c>
      <c r="CS45" s="642"/>
      <c r="CT45" s="642"/>
      <c r="CU45" s="642"/>
      <c r="CV45" s="642"/>
      <c r="CW45" s="642"/>
      <c r="CX45" s="642"/>
      <c r="CY45" s="643"/>
      <c r="CZ45" s="646">
        <v>12.4</v>
      </c>
      <c r="DA45" s="675"/>
      <c r="DB45" s="675"/>
      <c r="DC45" s="676"/>
      <c r="DD45" s="649">
        <v>14306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252128</v>
      </c>
      <c r="CS46" s="644"/>
      <c r="CT46" s="644"/>
      <c r="CU46" s="644"/>
      <c r="CV46" s="644"/>
      <c r="CW46" s="644"/>
      <c r="CX46" s="644"/>
      <c r="CY46" s="645"/>
      <c r="CZ46" s="646">
        <v>2.8</v>
      </c>
      <c r="DA46" s="647"/>
      <c r="DB46" s="647"/>
      <c r="DC46" s="648"/>
      <c r="DD46" s="649">
        <v>109079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9916</v>
      </c>
      <c r="CS47" s="642"/>
      <c r="CT47" s="642"/>
      <c r="CU47" s="642"/>
      <c r="CV47" s="642"/>
      <c r="CW47" s="642"/>
      <c r="CX47" s="642"/>
      <c r="CY47" s="643"/>
      <c r="CZ47" s="646">
        <v>0.1</v>
      </c>
      <c r="DA47" s="675"/>
      <c r="DB47" s="675"/>
      <c r="DC47" s="676"/>
      <c r="DD47" s="649">
        <v>9789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166</v>
      </c>
      <c r="CS48" s="644"/>
      <c r="CT48" s="644"/>
      <c r="CU48" s="644"/>
      <c r="CV48" s="644"/>
      <c r="CW48" s="644"/>
      <c r="CX48" s="644"/>
      <c r="CY48" s="645"/>
      <c r="CZ48" s="646" t="s">
        <v>226</v>
      </c>
      <c r="DA48" s="647"/>
      <c r="DB48" s="647"/>
      <c r="DC48" s="648"/>
      <c r="DD48" s="649" t="s">
        <v>166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9102821</v>
      </c>
      <c r="CS49" s="657"/>
      <c r="CT49" s="657"/>
      <c r="CU49" s="657"/>
      <c r="CV49" s="657"/>
      <c r="CW49" s="657"/>
      <c r="CX49" s="657"/>
      <c r="CY49" s="658"/>
      <c r="CZ49" s="659">
        <v>100</v>
      </c>
      <c r="DA49" s="660"/>
      <c r="DB49" s="660"/>
      <c r="DC49" s="661"/>
      <c r="DD49" s="662">
        <v>4713976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EC7VkoFz/yResyvQVQsVlERtIpOnbU88AJKnHHr+JpFIVPTQ7P8nkBE3YoFyLlXjI4tE1v+MSa0UWIoIEU+Yw==" saltValue="AcgBLFCqh/2Rk5Br+lhb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9188</v>
      </c>
      <c r="R7" s="1174"/>
      <c r="S7" s="1174"/>
      <c r="T7" s="1174"/>
      <c r="U7" s="1174"/>
      <c r="V7" s="1174">
        <v>9103</v>
      </c>
      <c r="W7" s="1174"/>
      <c r="X7" s="1174"/>
      <c r="Y7" s="1174"/>
      <c r="Z7" s="1174"/>
      <c r="AA7" s="1174">
        <v>85</v>
      </c>
      <c r="AB7" s="1174"/>
      <c r="AC7" s="1174"/>
      <c r="AD7" s="1174"/>
      <c r="AE7" s="1175"/>
      <c r="AF7" s="1176">
        <v>58</v>
      </c>
      <c r="AG7" s="1177"/>
      <c r="AH7" s="1177"/>
      <c r="AI7" s="1177"/>
      <c r="AJ7" s="1178"/>
      <c r="AK7" s="1160">
        <v>928</v>
      </c>
      <c r="AL7" s="1161"/>
      <c r="AM7" s="1161"/>
      <c r="AN7" s="1161"/>
      <c r="AO7" s="1161"/>
      <c r="AP7" s="1161">
        <v>7589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9188</v>
      </c>
      <c r="R23" s="1138"/>
      <c r="S23" s="1138"/>
      <c r="T23" s="1138"/>
      <c r="U23" s="1138"/>
      <c r="V23" s="1138">
        <v>9103</v>
      </c>
      <c r="W23" s="1138"/>
      <c r="X23" s="1138"/>
      <c r="Y23" s="1138"/>
      <c r="Z23" s="1138"/>
      <c r="AA23" s="1138">
        <v>85</v>
      </c>
      <c r="AB23" s="1138"/>
      <c r="AC23" s="1138"/>
      <c r="AD23" s="1138"/>
      <c r="AE23" s="1139"/>
      <c r="AF23" s="1140">
        <v>58</v>
      </c>
      <c r="AG23" s="1138"/>
      <c r="AH23" s="1138"/>
      <c r="AI23" s="1138"/>
      <c r="AJ23" s="1141"/>
      <c r="AK23" s="1142"/>
      <c r="AL23" s="1143"/>
      <c r="AM23" s="1143"/>
      <c r="AN23" s="1143"/>
      <c r="AO23" s="1143"/>
      <c r="AP23" s="1138">
        <v>7589</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2931</v>
      </c>
      <c r="R28" s="1123"/>
      <c r="S28" s="1123"/>
      <c r="T28" s="1123"/>
      <c r="U28" s="1123"/>
      <c r="V28" s="1123">
        <v>2792</v>
      </c>
      <c r="W28" s="1123"/>
      <c r="X28" s="1123"/>
      <c r="Y28" s="1123"/>
      <c r="Z28" s="1123"/>
      <c r="AA28" s="1123">
        <v>139</v>
      </c>
      <c r="AB28" s="1123"/>
      <c r="AC28" s="1123"/>
      <c r="AD28" s="1123"/>
      <c r="AE28" s="1124"/>
      <c r="AF28" s="1125">
        <v>139</v>
      </c>
      <c r="AG28" s="1123"/>
      <c r="AH28" s="1123"/>
      <c r="AI28" s="1123"/>
      <c r="AJ28" s="1126"/>
      <c r="AK28" s="1127">
        <v>170</v>
      </c>
      <c r="AL28" s="1115"/>
      <c r="AM28" s="1115"/>
      <c r="AN28" s="1115"/>
      <c r="AO28" s="1115"/>
      <c r="AP28" s="1115" t="s">
        <v>573</v>
      </c>
      <c r="AQ28" s="1115"/>
      <c r="AR28" s="1115"/>
      <c r="AS28" s="1115"/>
      <c r="AT28" s="1115"/>
      <c r="AU28" s="1115" t="s">
        <v>574</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280</v>
      </c>
      <c r="R29" s="1113"/>
      <c r="S29" s="1113"/>
      <c r="T29" s="1113"/>
      <c r="U29" s="1113"/>
      <c r="V29" s="1113">
        <v>275</v>
      </c>
      <c r="W29" s="1113"/>
      <c r="X29" s="1113"/>
      <c r="Y29" s="1113"/>
      <c r="Z29" s="1113"/>
      <c r="AA29" s="1113">
        <v>5</v>
      </c>
      <c r="AB29" s="1113"/>
      <c r="AC29" s="1113"/>
      <c r="AD29" s="1113"/>
      <c r="AE29" s="1114"/>
      <c r="AF29" s="1088">
        <v>5</v>
      </c>
      <c r="AG29" s="1089"/>
      <c r="AH29" s="1089"/>
      <c r="AI29" s="1089"/>
      <c r="AJ29" s="1090"/>
      <c r="AK29" s="1049">
        <v>64</v>
      </c>
      <c r="AL29" s="1040"/>
      <c r="AM29" s="1040"/>
      <c r="AN29" s="1040"/>
      <c r="AO29" s="1040"/>
      <c r="AP29" s="1040" t="s">
        <v>574</v>
      </c>
      <c r="AQ29" s="1040"/>
      <c r="AR29" s="1040"/>
      <c r="AS29" s="1040"/>
      <c r="AT29" s="1040"/>
      <c r="AU29" s="1040" t="s">
        <v>573</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1917</v>
      </c>
      <c r="R30" s="1113"/>
      <c r="S30" s="1113"/>
      <c r="T30" s="1113"/>
      <c r="U30" s="1113"/>
      <c r="V30" s="1113">
        <v>1855</v>
      </c>
      <c r="W30" s="1113"/>
      <c r="X30" s="1113"/>
      <c r="Y30" s="1113"/>
      <c r="Z30" s="1113"/>
      <c r="AA30" s="1113">
        <v>62</v>
      </c>
      <c r="AB30" s="1113"/>
      <c r="AC30" s="1113"/>
      <c r="AD30" s="1113"/>
      <c r="AE30" s="1114"/>
      <c r="AF30" s="1088">
        <v>62</v>
      </c>
      <c r="AG30" s="1089"/>
      <c r="AH30" s="1089"/>
      <c r="AI30" s="1089"/>
      <c r="AJ30" s="1090"/>
      <c r="AK30" s="1049">
        <v>322</v>
      </c>
      <c r="AL30" s="1040"/>
      <c r="AM30" s="1040"/>
      <c r="AN30" s="1040"/>
      <c r="AO30" s="1040"/>
      <c r="AP30" s="1040" t="s">
        <v>575</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6</v>
      </c>
      <c r="R31" s="1113"/>
      <c r="S31" s="1113"/>
      <c r="T31" s="1113"/>
      <c r="U31" s="1113"/>
      <c r="V31" s="1113">
        <v>6</v>
      </c>
      <c r="W31" s="1113"/>
      <c r="X31" s="1113"/>
      <c r="Y31" s="1113"/>
      <c r="Z31" s="1113"/>
      <c r="AA31" s="1113" t="s">
        <v>576</v>
      </c>
      <c r="AB31" s="1113"/>
      <c r="AC31" s="1113"/>
      <c r="AD31" s="1113"/>
      <c r="AE31" s="1114"/>
      <c r="AF31" s="1088" t="s">
        <v>396</v>
      </c>
      <c r="AG31" s="1089"/>
      <c r="AH31" s="1089"/>
      <c r="AI31" s="1089"/>
      <c r="AJ31" s="1090"/>
      <c r="AK31" s="1049" t="s">
        <v>575</v>
      </c>
      <c r="AL31" s="1040"/>
      <c r="AM31" s="1040"/>
      <c r="AN31" s="1040"/>
      <c r="AO31" s="1040"/>
      <c r="AP31" s="1040" t="s">
        <v>576</v>
      </c>
      <c r="AQ31" s="1040"/>
      <c r="AR31" s="1040"/>
      <c r="AS31" s="1040"/>
      <c r="AT31" s="1040"/>
      <c r="AU31" s="1040" t="s">
        <v>573</v>
      </c>
      <c r="AV31" s="1040"/>
      <c r="AW31" s="1040"/>
      <c r="AX31" s="1040"/>
      <c r="AY31" s="1040"/>
      <c r="AZ31" s="1111" t="s">
        <v>574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520</v>
      </c>
      <c r="R32" s="1113"/>
      <c r="S32" s="1113"/>
      <c r="T32" s="1113"/>
      <c r="U32" s="1113"/>
      <c r="V32" s="1113">
        <v>437</v>
      </c>
      <c r="W32" s="1113"/>
      <c r="X32" s="1113"/>
      <c r="Y32" s="1113"/>
      <c r="Z32" s="1113"/>
      <c r="AA32" s="1113">
        <v>83</v>
      </c>
      <c r="AB32" s="1113"/>
      <c r="AC32" s="1113"/>
      <c r="AD32" s="1113"/>
      <c r="AE32" s="1114"/>
      <c r="AF32" s="1088">
        <v>-4</v>
      </c>
      <c r="AG32" s="1089"/>
      <c r="AH32" s="1089"/>
      <c r="AI32" s="1089"/>
      <c r="AJ32" s="1090"/>
      <c r="AK32" s="1049">
        <v>1</v>
      </c>
      <c r="AL32" s="1040"/>
      <c r="AM32" s="1040"/>
      <c r="AN32" s="1040"/>
      <c r="AO32" s="1040"/>
      <c r="AP32" s="1040">
        <v>1167</v>
      </c>
      <c r="AQ32" s="1040"/>
      <c r="AR32" s="1040"/>
      <c r="AS32" s="1040"/>
      <c r="AT32" s="1040"/>
      <c r="AU32" s="1040">
        <v>2</v>
      </c>
      <c r="AV32" s="1040"/>
      <c r="AW32" s="1040"/>
      <c r="AX32" s="1040"/>
      <c r="AY32" s="1040"/>
      <c r="AZ32" s="1111">
        <v>0.7</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598</v>
      </c>
      <c r="R33" s="1113"/>
      <c r="S33" s="1113"/>
      <c r="T33" s="1113"/>
      <c r="U33" s="1113"/>
      <c r="V33" s="1113">
        <v>598</v>
      </c>
      <c r="W33" s="1113"/>
      <c r="X33" s="1113"/>
      <c r="Y33" s="1113"/>
      <c r="Z33" s="1113"/>
      <c r="AA33" s="1113" t="s">
        <v>573</v>
      </c>
      <c r="AB33" s="1113"/>
      <c r="AC33" s="1113"/>
      <c r="AD33" s="1113"/>
      <c r="AE33" s="1114"/>
      <c r="AF33" s="1088" t="s">
        <v>166</v>
      </c>
      <c r="AG33" s="1089"/>
      <c r="AH33" s="1089"/>
      <c r="AI33" s="1089"/>
      <c r="AJ33" s="1090"/>
      <c r="AK33" s="1049">
        <v>302</v>
      </c>
      <c r="AL33" s="1040"/>
      <c r="AM33" s="1040"/>
      <c r="AN33" s="1040"/>
      <c r="AO33" s="1040"/>
      <c r="AP33" s="1040">
        <v>3998</v>
      </c>
      <c r="AQ33" s="1040"/>
      <c r="AR33" s="1040"/>
      <c r="AS33" s="1040"/>
      <c r="AT33" s="1040"/>
      <c r="AU33" s="1040">
        <v>3443</v>
      </c>
      <c r="AV33" s="1040"/>
      <c r="AW33" s="1040"/>
      <c r="AX33" s="1040"/>
      <c r="AY33" s="1040"/>
      <c r="AZ33" s="1111" t="s">
        <v>573</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14</v>
      </c>
      <c r="R34" s="1113"/>
      <c r="S34" s="1113"/>
      <c r="T34" s="1113"/>
      <c r="U34" s="1113"/>
      <c r="V34" s="1113">
        <v>14</v>
      </c>
      <c r="W34" s="1113"/>
      <c r="X34" s="1113"/>
      <c r="Y34" s="1113"/>
      <c r="Z34" s="1113"/>
      <c r="AA34" s="1113" t="s">
        <v>573</v>
      </c>
      <c r="AB34" s="1113"/>
      <c r="AC34" s="1113"/>
      <c r="AD34" s="1113"/>
      <c r="AE34" s="1114"/>
      <c r="AF34" s="1088" t="s">
        <v>396</v>
      </c>
      <c r="AG34" s="1089"/>
      <c r="AH34" s="1089"/>
      <c r="AI34" s="1089"/>
      <c r="AJ34" s="1090"/>
      <c r="AK34" s="1049">
        <v>13</v>
      </c>
      <c r="AL34" s="1040"/>
      <c r="AM34" s="1040"/>
      <c r="AN34" s="1040"/>
      <c r="AO34" s="1040"/>
      <c r="AP34" s="1040">
        <v>163</v>
      </c>
      <c r="AQ34" s="1040"/>
      <c r="AR34" s="1040"/>
      <c r="AS34" s="1040"/>
      <c r="AT34" s="1040"/>
      <c r="AU34" s="1040">
        <v>148</v>
      </c>
      <c r="AV34" s="1040"/>
      <c r="AW34" s="1040"/>
      <c r="AX34" s="1040"/>
      <c r="AY34" s="1040"/>
      <c r="AZ34" s="1111" t="s">
        <v>573</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203</v>
      </c>
      <c r="AG63" s="1028"/>
      <c r="AH63" s="1028"/>
      <c r="AI63" s="1028"/>
      <c r="AJ63" s="1099"/>
      <c r="AK63" s="1100"/>
      <c r="AL63" s="1032"/>
      <c r="AM63" s="1032"/>
      <c r="AN63" s="1032"/>
      <c r="AO63" s="1032"/>
      <c r="AP63" s="1028">
        <v>5328</v>
      </c>
      <c r="AQ63" s="1028"/>
      <c r="AR63" s="1028"/>
      <c r="AS63" s="1028"/>
      <c r="AT63" s="1028"/>
      <c r="AU63" s="1028">
        <v>3593</v>
      </c>
      <c r="AV63" s="1028"/>
      <c r="AW63" s="1028"/>
      <c r="AX63" s="1028"/>
      <c r="AY63" s="1028"/>
      <c r="AZ63" s="1094"/>
      <c r="BA63" s="1094"/>
      <c r="BB63" s="1094"/>
      <c r="BC63" s="1094"/>
      <c r="BD63" s="1094"/>
      <c r="BE63" s="1029"/>
      <c r="BF63" s="1029"/>
      <c r="BG63" s="1029"/>
      <c r="BH63" s="1029"/>
      <c r="BI63" s="1030"/>
      <c r="BJ63" s="1095" t="s">
        <v>166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387</v>
      </c>
      <c r="AG66" s="1077"/>
      <c r="AH66" s="1077"/>
      <c r="AI66" s="1077"/>
      <c r="AJ66" s="1078"/>
      <c r="AK66" s="1070" t="s">
        <v>388</v>
      </c>
      <c r="AL66" s="1065"/>
      <c r="AM66" s="1065"/>
      <c r="AN66" s="1065"/>
      <c r="AO66" s="1066"/>
      <c r="AP66" s="1070" t="s">
        <v>389</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4312</v>
      </c>
      <c r="R68" s="1051"/>
      <c r="S68" s="1051"/>
      <c r="T68" s="1051"/>
      <c r="U68" s="1051"/>
      <c r="V68" s="1051">
        <v>4311</v>
      </c>
      <c r="W68" s="1051"/>
      <c r="X68" s="1051"/>
      <c r="Y68" s="1051"/>
      <c r="Z68" s="1051"/>
      <c r="AA68" s="1051">
        <v>1</v>
      </c>
      <c r="AB68" s="1051"/>
      <c r="AC68" s="1051"/>
      <c r="AD68" s="1051"/>
      <c r="AE68" s="1051"/>
      <c r="AF68" s="1051" t="s">
        <v>573</v>
      </c>
      <c r="AG68" s="1051"/>
      <c r="AH68" s="1051"/>
      <c r="AI68" s="1051"/>
      <c r="AJ68" s="1051"/>
      <c r="AK68" s="1051" t="s">
        <v>573</v>
      </c>
      <c r="AL68" s="1051"/>
      <c r="AM68" s="1051"/>
      <c r="AN68" s="1051"/>
      <c r="AO68" s="1051"/>
      <c r="AP68" s="1051">
        <v>2286</v>
      </c>
      <c r="AQ68" s="1051"/>
      <c r="AR68" s="1051"/>
      <c r="AS68" s="1051"/>
      <c r="AT68" s="1051"/>
      <c r="AU68" s="1051">
        <v>207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573</v>
      </c>
      <c r="AL69" s="1040"/>
      <c r="AM69" s="1040"/>
      <c r="AN69" s="1040"/>
      <c r="AO69" s="1040"/>
      <c r="AP69" s="1040" t="s">
        <v>575</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574</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41771</v>
      </c>
      <c r="R71" s="1040"/>
      <c r="S71" s="1040"/>
      <c r="T71" s="1040"/>
      <c r="U71" s="1040"/>
      <c r="V71" s="1040">
        <v>34833</v>
      </c>
      <c r="W71" s="1040"/>
      <c r="X71" s="1040"/>
      <c r="Y71" s="1040"/>
      <c r="Z71" s="1040"/>
      <c r="AA71" s="1040">
        <v>6938</v>
      </c>
      <c r="AB71" s="1040"/>
      <c r="AC71" s="1040"/>
      <c r="AD71" s="1040"/>
      <c r="AE71" s="1040"/>
      <c r="AF71" s="1040">
        <v>18441</v>
      </c>
      <c r="AG71" s="1040"/>
      <c r="AH71" s="1040"/>
      <c r="AI71" s="1040"/>
      <c r="AJ71" s="1040"/>
      <c r="AK71" s="1040" t="s">
        <v>573</v>
      </c>
      <c r="AL71" s="1040"/>
      <c r="AM71" s="1040"/>
      <c r="AN71" s="1040"/>
      <c r="AO71" s="1040"/>
      <c r="AP71" s="1040">
        <v>130769</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7819</v>
      </c>
      <c r="R72" s="1040"/>
      <c r="S72" s="1040"/>
      <c r="T72" s="1040"/>
      <c r="U72" s="1040"/>
      <c r="V72" s="1040">
        <v>5819</v>
      </c>
      <c r="W72" s="1040"/>
      <c r="X72" s="1040"/>
      <c r="Y72" s="1040"/>
      <c r="Z72" s="1040"/>
      <c r="AA72" s="1040">
        <v>1999</v>
      </c>
      <c r="AB72" s="1040"/>
      <c r="AC72" s="1040"/>
      <c r="AD72" s="1040"/>
      <c r="AE72" s="1040"/>
      <c r="AF72" s="1040">
        <v>18181</v>
      </c>
      <c r="AG72" s="1040"/>
      <c r="AH72" s="1040"/>
      <c r="AI72" s="1040"/>
      <c r="AJ72" s="1040"/>
      <c r="AK72" s="1040" t="s">
        <v>573</v>
      </c>
      <c r="AL72" s="1040"/>
      <c r="AM72" s="1040"/>
      <c r="AN72" s="1040"/>
      <c r="AO72" s="1040"/>
      <c r="AP72" s="1040">
        <v>16138</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62899</v>
      </c>
      <c r="AG88" s="1028"/>
      <c r="AH88" s="1028"/>
      <c r="AI88" s="1028"/>
      <c r="AJ88" s="1028"/>
      <c r="AK88" s="1032"/>
      <c r="AL88" s="1032"/>
      <c r="AM88" s="1032"/>
      <c r="AN88" s="1032"/>
      <c r="AO88" s="1032"/>
      <c r="AP88" s="1028">
        <v>149193</v>
      </c>
      <c r="AQ88" s="1028"/>
      <c r="AR88" s="1028"/>
      <c r="AS88" s="1028"/>
      <c r="AT88" s="1028"/>
      <c r="AU88" s="1028">
        <v>207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929870</v>
      </c>
      <c r="AB110" s="956"/>
      <c r="AC110" s="956"/>
      <c r="AD110" s="956"/>
      <c r="AE110" s="957"/>
      <c r="AF110" s="958">
        <v>812751</v>
      </c>
      <c r="AG110" s="956"/>
      <c r="AH110" s="956"/>
      <c r="AI110" s="956"/>
      <c r="AJ110" s="957"/>
      <c r="AK110" s="958">
        <v>755515</v>
      </c>
      <c r="AL110" s="956"/>
      <c r="AM110" s="956"/>
      <c r="AN110" s="956"/>
      <c r="AO110" s="957"/>
      <c r="AP110" s="959">
        <v>20.6</v>
      </c>
      <c r="AQ110" s="960"/>
      <c r="AR110" s="960"/>
      <c r="AS110" s="960"/>
      <c r="AT110" s="961"/>
      <c r="AU110" s="995" t="s">
        <v>64</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7250946</v>
      </c>
      <c r="BR110" s="903"/>
      <c r="BS110" s="903"/>
      <c r="BT110" s="903"/>
      <c r="BU110" s="903"/>
      <c r="BV110" s="903">
        <v>7331018</v>
      </c>
      <c r="BW110" s="903"/>
      <c r="BX110" s="903"/>
      <c r="BY110" s="903"/>
      <c r="BZ110" s="903"/>
      <c r="CA110" s="903">
        <v>7588792</v>
      </c>
      <c r="CB110" s="903"/>
      <c r="CC110" s="903"/>
      <c r="CD110" s="903"/>
      <c r="CE110" s="903"/>
      <c r="CF110" s="927">
        <v>207.1</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426</v>
      </c>
      <c r="DM110" s="903"/>
      <c r="DN110" s="903"/>
      <c r="DO110" s="903"/>
      <c r="DP110" s="903"/>
      <c r="DQ110" s="903" t="s">
        <v>426</v>
      </c>
      <c r="DR110" s="903"/>
      <c r="DS110" s="903"/>
      <c r="DT110" s="903"/>
      <c r="DU110" s="903"/>
      <c r="DV110" s="904" t="s">
        <v>426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166</v>
      </c>
      <c r="AB111" s="984"/>
      <c r="AC111" s="984"/>
      <c r="AD111" s="984"/>
      <c r="AE111" s="985"/>
      <c r="AF111" s="986" t="s">
        <v>396</v>
      </c>
      <c r="AG111" s="984"/>
      <c r="AH111" s="984"/>
      <c r="AI111" s="984"/>
      <c r="AJ111" s="985"/>
      <c r="AK111" s="986" t="s">
        <v>396</v>
      </c>
      <c r="AL111" s="984"/>
      <c r="AM111" s="984"/>
      <c r="AN111" s="984"/>
      <c r="AO111" s="985"/>
      <c r="AP111" s="987" t="s">
        <v>426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166</v>
      </c>
      <c r="BR111" s="875"/>
      <c r="BS111" s="875"/>
      <c r="BT111" s="875"/>
      <c r="BU111" s="875"/>
      <c r="BV111" s="875" t="s">
        <v>426</v>
      </c>
      <c r="BW111" s="875"/>
      <c r="BX111" s="875"/>
      <c r="BY111" s="875"/>
      <c r="BZ111" s="875"/>
      <c r="CA111" s="875" t="s">
        <v>166</v>
      </c>
      <c r="CB111" s="875"/>
      <c r="CC111" s="875"/>
      <c r="CD111" s="875"/>
      <c r="CE111" s="875"/>
      <c r="CF111" s="936" t="s">
        <v>426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166</v>
      </c>
      <c r="DH111" s="875"/>
      <c r="DI111" s="875"/>
      <c r="DJ111" s="875"/>
      <c r="DK111" s="875"/>
      <c r="DL111" s="875" t="s">
        <v>166</v>
      </c>
      <c r="DM111" s="875"/>
      <c r="DN111" s="875"/>
      <c r="DO111" s="875"/>
      <c r="DP111" s="875"/>
      <c r="DQ111" s="875" t="s">
        <v>166</v>
      </c>
      <c r="DR111" s="875"/>
      <c r="DS111" s="875"/>
      <c r="DT111" s="875"/>
      <c r="DU111" s="875"/>
      <c r="DV111" s="852" t="s">
        <v>166</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396</v>
      </c>
      <c r="AB112" s="838"/>
      <c r="AC112" s="838"/>
      <c r="AD112" s="838"/>
      <c r="AE112" s="839"/>
      <c r="AF112" s="840" t="s">
        <v>396</v>
      </c>
      <c r="AG112" s="838"/>
      <c r="AH112" s="838"/>
      <c r="AI112" s="838"/>
      <c r="AJ112" s="839"/>
      <c r="AK112" s="840" t="s">
        <v>396</v>
      </c>
      <c r="AL112" s="838"/>
      <c r="AM112" s="838"/>
      <c r="AN112" s="838"/>
      <c r="AO112" s="839"/>
      <c r="AP112" s="885" t="s">
        <v>396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3876730</v>
      </c>
      <c r="BR112" s="875"/>
      <c r="BS112" s="875"/>
      <c r="BT112" s="875"/>
      <c r="BU112" s="875"/>
      <c r="BV112" s="875">
        <v>3718081</v>
      </c>
      <c r="BW112" s="875"/>
      <c r="BX112" s="875"/>
      <c r="BY112" s="875"/>
      <c r="BZ112" s="875"/>
      <c r="CA112" s="875">
        <v>3592632</v>
      </c>
      <c r="CB112" s="875"/>
      <c r="CC112" s="875"/>
      <c r="CD112" s="875"/>
      <c r="CE112" s="875"/>
      <c r="CF112" s="936">
        <v>98</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396</v>
      </c>
      <c r="DH112" s="875"/>
      <c r="DI112" s="875"/>
      <c r="DJ112" s="875"/>
      <c r="DK112" s="875"/>
      <c r="DL112" s="875" t="s">
        <v>396</v>
      </c>
      <c r="DM112" s="875"/>
      <c r="DN112" s="875"/>
      <c r="DO112" s="875"/>
      <c r="DP112" s="875"/>
      <c r="DQ112" s="875" t="s">
        <v>396</v>
      </c>
      <c r="DR112" s="875"/>
      <c r="DS112" s="875"/>
      <c r="DT112" s="875"/>
      <c r="DU112" s="875"/>
      <c r="DV112" s="852" t="s">
        <v>396</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240683</v>
      </c>
      <c r="AB113" s="984"/>
      <c r="AC113" s="984"/>
      <c r="AD113" s="984"/>
      <c r="AE113" s="985"/>
      <c r="AF113" s="986">
        <v>258626</v>
      </c>
      <c r="AG113" s="984"/>
      <c r="AH113" s="984"/>
      <c r="AI113" s="984"/>
      <c r="AJ113" s="985"/>
      <c r="AK113" s="986">
        <v>269060</v>
      </c>
      <c r="AL113" s="984"/>
      <c r="AM113" s="984"/>
      <c r="AN113" s="984"/>
      <c r="AO113" s="985"/>
      <c r="AP113" s="987">
        <v>7.3</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141687</v>
      </c>
      <c r="BR113" s="875"/>
      <c r="BS113" s="875"/>
      <c r="BT113" s="875"/>
      <c r="BU113" s="875"/>
      <c r="BV113" s="875">
        <v>171380</v>
      </c>
      <c r="BW113" s="875"/>
      <c r="BX113" s="875"/>
      <c r="BY113" s="875"/>
      <c r="BZ113" s="875"/>
      <c r="CA113" s="875">
        <v>207118</v>
      </c>
      <c r="CB113" s="875"/>
      <c r="CC113" s="875"/>
      <c r="CD113" s="875"/>
      <c r="CE113" s="875"/>
      <c r="CF113" s="936">
        <v>5.7</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396</v>
      </c>
      <c r="DH113" s="838"/>
      <c r="DI113" s="838"/>
      <c r="DJ113" s="838"/>
      <c r="DK113" s="839"/>
      <c r="DL113" s="840" t="s">
        <v>426</v>
      </c>
      <c r="DM113" s="838"/>
      <c r="DN113" s="838"/>
      <c r="DO113" s="838"/>
      <c r="DP113" s="839"/>
      <c r="DQ113" s="840" t="s">
        <v>426</v>
      </c>
      <c r="DR113" s="838"/>
      <c r="DS113" s="838"/>
      <c r="DT113" s="838"/>
      <c r="DU113" s="839"/>
      <c r="DV113" s="885" t="s">
        <v>396</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16285</v>
      </c>
      <c r="AB114" s="838"/>
      <c r="AC114" s="838"/>
      <c r="AD114" s="838"/>
      <c r="AE114" s="839"/>
      <c r="AF114" s="840">
        <v>20700</v>
      </c>
      <c r="AG114" s="838"/>
      <c r="AH114" s="838"/>
      <c r="AI114" s="838"/>
      <c r="AJ114" s="839"/>
      <c r="AK114" s="840">
        <v>24377</v>
      </c>
      <c r="AL114" s="838"/>
      <c r="AM114" s="838"/>
      <c r="AN114" s="838"/>
      <c r="AO114" s="839"/>
      <c r="AP114" s="885">
        <v>0.7</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1421427</v>
      </c>
      <c r="BR114" s="875"/>
      <c r="BS114" s="875"/>
      <c r="BT114" s="875"/>
      <c r="BU114" s="875"/>
      <c r="BV114" s="875">
        <v>1399303</v>
      </c>
      <c r="BW114" s="875"/>
      <c r="BX114" s="875"/>
      <c r="BY114" s="875"/>
      <c r="BZ114" s="875"/>
      <c r="CA114" s="875">
        <v>1107630</v>
      </c>
      <c r="CB114" s="875"/>
      <c r="CC114" s="875"/>
      <c r="CD114" s="875"/>
      <c r="CE114" s="875"/>
      <c r="CF114" s="936">
        <v>30.2</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396</v>
      </c>
      <c r="DH114" s="838"/>
      <c r="DI114" s="838"/>
      <c r="DJ114" s="838"/>
      <c r="DK114" s="839"/>
      <c r="DL114" s="840" t="s">
        <v>396</v>
      </c>
      <c r="DM114" s="838"/>
      <c r="DN114" s="838"/>
      <c r="DO114" s="838"/>
      <c r="DP114" s="839"/>
      <c r="DQ114" s="840" t="s">
        <v>396</v>
      </c>
      <c r="DR114" s="838"/>
      <c r="DS114" s="838"/>
      <c r="DT114" s="838"/>
      <c r="DU114" s="839"/>
      <c r="DV114" s="885" t="s">
        <v>396</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396</v>
      </c>
      <c r="AB115" s="984"/>
      <c r="AC115" s="984"/>
      <c r="AD115" s="984"/>
      <c r="AE115" s="985"/>
      <c r="AF115" s="986" t="s">
        <v>426</v>
      </c>
      <c r="AG115" s="984"/>
      <c r="AH115" s="984"/>
      <c r="AI115" s="984"/>
      <c r="AJ115" s="985"/>
      <c r="AK115" s="986" t="s">
        <v>396</v>
      </c>
      <c r="AL115" s="984"/>
      <c r="AM115" s="984"/>
      <c r="AN115" s="984"/>
      <c r="AO115" s="985"/>
      <c r="AP115" s="987" t="s">
        <v>396</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396</v>
      </c>
      <c r="BR115" s="875"/>
      <c r="BS115" s="875"/>
      <c r="BT115" s="875"/>
      <c r="BU115" s="875"/>
      <c r="BV115" s="875" t="s">
        <v>396</v>
      </c>
      <c r="BW115" s="875"/>
      <c r="BX115" s="875"/>
      <c r="BY115" s="875"/>
      <c r="BZ115" s="875"/>
      <c r="CA115" s="875" t="s">
        <v>396</v>
      </c>
      <c r="CB115" s="875"/>
      <c r="CC115" s="875"/>
      <c r="CD115" s="875"/>
      <c r="CE115" s="875"/>
      <c r="CF115" s="936" t="s">
        <v>166</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396</v>
      </c>
      <c r="DH115" s="838"/>
      <c r="DI115" s="838"/>
      <c r="DJ115" s="838"/>
      <c r="DK115" s="839"/>
      <c r="DL115" s="840" t="s">
        <v>396</v>
      </c>
      <c r="DM115" s="838"/>
      <c r="DN115" s="838"/>
      <c r="DO115" s="838"/>
      <c r="DP115" s="839"/>
      <c r="DQ115" s="840" t="s">
        <v>166</v>
      </c>
      <c r="DR115" s="838"/>
      <c r="DS115" s="838"/>
      <c r="DT115" s="838"/>
      <c r="DU115" s="839"/>
      <c r="DV115" s="885" t="s">
        <v>166</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396</v>
      </c>
      <c r="AB116" s="838"/>
      <c r="AC116" s="838"/>
      <c r="AD116" s="838"/>
      <c r="AE116" s="839"/>
      <c r="AF116" s="840" t="s">
        <v>166</v>
      </c>
      <c r="AG116" s="838"/>
      <c r="AH116" s="838"/>
      <c r="AI116" s="838"/>
      <c r="AJ116" s="839"/>
      <c r="AK116" s="840" t="s">
        <v>396</v>
      </c>
      <c r="AL116" s="838"/>
      <c r="AM116" s="838"/>
      <c r="AN116" s="838"/>
      <c r="AO116" s="839"/>
      <c r="AP116" s="885" t="s">
        <v>396</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396</v>
      </c>
      <c r="BR116" s="875"/>
      <c r="BS116" s="875"/>
      <c r="BT116" s="875"/>
      <c r="BU116" s="875"/>
      <c r="BV116" s="875" t="s">
        <v>426</v>
      </c>
      <c r="BW116" s="875"/>
      <c r="BX116" s="875"/>
      <c r="BY116" s="875"/>
      <c r="BZ116" s="875"/>
      <c r="CA116" s="875" t="s">
        <v>426</v>
      </c>
      <c r="CB116" s="875"/>
      <c r="CC116" s="875"/>
      <c r="CD116" s="875"/>
      <c r="CE116" s="875"/>
      <c r="CF116" s="936" t="s">
        <v>396</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396</v>
      </c>
      <c r="DH116" s="838"/>
      <c r="DI116" s="838"/>
      <c r="DJ116" s="838"/>
      <c r="DK116" s="839"/>
      <c r="DL116" s="840" t="s">
        <v>396</v>
      </c>
      <c r="DM116" s="838"/>
      <c r="DN116" s="838"/>
      <c r="DO116" s="838"/>
      <c r="DP116" s="839"/>
      <c r="DQ116" s="840" t="s">
        <v>396</v>
      </c>
      <c r="DR116" s="838"/>
      <c r="DS116" s="838"/>
      <c r="DT116" s="838"/>
      <c r="DU116" s="839"/>
      <c r="DV116" s="885" t="s">
        <v>396</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1186838</v>
      </c>
      <c r="AB117" s="970"/>
      <c r="AC117" s="970"/>
      <c r="AD117" s="970"/>
      <c r="AE117" s="971"/>
      <c r="AF117" s="972">
        <v>1092077</v>
      </c>
      <c r="AG117" s="970"/>
      <c r="AH117" s="970"/>
      <c r="AI117" s="970"/>
      <c r="AJ117" s="971"/>
      <c r="AK117" s="972">
        <v>1048952</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166</v>
      </c>
      <c r="BW117" s="875"/>
      <c r="BX117" s="875"/>
      <c r="BY117" s="875"/>
      <c r="BZ117" s="875"/>
      <c r="CA117" s="875" t="s">
        <v>448</v>
      </c>
      <c r="CB117" s="875"/>
      <c r="CC117" s="875"/>
      <c r="CD117" s="875"/>
      <c r="CE117" s="875"/>
      <c r="CF117" s="936" t="s">
        <v>166</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448</v>
      </c>
      <c r="DH117" s="838"/>
      <c r="DI117" s="838"/>
      <c r="DJ117" s="838"/>
      <c r="DK117" s="839"/>
      <c r="DL117" s="840" t="s">
        <v>166</v>
      </c>
      <c r="DM117" s="838"/>
      <c r="DN117" s="838"/>
      <c r="DO117" s="838"/>
      <c r="DP117" s="839"/>
      <c r="DQ117" s="840" t="s">
        <v>448</v>
      </c>
      <c r="DR117" s="838"/>
      <c r="DS117" s="838"/>
      <c r="DT117" s="838"/>
      <c r="DU117" s="839"/>
      <c r="DV117" s="885" t="s">
        <v>166</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166</v>
      </c>
      <c r="BR118" s="906"/>
      <c r="BS118" s="906"/>
      <c r="BT118" s="906"/>
      <c r="BU118" s="906"/>
      <c r="BV118" s="906" t="s">
        <v>166</v>
      </c>
      <c r="BW118" s="906"/>
      <c r="BX118" s="906"/>
      <c r="BY118" s="906"/>
      <c r="BZ118" s="906"/>
      <c r="CA118" s="906" t="s">
        <v>448</v>
      </c>
      <c r="CB118" s="906"/>
      <c r="CC118" s="906"/>
      <c r="CD118" s="906"/>
      <c r="CE118" s="906"/>
      <c r="CF118" s="936" t="s">
        <v>166</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448</v>
      </c>
      <c r="DH118" s="838"/>
      <c r="DI118" s="838"/>
      <c r="DJ118" s="838"/>
      <c r="DK118" s="839"/>
      <c r="DL118" s="840" t="s">
        <v>448</v>
      </c>
      <c r="DM118" s="838"/>
      <c r="DN118" s="838"/>
      <c r="DO118" s="838"/>
      <c r="DP118" s="839"/>
      <c r="DQ118" s="840" t="s">
        <v>166</v>
      </c>
      <c r="DR118" s="838"/>
      <c r="DS118" s="838"/>
      <c r="DT118" s="838"/>
      <c r="DU118" s="839"/>
      <c r="DV118" s="885" t="s">
        <v>166</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166</v>
      </c>
      <c r="AB119" s="956"/>
      <c r="AC119" s="956"/>
      <c r="AD119" s="956"/>
      <c r="AE119" s="957"/>
      <c r="AF119" s="958" t="s">
        <v>166</v>
      </c>
      <c r="AG119" s="956"/>
      <c r="AH119" s="956"/>
      <c r="AI119" s="956"/>
      <c r="AJ119" s="957"/>
      <c r="AK119" s="958" t="s">
        <v>166</v>
      </c>
      <c r="AL119" s="956"/>
      <c r="AM119" s="956"/>
      <c r="AN119" s="956"/>
      <c r="AO119" s="957"/>
      <c r="AP119" s="959" t="s">
        <v>166</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452</v>
      </c>
      <c r="BP119" s="939"/>
      <c r="BQ119" s="943">
        <v>12690790</v>
      </c>
      <c r="BR119" s="906"/>
      <c r="BS119" s="906"/>
      <c r="BT119" s="906"/>
      <c r="BU119" s="906"/>
      <c r="BV119" s="906">
        <v>12619782</v>
      </c>
      <c r="BW119" s="906"/>
      <c r="BX119" s="906"/>
      <c r="BY119" s="906"/>
      <c r="BZ119" s="906"/>
      <c r="CA119" s="906">
        <v>12496172</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166</v>
      </c>
      <c r="DH119" s="821"/>
      <c r="DI119" s="821"/>
      <c r="DJ119" s="821"/>
      <c r="DK119" s="822"/>
      <c r="DL119" s="823" t="s">
        <v>448</v>
      </c>
      <c r="DM119" s="821"/>
      <c r="DN119" s="821"/>
      <c r="DO119" s="821"/>
      <c r="DP119" s="822"/>
      <c r="DQ119" s="823" t="s">
        <v>166</v>
      </c>
      <c r="DR119" s="821"/>
      <c r="DS119" s="821"/>
      <c r="DT119" s="821"/>
      <c r="DU119" s="822"/>
      <c r="DV119" s="909" t="s">
        <v>448</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166</v>
      </c>
      <c r="AB120" s="838"/>
      <c r="AC120" s="838"/>
      <c r="AD120" s="838"/>
      <c r="AE120" s="839"/>
      <c r="AF120" s="840" t="s">
        <v>448</v>
      </c>
      <c r="AG120" s="838"/>
      <c r="AH120" s="838"/>
      <c r="AI120" s="838"/>
      <c r="AJ120" s="839"/>
      <c r="AK120" s="840" t="s">
        <v>448</v>
      </c>
      <c r="AL120" s="838"/>
      <c r="AM120" s="838"/>
      <c r="AN120" s="838"/>
      <c r="AO120" s="839"/>
      <c r="AP120" s="885" t="s">
        <v>166</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1717244</v>
      </c>
      <c r="BR120" s="903"/>
      <c r="BS120" s="903"/>
      <c r="BT120" s="903"/>
      <c r="BU120" s="903"/>
      <c r="BV120" s="903">
        <v>1690800</v>
      </c>
      <c r="BW120" s="903"/>
      <c r="BX120" s="903"/>
      <c r="BY120" s="903"/>
      <c r="BZ120" s="903"/>
      <c r="CA120" s="903">
        <v>1900258</v>
      </c>
      <c r="CB120" s="903"/>
      <c r="CC120" s="903"/>
      <c r="CD120" s="903"/>
      <c r="CE120" s="903"/>
      <c r="CF120" s="927">
        <v>51.9</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3713649</v>
      </c>
      <c r="DH120" s="903"/>
      <c r="DI120" s="903"/>
      <c r="DJ120" s="903"/>
      <c r="DK120" s="903"/>
      <c r="DL120" s="903">
        <v>3560423</v>
      </c>
      <c r="DM120" s="903"/>
      <c r="DN120" s="903"/>
      <c r="DO120" s="903"/>
      <c r="DP120" s="903"/>
      <c r="DQ120" s="903">
        <v>3442593</v>
      </c>
      <c r="DR120" s="903"/>
      <c r="DS120" s="903"/>
      <c r="DT120" s="903"/>
      <c r="DU120" s="903"/>
      <c r="DV120" s="904">
        <v>94</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166</v>
      </c>
      <c r="AB121" s="838"/>
      <c r="AC121" s="838"/>
      <c r="AD121" s="838"/>
      <c r="AE121" s="839"/>
      <c r="AF121" s="840" t="s">
        <v>448</v>
      </c>
      <c r="AG121" s="838"/>
      <c r="AH121" s="838"/>
      <c r="AI121" s="838"/>
      <c r="AJ121" s="839"/>
      <c r="AK121" s="840" t="s">
        <v>448</v>
      </c>
      <c r="AL121" s="838"/>
      <c r="AM121" s="838"/>
      <c r="AN121" s="838"/>
      <c r="AO121" s="839"/>
      <c r="AP121" s="885" t="s">
        <v>166</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448</v>
      </c>
      <c r="BR121" s="875"/>
      <c r="BS121" s="875"/>
      <c r="BT121" s="875"/>
      <c r="BU121" s="875"/>
      <c r="BV121" s="875" t="s">
        <v>448</v>
      </c>
      <c r="BW121" s="875"/>
      <c r="BX121" s="875"/>
      <c r="BY121" s="875"/>
      <c r="BZ121" s="875"/>
      <c r="CA121" s="875" t="s">
        <v>166</v>
      </c>
      <c r="CB121" s="875"/>
      <c r="CC121" s="875"/>
      <c r="CD121" s="875"/>
      <c r="CE121" s="875"/>
      <c r="CF121" s="936" t="s">
        <v>448</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158601</v>
      </c>
      <c r="DH121" s="875"/>
      <c r="DI121" s="875"/>
      <c r="DJ121" s="875"/>
      <c r="DK121" s="875"/>
      <c r="DL121" s="875">
        <v>153674</v>
      </c>
      <c r="DM121" s="875"/>
      <c r="DN121" s="875"/>
      <c r="DO121" s="875"/>
      <c r="DP121" s="875"/>
      <c r="DQ121" s="875">
        <v>147705</v>
      </c>
      <c r="DR121" s="875"/>
      <c r="DS121" s="875"/>
      <c r="DT121" s="875"/>
      <c r="DU121" s="875"/>
      <c r="DV121" s="852">
        <v>4</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166</v>
      </c>
      <c r="AB122" s="838"/>
      <c r="AC122" s="838"/>
      <c r="AD122" s="838"/>
      <c r="AE122" s="839"/>
      <c r="AF122" s="840" t="s">
        <v>448</v>
      </c>
      <c r="AG122" s="838"/>
      <c r="AH122" s="838"/>
      <c r="AI122" s="838"/>
      <c r="AJ122" s="839"/>
      <c r="AK122" s="840" t="s">
        <v>166</v>
      </c>
      <c r="AL122" s="838"/>
      <c r="AM122" s="838"/>
      <c r="AN122" s="838"/>
      <c r="AO122" s="839"/>
      <c r="AP122" s="885" t="s">
        <v>166</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6667874</v>
      </c>
      <c r="BR122" s="906"/>
      <c r="BS122" s="906"/>
      <c r="BT122" s="906"/>
      <c r="BU122" s="906"/>
      <c r="BV122" s="906">
        <v>6677760</v>
      </c>
      <c r="BW122" s="906"/>
      <c r="BX122" s="906"/>
      <c r="BY122" s="906"/>
      <c r="BZ122" s="906"/>
      <c r="CA122" s="906">
        <v>6527796</v>
      </c>
      <c r="CB122" s="906"/>
      <c r="CC122" s="906"/>
      <c r="CD122" s="906"/>
      <c r="CE122" s="906"/>
      <c r="CF122" s="907">
        <v>178.2</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4480</v>
      </c>
      <c r="DH122" s="875"/>
      <c r="DI122" s="875"/>
      <c r="DJ122" s="875"/>
      <c r="DK122" s="875"/>
      <c r="DL122" s="875">
        <v>3984</v>
      </c>
      <c r="DM122" s="875"/>
      <c r="DN122" s="875"/>
      <c r="DO122" s="875"/>
      <c r="DP122" s="875"/>
      <c r="DQ122" s="875">
        <v>2334</v>
      </c>
      <c r="DR122" s="875"/>
      <c r="DS122" s="875"/>
      <c r="DT122" s="875"/>
      <c r="DU122" s="875"/>
      <c r="DV122" s="852">
        <v>0.1</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166</v>
      </c>
      <c r="AB123" s="838"/>
      <c r="AC123" s="838"/>
      <c r="AD123" s="838"/>
      <c r="AE123" s="839"/>
      <c r="AF123" s="840" t="s">
        <v>448</v>
      </c>
      <c r="AG123" s="838"/>
      <c r="AH123" s="838"/>
      <c r="AI123" s="838"/>
      <c r="AJ123" s="839"/>
      <c r="AK123" s="840" t="s">
        <v>166</v>
      </c>
      <c r="AL123" s="838"/>
      <c r="AM123" s="838"/>
      <c r="AN123" s="838"/>
      <c r="AO123" s="839"/>
      <c r="AP123" s="885" t="s">
        <v>166</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463</v>
      </c>
      <c r="BP123" s="939"/>
      <c r="BQ123" s="893">
        <v>8385118</v>
      </c>
      <c r="BR123" s="894"/>
      <c r="BS123" s="894"/>
      <c r="BT123" s="894"/>
      <c r="BU123" s="894"/>
      <c r="BV123" s="894">
        <v>8368560</v>
      </c>
      <c r="BW123" s="894"/>
      <c r="BX123" s="894"/>
      <c r="BY123" s="894"/>
      <c r="BZ123" s="894"/>
      <c r="CA123" s="894">
        <v>8428054</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166</v>
      </c>
      <c r="DH123" s="838"/>
      <c r="DI123" s="838"/>
      <c r="DJ123" s="838"/>
      <c r="DK123" s="839"/>
      <c r="DL123" s="840" t="s">
        <v>448</v>
      </c>
      <c r="DM123" s="838"/>
      <c r="DN123" s="838"/>
      <c r="DO123" s="838"/>
      <c r="DP123" s="839"/>
      <c r="DQ123" s="840" t="s">
        <v>166</v>
      </c>
      <c r="DR123" s="838"/>
      <c r="DS123" s="838"/>
      <c r="DT123" s="838"/>
      <c r="DU123" s="839"/>
      <c r="DV123" s="885" t="s">
        <v>166</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166</v>
      </c>
      <c r="AB124" s="838"/>
      <c r="AC124" s="838"/>
      <c r="AD124" s="838"/>
      <c r="AE124" s="839"/>
      <c r="AF124" s="840" t="s">
        <v>166</v>
      </c>
      <c r="AG124" s="838"/>
      <c r="AH124" s="838"/>
      <c r="AI124" s="838"/>
      <c r="AJ124" s="839"/>
      <c r="AK124" s="840" t="s">
        <v>166</v>
      </c>
      <c r="AL124" s="838"/>
      <c r="AM124" s="838"/>
      <c r="AN124" s="838"/>
      <c r="AO124" s="839"/>
      <c r="AP124" s="885" t="s">
        <v>166</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115.9</v>
      </c>
      <c r="BR124" s="892"/>
      <c r="BS124" s="892"/>
      <c r="BT124" s="892"/>
      <c r="BU124" s="892"/>
      <c r="BV124" s="892">
        <v>115.2</v>
      </c>
      <c r="BW124" s="892"/>
      <c r="BX124" s="892"/>
      <c r="BY124" s="892"/>
      <c r="BZ124" s="892"/>
      <c r="CA124" s="892">
        <v>111</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166</v>
      </c>
      <c r="DH124" s="821"/>
      <c r="DI124" s="821"/>
      <c r="DJ124" s="821"/>
      <c r="DK124" s="822"/>
      <c r="DL124" s="823" t="s">
        <v>448</v>
      </c>
      <c r="DM124" s="821"/>
      <c r="DN124" s="821"/>
      <c r="DO124" s="821"/>
      <c r="DP124" s="822"/>
      <c r="DQ124" s="823" t="s">
        <v>448</v>
      </c>
      <c r="DR124" s="821"/>
      <c r="DS124" s="821"/>
      <c r="DT124" s="821"/>
      <c r="DU124" s="822"/>
      <c r="DV124" s="909" t="s">
        <v>448</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448</v>
      </c>
      <c r="AB125" s="838"/>
      <c r="AC125" s="838"/>
      <c r="AD125" s="838"/>
      <c r="AE125" s="839"/>
      <c r="AF125" s="840" t="s">
        <v>166</v>
      </c>
      <c r="AG125" s="838"/>
      <c r="AH125" s="838"/>
      <c r="AI125" s="838"/>
      <c r="AJ125" s="839"/>
      <c r="AK125" s="840" t="s">
        <v>166</v>
      </c>
      <c r="AL125" s="838"/>
      <c r="AM125" s="838"/>
      <c r="AN125" s="838"/>
      <c r="AO125" s="839"/>
      <c r="AP125" s="885" t="s">
        <v>448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166</v>
      </c>
      <c r="DH125" s="903"/>
      <c r="DI125" s="903"/>
      <c r="DJ125" s="903"/>
      <c r="DK125" s="903"/>
      <c r="DL125" s="903" t="s">
        <v>448</v>
      </c>
      <c r="DM125" s="903"/>
      <c r="DN125" s="903"/>
      <c r="DO125" s="903"/>
      <c r="DP125" s="903"/>
      <c r="DQ125" s="903" t="s">
        <v>448</v>
      </c>
      <c r="DR125" s="903"/>
      <c r="DS125" s="903"/>
      <c r="DT125" s="903"/>
      <c r="DU125" s="903"/>
      <c r="DV125" s="904" t="s">
        <v>448</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448</v>
      </c>
      <c r="AB126" s="838"/>
      <c r="AC126" s="838"/>
      <c r="AD126" s="838"/>
      <c r="AE126" s="839"/>
      <c r="AF126" s="840" t="s">
        <v>166</v>
      </c>
      <c r="AG126" s="838"/>
      <c r="AH126" s="838"/>
      <c r="AI126" s="838"/>
      <c r="AJ126" s="839"/>
      <c r="AK126" s="840" t="s">
        <v>166</v>
      </c>
      <c r="AL126" s="838"/>
      <c r="AM126" s="838"/>
      <c r="AN126" s="838"/>
      <c r="AO126" s="839"/>
      <c r="AP126" s="885" t="s">
        <v>166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166</v>
      </c>
      <c r="DH126" s="875"/>
      <c r="DI126" s="875"/>
      <c r="DJ126" s="875"/>
      <c r="DK126" s="875"/>
      <c r="DL126" s="875" t="s">
        <v>448</v>
      </c>
      <c r="DM126" s="875"/>
      <c r="DN126" s="875"/>
      <c r="DO126" s="875"/>
      <c r="DP126" s="875"/>
      <c r="DQ126" s="875" t="s">
        <v>166</v>
      </c>
      <c r="DR126" s="875"/>
      <c r="DS126" s="875"/>
      <c r="DT126" s="875"/>
      <c r="DU126" s="875"/>
      <c r="DV126" s="852" t="s">
        <v>166</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166</v>
      </c>
      <c r="AB127" s="838"/>
      <c r="AC127" s="838"/>
      <c r="AD127" s="838"/>
      <c r="AE127" s="839"/>
      <c r="AF127" s="840" t="s">
        <v>166</v>
      </c>
      <c r="AG127" s="838"/>
      <c r="AH127" s="838"/>
      <c r="AI127" s="838"/>
      <c r="AJ127" s="839"/>
      <c r="AK127" s="840" t="s">
        <v>448</v>
      </c>
      <c r="AL127" s="838"/>
      <c r="AM127" s="838"/>
      <c r="AN127" s="838"/>
      <c r="AO127" s="839"/>
      <c r="AP127" s="885" t="s">
        <v>448</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166</v>
      </c>
      <c r="DH127" s="875"/>
      <c r="DI127" s="875"/>
      <c r="DJ127" s="875"/>
      <c r="DK127" s="875"/>
      <c r="DL127" s="875" t="s">
        <v>448</v>
      </c>
      <c r="DM127" s="875"/>
      <c r="DN127" s="875"/>
      <c r="DO127" s="875"/>
      <c r="DP127" s="875"/>
      <c r="DQ127" s="875" t="s">
        <v>166</v>
      </c>
      <c r="DR127" s="875"/>
      <c r="DS127" s="875"/>
      <c r="DT127" s="875"/>
      <c r="DU127" s="875"/>
      <c r="DV127" s="852" t="s">
        <v>448</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166</v>
      </c>
      <c r="AB128" s="859"/>
      <c r="AC128" s="859"/>
      <c r="AD128" s="859"/>
      <c r="AE128" s="860"/>
      <c r="AF128" s="861" t="s">
        <v>166</v>
      </c>
      <c r="AG128" s="859"/>
      <c r="AH128" s="859"/>
      <c r="AI128" s="859"/>
      <c r="AJ128" s="860"/>
      <c r="AK128" s="861" t="s">
        <v>448</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448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448</v>
      </c>
      <c r="DH128" s="849"/>
      <c r="DI128" s="849"/>
      <c r="DJ128" s="849"/>
      <c r="DK128" s="849"/>
      <c r="DL128" s="849" t="s">
        <v>448</v>
      </c>
      <c r="DM128" s="849"/>
      <c r="DN128" s="849"/>
      <c r="DO128" s="849"/>
      <c r="DP128" s="849"/>
      <c r="DQ128" s="849" t="s">
        <v>448</v>
      </c>
      <c r="DR128" s="849"/>
      <c r="DS128" s="849"/>
      <c r="DT128" s="849"/>
      <c r="DU128" s="849"/>
      <c r="DV128" s="850" t="s">
        <v>166</v>
      </c>
      <c r="DW128" s="850"/>
      <c r="DX128" s="850"/>
      <c r="DY128" s="850"/>
      <c r="DZ128" s="851"/>
    </row>
    <row r="129" spans="1:131" s="226" customFormat="1" ht="26.25" customHeight="1" x14ac:dyDescent="0.15">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4338991</v>
      </c>
      <c r="AB129" s="838"/>
      <c r="AC129" s="838"/>
      <c r="AD129" s="838"/>
      <c r="AE129" s="839"/>
      <c r="AF129" s="840">
        <v>4296010</v>
      </c>
      <c r="AG129" s="838"/>
      <c r="AH129" s="838"/>
      <c r="AI129" s="838"/>
      <c r="AJ129" s="839"/>
      <c r="AK129" s="840">
        <v>4255499</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448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625452</v>
      </c>
      <c r="AB130" s="838"/>
      <c r="AC130" s="838"/>
      <c r="AD130" s="838"/>
      <c r="AE130" s="839"/>
      <c r="AF130" s="840">
        <v>608841</v>
      </c>
      <c r="AG130" s="838"/>
      <c r="AH130" s="838"/>
      <c r="AI130" s="838"/>
      <c r="AJ130" s="839"/>
      <c r="AK130" s="840">
        <v>591358</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3713539</v>
      </c>
      <c r="AB131" s="821"/>
      <c r="AC131" s="821"/>
      <c r="AD131" s="821"/>
      <c r="AE131" s="822"/>
      <c r="AF131" s="823">
        <v>3687169</v>
      </c>
      <c r="AG131" s="821"/>
      <c r="AH131" s="821"/>
      <c r="AI131" s="821"/>
      <c r="AJ131" s="822"/>
      <c r="AK131" s="823">
        <v>3664141</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15.117277619999999</v>
      </c>
      <c r="AB132" s="801"/>
      <c r="AC132" s="801"/>
      <c r="AD132" s="801"/>
      <c r="AE132" s="802"/>
      <c r="AF132" s="803">
        <v>13.105881500000001</v>
      </c>
      <c r="AG132" s="801"/>
      <c r="AH132" s="801"/>
      <c r="AI132" s="801"/>
      <c r="AJ132" s="802"/>
      <c r="AK132" s="803">
        <v>12.488438629999999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16.2</v>
      </c>
      <c r="AB133" s="780"/>
      <c r="AC133" s="780"/>
      <c r="AD133" s="780"/>
      <c r="AE133" s="781"/>
      <c r="AF133" s="779">
        <v>14.7</v>
      </c>
      <c r="AG133" s="780"/>
      <c r="AH133" s="780"/>
      <c r="AI133" s="780"/>
      <c r="AJ133" s="781"/>
      <c r="AK133" s="779">
        <v>13.5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VZ7bxmmyPn/sOm8DsZ43ze2nxA+d+R37bpP3KKRFdVLLUW5WzXQeGRwBRQ0xXvQ3AyhQtUn5l1BI7IT3F3qaw==" saltValue="kEEQWyxCBVnTEZ47zSFh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9s0s/8xMnz0zMPKRFMjNABwxzdAtnBRN5833XJo2r0AC4u9PuwwMz8/hhyBbZUCXKHfuaNF5thIZKUkq0Stuw==" saltValue="7Lokb6O+MxnPsMCJRKT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l6E/FgXfAbZSMYjV6ChFfmGHztOevGLD9dkSVB2OkX9TYr0Y62soXj5o8KqQBbZJD8LZwyTeQjuMjLpt7ARrA==" saltValue="wsXCe4lXGMju1yh1cQVm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1426072</v>
      </c>
      <c r="AP9" s="292">
        <v>88400</v>
      </c>
      <c r="AQ9" s="293">
        <v>79889</v>
      </c>
      <c r="AR9" s="294">
        <v>10.7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246010</v>
      </c>
      <c r="AP10" s="295">
        <v>15250</v>
      </c>
      <c r="AQ10" s="296">
        <v>8108</v>
      </c>
      <c r="AR10" s="297">
        <v>88.1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278819</v>
      </c>
      <c r="AP11" s="295">
        <v>17284</v>
      </c>
      <c r="AQ11" s="296">
        <v>12080</v>
      </c>
      <c r="AR11" s="297">
        <v>43.1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646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5</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29408</v>
      </c>
      <c r="AP14" s="295">
        <v>1823</v>
      </c>
      <c r="AQ14" s="296">
        <v>3864</v>
      </c>
      <c r="AR14" s="297">
        <v>-52.8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52993</v>
      </c>
      <c r="AP15" s="295">
        <v>3285</v>
      </c>
      <c r="AQ15" s="296">
        <v>1710</v>
      </c>
      <c r="AR15" s="297">
        <v>92.1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-238631</v>
      </c>
      <c r="AP16" s="295">
        <v>-14792</v>
      </c>
      <c r="AQ16" s="296">
        <v>-7653</v>
      </c>
      <c r="AR16" s="297">
        <v>93.3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1794671</v>
      </c>
      <c r="AP17" s="295">
        <v>111249</v>
      </c>
      <c r="AQ17" s="296">
        <v>98649</v>
      </c>
      <c r="AR17" s="297">
        <v>12.8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8.3699999999999992</v>
      </c>
      <c r="AP21" s="308">
        <v>9.08</v>
      </c>
      <c r="AQ21" s="309">
        <v>-0.71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96.7</v>
      </c>
      <c r="AP22" s="313">
        <v>97.3</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755515</v>
      </c>
      <c r="AP32" s="322">
        <v>46833</v>
      </c>
      <c r="AQ32" s="323">
        <v>48423</v>
      </c>
      <c r="AR32" s="324">
        <v>-3.3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13</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269060</v>
      </c>
      <c r="AP35" s="322">
        <v>16679</v>
      </c>
      <c r="AQ35" s="323">
        <v>14651</v>
      </c>
      <c r="AR35" s="324">
        <v>13.8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24377</v>
      </c>
      <c r="AP36" s="322">
        <v>1511</v>
      </c>
      <c r="AQ36" s="323">
        <v>3601</v>
      </c>
      <c r="AR36" s="324">
        <v>-58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t="s">
        <v>501</v>
      </c>
      <c r="AP37" s="322" t="s">
        <v>501</v>
      </c>
      <c r="AQ37" s="323">
        <v>938</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t="s">
        <v>501</v>
      </c>
      <c r="AP39" s="322" t="s">
        <v>501</v>
      </c>
      <c r="AQ39" s="323">
        <v>-3765</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-591358</v>
      </c>
      <c r="AP40" s="322">
        <v>-36657</v>
      </c>
      <c r="AQ40" s="323">
        <v>-44033</v>
      </c>
      <c r="AR40" s="324">
        <v>-16.8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457594</v>
      </c>
      <c r="AP41" s="322">
        <v>28366</v>
      </c>
      <c r="AQ41" s="323">
        <v>19832</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257285</v>
      </c>
      <c r="AN51" s="344">
        <v>15083</v>
      </c>
      <c r="AO51" s="345">
        <v>-44.8</v>
      </c>
      <c r="AP51" s="346">
        <v>74444</v>
      </c>
      <c r="AQ51" s="347">
        <v>6.6</v>
      </c>
      <c r="AR51" s="348">
        <v>-51.4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157352</v>
      </c>
      <c r="AN52" s="352">
        <v>9225</v>
      </c>
      <c r="AO52" s="353">
        <v>-61.9</v>
      </c>
      <c r="AP52" s="354">
        <v>34175</v>
      </c>
      <c r="AQ52" s="355">
        <v>4.0999999999999996</v>
      </c>
      <c r="AR52" s="356">
        <v>-66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702308</v>
      </c>
      <c r="AN53" s="344">
        <v>41884</v>
      </c>
      <c r="AO53" s="345">
        <v>177.7</v>
      </c>
      <c r="AP53" s="346">
        <v>85205</v>
      </c>
      <c r="AQ53" s="347">
        <v>14.5</v>
      </c>
      <c r="AR53" s="348">
        <v>163.19999999999999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249218</v>
      </c>
      <c r="AN54" s="352">
        <v>14863</v>
      </c>
      <c r="AO54" s="353">
        <v>61.1</v>
      </c>
      <c r="AP54" s="354">
        <v>38847</v>
      </c>
      <c r="AQ54" s="355">
        <v>13.7</v>
      </c>
      <c r="AR54" s="356">
        <v>47.4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1271787</v>
      </c>
      <c r="AN55" s="344">
        <v>77134</v>
      </c>
      <c r="AO55" s="345">
        <v>84.2</v>
      </c>
      <c r="AP55" s="346">
        <v>69469</v>
      </c>
      <c r="AQ55" s="347">
        <v>-18.5</v>
      </c>
      <c r="AR55" s="348">
        <v>102.7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445596</v>
      </c>
      <c r="AN56" s="352">
        <v>27025</v>
      </c>
      <c r="AO56" s="353">
        <v>81.8</v>
      </c>
      <c r="AP56" s="354">
        <v>38215</v>
      </c>
      <c r="AQ56" s="355">
        <v>-1.6</v>
      </c>
      <c r="AR56" s="356">
        <v>83.4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1391845</v>
      </c>
      <c r="AN57" s="344">
        <v>85605</v>
      </c>
      <c r="AO57" s="345">
        <v>11</v>
      </c>
      <c r="AP57" s="346">
        <v>67293</v>
      </c>
      <c r="AQ57" s="347">
        <v>-3.1</v>
      </c>
      <c r="AR57" s="348">
        <v>14.1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529623</v>
      </c>
      <c r="AN58" s="352">
        <v>32574</v>
      </c>
      <c r="AO58" s="353">
        <v>20.5</v>
      </c>
      <c r="AP58" s="354">
        <v>35076</v>
      </c>
      <c r="AQ58" s="355">
        <v>-8.1999999999999993</v>
      </c>
      <c r="AR58" s="356">
        <v>28.7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1381866</v>
      </c>
      <c r="AN59" s="344">
        <v>85660</v>
      </c>
      <c r="AO59" s="345">
        <v>0.1</v>
      </c>
      <c r="AP59" s="346">
        <v>67343</v>
      </c>
      <c r="AQ59" s="347">
        <v>0.1</v>
      </c>
      <c r="AR59" s="348">
        <v>0</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252128</v>
      </c>
      <c r="AN60" s="352">
        <v>15629</v>
      </c>
      <c r="AO60" s="353">
        <v>-52</v>
      </c>
      <c r="AP60" s="354">
        <v>32865</v>
      </c>
      <c r="AQ60" s="355">
        <v>-6.3</v>
      </c>
      <c r="AR60" s="356">
        <v>-45.7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1001018</v>
      </c>
      <c r="AN61" s="359">
        <v>61073</v>
      </c>
      <c r="AO61" s="360">
        <v>45.6</v>
      </c>
      <c r="AP61" s="361">
        <v>72751</v>
      </c>
      <c r="AQ61" s="362">
        <v>-0.1</v>
      </c>
      <c r="AR61" s="348">
        <v>45.7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326783</v>
      </c>
      <c r="AN62" s="352">
        <v>19863</v>
      </c>
      <c r="AO62" s="353">
        <v>9.9</v>
      </c>
      <c r="AP62" s="354">
        <v>35836</v>
      </c>
      <c r="AQ62" s="355">
        <v>0.3</v>
      </c>
      <c r="AR62" s="356">
        <v>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hUcHpsPVeBq7OIEduan/ohQ3Xkb8fPJ1QTPogSbrvDJ/kxxJL9h0aStlew5uEd/j1rm5iBFs8VNlCJ2l/yomg==" saltValue="acE9bJGkH84GGkk8/7XG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QYhvuUdoqbT5BCzuV+VfsScFlUyGzeWhwk+RrfJRU5IT3hFRI+2Xjv4cEQMFn64woEEApXf7wekY1yioExoHA==" saltValue="E3TTtCCl2P0m22+gbcNd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ejqlUdz8AstEiLfZPZZpsxTLI3I7IYsnJgLvFizXheYMHy6feVUBLVwI+kB+LdSyPma07BV3m0ISuBuYKQ==" saltValue="Zl4n+yLIRUKVDqtbmXMh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20.239999999999998</v>
      </c>
      <c r="G47" s="12">
        <v>19.34</v>
      </c>
      <c r="H47" s="12">
        <v>20.45</v>
      </c>
      <c r="I47" s="12">
        <v>19.96</v>
      </c>
      <c r="J47" s="13">
        <v>19.77</v>
      </c>
    </row>
    <row r="48" spans="2:10" ht="57.75" customHeight="1" x14ac:dyDescent="0.15">
      <c r="B48" s="14"/>
      <c r="C48" s="1214" t="s">
        <v>4</v>
      </c>
      <c r="D48" s="1214"/>
      <c r="E48" s="1215"/>
      <c r="F48" s="15">
        <v>0.91</v>
      </c>
      <c r="G48" s="16">
        <v>1.04</v>
      </c>
      <c r="H48" s="16">
        <v>1.1399999999999999</v>
      </c>
      <c r="I48" s="16">
        <v>1.27</v>
      </c>
      <c r="J48" s="17">
        <v>1.37</v>
      </c>
    </row>
    <row r="49" spans="2:10" ht="57.75" customHeight="1" thickBot="1" x14ac:dyDescent="0.2">
      <c r="B49" s="18"/>
      <c r="C49" s="1216" t="s">
        <v>5</v>
      </c>
      <c r="D49" s="1216"/>
      <c r="E49" s="1217"/>
      <c r="F49" s="19">
        <v>2.15</v>
      </c>
      <c r="G49" s="20" t="s">
        <v>549</v>
      </c>
      <c r="H49" s="20">
        <v>1.75</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lfCGqQxMfE5pnCoQARbBgxM8STxMREXq8yf9rGMTbaco4TbJTpErU5jhgnRQ38v8N+bboKIZV25QUyhLT7Cw==" saltValue="j8rjjTkHP2mAuuPfT05j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2019-03-20T06:23:22Z</cp:lastPrinted>
  <dcterms:created xsi:type="dcterms:W3CDTF">2019-02-14T03:45:39Z</dcterms:created>
  <dcterms:modified xsi:type="dcterms:W3CDTF">2019-10-28T02:22:07Z</dcterms:modified>
  <cp:category/>
</cp:coreProperties>
</file>