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W34" i="10" l="1"/>
  <c r="BW35" i="10" s="1"/>
  <c r="BW36" i="10" s="1"/>
  <c r="BW37" i="10" s="1"/>
  <c r="BW38" i="10" s="1"/>
  <c r="BW39" i="10" s="1"/>
  <c r="BE34" i="10"/>
</calcChain>
</file>

<file path=xl/sharedStrings.xml><?xml version="1.0" encoding="utf-8"?>
<sst xmlns="http://schemas.openxmlformats.org/spreadsheetml/2006/main" count="1134" uniqueCount="598">
  <si>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</si>
  <si>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</si>
  <si>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</si>
  <si>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</si>
  <si>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</si>
  <si>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</si>
  <si>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</si>
  <si>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</si>
  <si>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</si>
  <si>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</si>
  <si>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</si>
  <si>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</si>
  <si>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</si>
  <si>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</si>
  <si>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</si>
  <si>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</si>
  <si>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</si>
  <si>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</si>
  <si>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</si>
  <si>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</si>
  <si>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</si>
  <si>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</si>
  <si>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</si>
  <si>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</si>
  <si>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</si>
  <si>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</si>
  <si>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</si>
  <si>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</si>
  <si>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</si>
  <si>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</si>
  <si>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</si>
  <si>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</si>
  <si>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</si>
  <si>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</si>
  <si>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</si>
  <si>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</si>
  <si>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</si>
  <si>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</si>
  <si>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</si>
  <si>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</si>
  <si>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</si>
  <si>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</si>
  <si>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</si>
  <si>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</si>
  <si>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</si>
  <si>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</si>
  <si>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</si>
  <si>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</si>
  <si>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</si>
  <si>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</si>
  <si>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</si>
  <si>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</si>
  <si>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</si>
  <si>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</si>
  <si>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</si>
  <si>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</si>
  <si>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</si>
  <si>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</si>
  <si>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</si>
  <si>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</si>
  <si>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</si>
  <si>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</si>
  <si>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</si>
  <si>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</si>
  <si>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</si>
  <si>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</si>
  <si>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</si>
  <si>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</si>
  <si>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</si>
  <si>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</si>
  <si>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</si>
  <si>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</si>
  <si>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</si>
  <si>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</si>
  <si>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</si>
  <si>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</si>
  <si>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</si>
  <si>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</si>
  <si>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</si>
  <si>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</si>
  <si>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</si>
  <si>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</si>
  <si>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</si>
  <si>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</si>
  <si>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</si>
  <si>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</si>
  <si>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</si>
  <si>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</si>
  <si>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</si>
  <si>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</si>
  <si>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</si>
  <si>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</si>
  <si>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</si>
  <si>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</si>
  <si>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</si>
  <si>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</si>
  <si>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</si>
  <si>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</si>
  <si>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</si>
  <si>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</si>
  <si>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</si>
  <si>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</si>
  <si>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</si>
  <si>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</si>
  <si>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</si>
  <si>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</si>
  <si>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</si>
  <si>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</si>
  <si>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</si>
  <si>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</si>
  <si>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</si>
  <si>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</si>
  <si>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</si>
  <si>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</si>
  <si>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</si>
  <si>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</si>
  <si>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</si>
  <si>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</si>
  <si>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</si>
  <si>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</si>
  <si>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</si>
  <si>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</si>
  <si>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</si>
  <si>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</si>
  <si>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</si>
  <si>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</si>
  <si>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</si>
  <si>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</si>
  <si>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</si>
  <si>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</si>
  <si>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</si>
  <si>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</si>
  <si>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</si>
  <si>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</si>
  <si>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</si>
  <si>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</si>
  <si>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</si>
  <si>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</si>
  <si>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</si>
  <si>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</si>
  <si>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</si>
  <si>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</si>
  <si>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</si>
  <si>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</si>
  <si>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</si>
  <si>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</si>
  <si>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</si>
  <si>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</si>
  <si>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</si>
  <si>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</si>
  <si>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</si>
  <si>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</si>
  <si>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</si>
  <si>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</si>
  <si>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</si>
  <si>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</si>
  <si>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</si>
  <si>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</si>
  <si>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</si>
  <si>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</si>
  <si>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</si>
  <si>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</si>
  <si>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</si>
  <si>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</si>
  <si>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</si>
  <si>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</si>
  <si>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</si>
  <si>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</si>
  <si>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</si>
  <si>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</si>
  <si>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</si>
  <si>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</si>
  <si>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</si>
  <si>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</si>
  <si>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</si>
  <si>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</si>
  <si>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</si>
  <si>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</si>
  <si>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</si>
  <si>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</si>
  <si>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</si>
  <si>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</si>
  <si>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</si>
  <si>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</si>
  <si>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</si>
  <si>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</si>
  <si>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</si>
  <si>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</si>
  <si>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</si>
  <si>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</si>
  <si>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</si>
  <si>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</si>
  <si>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</si>
  <si>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</si>
  <si>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</si>
  <si>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</si>
  <si>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</si>
  <si>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</si>
  <si>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</si>
  <si>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</si>
  <si>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</si>
  <si>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</si>
  <si>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</si>
  <si>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</si>
  <si>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</si>
  <si>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</si>
  <si>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大阪府豊能町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</si>
  <si>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</si>
  <si>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</si>
  <si>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</si>
  <si>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</si>
  <si>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</si>
  <si>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</si>
  <si>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</si>
  <si>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</si>
  <si>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</si>
  <si>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</si>
  <si>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</si>
  <si>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</si>
  <si>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</si>
  <si>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</si>
  <si>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</si>
  <si>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</si>
  <si>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</si>
  <si>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</si>
  <si>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</si>
  <si>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</si>
  <si>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</si>
  <si>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</si>
  <si>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</si>
  <si>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</si>
  <si>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</si>
  <si>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</si>
  <si>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</si>
  <si>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</si>
  <si>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</si>
  <si>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</si>
  <si>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</si>
  <si>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</si>
  <si>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</si>
  <si>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</si>
  <si>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</si>
  <si>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</si>
  <si>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</si>
  <si>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</si>
  <si>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</si>
  <si>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</si>
  <si>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</si>
  <si>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</si>
  <si>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</si>
  <si>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</si>
  <si>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</si>
  <si>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</si>
  <si>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</si>
  <si>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</si>
  <si>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</si>
  <si>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</si>
  <si>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</si>
  <si>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</si>
  <si>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</si>
  <si>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</si>
  <si>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</si>
  <si>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</si>
  <si>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</si>
  <si>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</si>
  <si>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</si>
  <si>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</si>
  <si>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</si>
  <si>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</si>
  <si>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</si>
  <si>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</si>
  <si>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</si>
  <si>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</si>
  <si>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</si>
  <si>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</si>
  <si>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</si>
  <si>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</si>
  <si>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</si>
  <si>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</si>
  <si>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</si>
  <si>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</si>
  <si>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</si>
  <si>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</si>
  <si>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</si>
  <si>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</si>
  <si>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</si>
  <si>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</si>
  <si>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</si>
  <si>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</si>
  <si>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</si>
  <si>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</si>
  <si>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</si>
  <si>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</si>
  <si>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</si>
  <si>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</si>
  <si>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</si>
  <si>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</si>
  <si>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</si>
  <si>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</si>
  <si>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</si>
  <si>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</si>
  <si>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</si>
  <si>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</si>
  <si>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</si>
  <si>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</si>
  <si>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</si>
  <si>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</si>
  <si>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</si>
  <si>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</si>
  <si>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</si>
  <si>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</si>
  <si>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</si>
  <si>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</si>
  <si>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</si>
  <si>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</si>
  <si>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</si>
  <si>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</si>
  <si>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</si>
  <si>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</si>
  <si>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</si>
  <si>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</si>
  <si>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</si>
  <si>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</si>
  <si>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</si>
  <si>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</si>
  <si>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</si>
  <si>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</si>
  <si>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</si>
  <si>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</si>
  <si>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</si>
  <si>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</si>
  <si>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</si>
  <si>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</si>
  <si>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</si>
  <si>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</si>
  <si>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</si>
  <si>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</si>
  <si>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</si>
  <si>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</si>
  <si>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</si>
  <si>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</si>
  <si>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</si>
  <si>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</si>
  <si>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</si>
  <si>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</si>
  <si>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</si>
  <si>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</si>
  <si>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</si>
  <si>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</si>
  <si>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</si>
  <si>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</si>
  <si>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</si>
  <si>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</si>
  <si>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</si>
  <si>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</si>
  <si>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</si>
  <si>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</si>
  <si>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大阪府豊能町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</si>
  <si>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</si>
  <si>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</si>
  <si>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</si>
  <si>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</si>
  <si>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</si>
  <si>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</si>
  <si>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</si>
  <si>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</si>
  <si>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</si>
  <si>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</si>
  <si>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</si>
  <si>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</si>
  <si>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</si>
  <si>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</si>
  <si>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</si>
  <si>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</si>
  <si>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</si>
  <si>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</si>
  <si>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</si>
  <si>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</si>
  <si>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</si>
  <si>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</si>
  <si>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</si>
  <si>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</si>
  <si>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</si>
  <si>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</si>
  <si>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</si>
  <si>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</si>
  <si>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</si>
  <si>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</si>
  <si>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</si>
  <si>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</si>
  <si>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</si>
  <si>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</si>
  <si>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</si>
  <si>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</si>
  <si>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</si>
  <si>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</si>
  <si>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水道事業</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</si>
  <si>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</si>
  <si>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</si>
  <si>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</si>
  <si>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</si>
  <si>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</si>
  <si>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</si>
  <si>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</si>
  <si>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</si>
  <si>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</si>
  <si>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</si>
  <si>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</si>
  <si>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</si>
  <si>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</si>
  <si>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</si>
  <si>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</si>
  <si>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</si>
  <si>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</si>
  <si>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</si>
  <si>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</si>
  <si>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</si>
  <si>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</si>
  <si>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</si>
  <si>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</si>
  <si>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</si>
  <si>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</si>
  <si>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</si>
  <si>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</si>
  <si>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</si>
  <si>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</si>
  <si>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</si>
  <si>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</si>
  <si>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</si>
  <si>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</si>
  <si>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</si>
  <si>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</si>
  <si>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</si>
  <si>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</si>
  <si>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</si>
  <si>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</si>
  <si>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</si>
  <si>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</si>
  <si>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</si>
  <si>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</si>
  <si>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</si>
  <si>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</si>
  <si>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</si>
  <si>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</si>
  <si>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</si>
  <si>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</si>
  <si>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</si>
  <si>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</si>
  <si>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</si>
  <si>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</si>
  <si>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</si>
  <si>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</si>
  <si>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</si>
  <si>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</si>
  <si>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</si>
  <si>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</si>
  <si>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</si>
  <si>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</si>
  <si>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</si>
  <si>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</si>
  <si>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</si>
  <si>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</si>
  <si>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</si>
  <si>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</si>
  <si>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</si>
  <si>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</si>
  <si>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</si>
  <si>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</si>
  <si>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</si>
  <si>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</si>
  <si>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</si>
  <si>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</si>
  <si>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</si>
  <si>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</si>
  <si>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</si>
  <si>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</si>
  <si>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</si>
  <si>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</si>
  <si>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</si>
  <si>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</si>
  <si>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</si>
  <si>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</si>
  <si>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</si>
  <si>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</si>
  <si>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</si>
  <si>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</si>
  <si>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</si>
  <si>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</si>
  <si>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</si>
  <si>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</si>
  <si>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</si>
  <si>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</si>
  <si>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</si>
  <si>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</si>
  <si>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</si>
  <si>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</si>
  <si>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</si>
  <si>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</si>
  <si>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</si>
  <si>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</si>
  <si>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</si>
  <si>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</si>
  <si>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</si>
  <si>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</si>
  <si>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</si>
  <si>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</si>
  <si>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</si>
  <si>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</si>
  <si>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</si>
  <si>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</si>
  <si>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</si>
  <si>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</si>
  <si>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</si>
  <si>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</si>
  <si>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</si>
  <si>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</si>
  <si>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</si>
  <si>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</si>
  <si>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</si>
  <si>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</si>
  <si>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</si>
  <si>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</si>
  <si>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</si>
  <si>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</si>
  <si>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</si>
  <si>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</si>
  <si>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</si>
  <si>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</si>
  <si>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</si>
  <si>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</si>
  <si>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</si>
  <si>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</si>
  <si>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</si>
  <si>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</si>
  <si>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</si>
  <si>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</si>
  <si>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</si>
  <si>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</si>
  <si>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</si>
  <si>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</si>
  <si>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</si>
  <si>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</si>
  <si>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</si>
  <si>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</si>
  <si>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</si>
  <si>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</si>
  <si>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</si>
  <si>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</si>
  <si>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</si>
  <si>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</si>
  <si>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</si>
  <si>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</si>
  <si>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</si>
  <si>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</si>
  <si>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</si>
  <si>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0.18</t>
  </si>
  <si>
    <t>▲ 0.50</t>
  </si>
  <si>
    <t>▲ 1.78</t>
  </si>
  <si>
    <t>水道事業</t>
  </si>
  <si>
    <t>国民健康保険特別会計事業勘定</t>
  </si>
  <si>
    <t>一般会計</t>
  </si>
  <si>
    <t>介護保険特別会計事業勘定</t>
  </si>
  <si>
    <t>下水道事業特別会計</t>
  </si>
  <si>
    <t>後期高齢者医療特別会計</t>
  </si>
  <si>
    <t>国民健康保険特別会計診療所施設勘定</t>
  </si>
  <si>
    <t>その他会計（赤字）</t>
  </si>
  <si>
    <t>その他会計（黒字）</t>
  </si>
  <si>
    <t>豊能郡環境施設組合（一般会計）</t>
    <rPh sb="0" eb="3">
      <t>トヨノグン</t>
    </rPh>
    <rPh sb="3" eb="5">
      <t>カンキョウ</t>
    </rPh>
    <rPh sb="5" eb="7">
      <t>シセツ</t>
    </rPh>
    <rPh sb="7" eb="9">
      <t>クミアイ</t>
    </rPh>
    <rPh sb="10" eb="12">
      <t>イッパン</t>
    </rPh>
    <rPh sb="12" eb="14">
      <t>カイケイ</t>
    </rPh>
    <phoneticPr fontId="2"/>
  </si>
  <si>
    <t>猪名川上流広域ごみ処理施設組合（一般会計）</t>
    <rPh sb="0" eb="5">
      <t>イナガワジョウリュウ</t>
    </rPh>
    <rPh sb="5" eb="7">
      <t>コウイキ</t>
    </rPh>
    <rPh sb="9" eb="13">
      <t>ショリシセツ</t>
    </rPh>
    <rPh sb="13" eb="15">
      <t>クミアイ</t>
    </rPh>
    <rPh sb="16" eb="18">
      <t>イッパン</t>
    </rPh>
    <rPh sb="18" eb="20">
      <t>カイケイ</t>
    </rPh>
    <phoneticPr fontId="2"/>
  </si>
  <si>
    <t>大阪府後期高齢者医療広域連合（一般会計）</t>
    <rPh sb="0" eb="5">
      <t>オオサカフコウキ</t>
    </rPh>
    <rPh sb="5" eb="10">
      <t>コウレイシャイリョウ</t>
    </rPh>
    <rPh sb="10" eb="12">
      <t>コウイキ</t>
    </rPh>
    <rPh sb="12" eb="14">
      <t>レンゴウ</t>
    </rPh>
    <rPh sb="15" eb="19">
      <t>イッパンカイケイ</t>
    </rPh>
    <phoneticPr fontId="2"/>
  </si>
  <si>
    <t>大阪府後期高齢者医療広域連合（後期高齢者医療特別会計）</t>
    <rPh sb="0" eb="5">
      <t>オオサカフコウキ</t>
    </rPh>
    <rPh sb="5" eb="10">
      <t>コウレイシャイリョウ</t>
    </rPh>
    <rPh sb="10" eb="12">
      <t>コウイキ</t>
    </rPh>
    <rPh sb="12" eb="14">
      <t>レンゴウ</t>
    </rPh>
    <rPh sb="15" eb="22">
      <t>コウキコウレイシャイリョウ</t>
    </rPh>
    <rPh sb="22" eb="24">
      <t>トクベツ</t>
    </rPh>
    <rPh sb="24" eb="26">
      <t>カイケイ</t>
    </rPh>
    <phoneticPr fontId="2"/>
  </si>
  <si>
    <t>大阪広域水道企業団（水道事業会計）</t>
    <rPh sb="0" eb="9">
      <t>オオサカコウイキスイドウキギョウダン</t>
    </rPh>
    <rPh sb="10" eb="16">
      <t>スイドウジギョウカイケイ</t>
    </rPh>
    <phoneticPr fontId="2"/>
  </si>
  <si>
    <t>大阪広域水道企業団（工業用水道事業会計）</t>
    <rPh sb="0" eb="9">
      <t>オオサカコウイキスイドウキギョウダン</t>
    </rPh>
    <rPh sb="10" eb="15">
      <t>コウギョウヨウスイドウ</t>
    </rPh>
    <rPh sb="15" eb="17">
      <t>ジギョウ</t>
    </rPh>
    <rPh sb="17" eb="19">
      <t>カイケイ</t>
    </rPh>
    <phoneticPr fontId="2"/>
  </si>
  <si>
    <t>-</t>
    <phoneticPr fontId="2"/>
  </si>
  <si>
    <t>-</t>
    <phoneticPr fontId="2"/>
  </si>
  <si>
    <t>退職金等引当基金</t>
    <phoneticPr fontId="2"/>
  </si>
  <si>
    <t>ふるさとづくり基金</t>
    <phoneticPr fontId="2"/>
  </si>
  <si>
    <t>文化振興基金</t>
    <phoneticPr fontId="2"/>
  </si>
  <si>
    <t>公共施設整備基金</t>
    <phoneticPr fontId="2"/>
  </si>
  <si>
    <t>旧吉川財産区基金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</si>
  <si>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</si>
  <si>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</si>
  <si>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</si>
  <si>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</si>
  <si>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0となっており、有形固定資産減価償却率は投資的経費の抑制により類似団体内平均値に比べ高くなっている。今後は、公共施設等の更新費用が必要となるため、平成29年3月に策定した公共施設等総合管理計画に基づき、適正な維持管理及び更新を図る。なお、平成29年度決算に係る固定資産台帳については、平成31年1月1日時点で未整備であるため、平成29年度の当該団体値等は表示されていない。
</t>
    <rPh sb="1" eb="3">
      <t>ショウライ</t>
    </rPh>
    <rPh sb="3" eb="5">
      <t>フタン</t>
    </rPh>
    <rPh sb="5" eb="7">
      <t>ヒリツ</t>
    </rPh>
    <rPh sb="20" eb="22">
      <t>ユウケイ</t>
    </rPh>
    <rPh sb="22" eb="24">
      <t>コテイ</t>
    </rPh>
    <rPh sb="24" eb="26">
      <t>シサン</t>
    </rPh>
    <rPh sb="26" eb="28">
      <t>ゲンカ</t>
    </rPh>
    <rPh sb="28" eb="30">
      <t>ショウキャク</t>
    </rPh>
    <rPh sb="30" eb="31">
      <t>リツ</t>
    </rPh>
    <rPh sb="32" eb="35">
      <t>トウシテキ</t>
    </rPh>
    <rPh sb="35" eb="37">
      <t>ケイヒ</t>
    </rPh>
    <rPh sb="38" eb="40">
      <t>ヨクセイ</t>
    </rPh>
    <rPh sb="43" eb="47">
      <t>ルイジダンタイ</t>
    </rPh>
    <rPh sb="47" eb="48">
      <t>ナイ</t>
    </rPh>
    <rPh sb="48" eb="51">
      <t>ヘイキンチ</t>
    </rPh>
    <rPh sb="52" eb="53">
      <t>クラ</t>
    </rPh>
    <rPh sb="54" eb="55">
      <t>タカ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</si>
  <si>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</si>
  <si>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</si>
  <si>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</si>
  <si>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</si>
  <si>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</si>
  <si>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</si>
  <si>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</si>
  <si>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に比べ低くなっている。本町では、交付税措置のある地方債以外は発行しない方針により、起債発行額を抑制していること、一部事務組合の起債償還に係る負担金が平成24年度をピークに、約10年にわたりほぼ同額となるため、公債費充当一般財源は、ほぼ横ばいで推移すると考えている。しかし、町税の減少などに伴い、標準財政規模が年々減少傾向にあることから、今後の実質公債費比率は若干増加傾向になると思われる。
　将来負担比率は、消防事務の委託などにより職員数が減少し、退職手当負担見込額が減少したこと、一部事務組合の起債残高が減少したことなどにより将来負担額が減少し、平成29年度は分子が０となり将来負担比率も０となった。今後もこの傾向は続くと考えられるが、財政運営は基金の取り崩しに頼る傾向となっており、一部事務組合やインフラ資産の更新に伴い、地方債の新規借入が増加した場合は、数値が悪化することも考えられる。</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6">
      <t>ヘイキンチ</t>
    </rPh>
    <rPh sb="27" eb="28">
      <t>クラ</t>
    </rPh>
    <rPh sb="29" eb="30">
      <t>ヒク</t>
    </rPh>
    <phoneticPr fontId="2"/>
  </si>
  <si>
    <t>将来負担比率</t>
    <phoneticPr fontId="5"/>
  </si>
  <si>
    <t>実質公債費比率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</si>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</sst>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67293</c:v>
                </c:pt>
                <c:pt idx="4">
                  <c:v>67343</c:v>
                </c:pt>
              </c:numCache>
            </c:numRef>
          </c:val>
          <c:smooth val="0"/>
          <c:extLst>
            <c:ext xmlns:c16="http://schemas.microsoft.com/office/drawing/2014/chart" uri="{C3380CC4-5D6E-409C-BE32-E72D297353CC}">
              <c16:uniqueId val="{00000000-7E71-4E2C-853C-7E0EF05216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37332</c:v>
                </c:pt>
                <c:pt idx="1">
                  <c:v>8855</c:v>
                </c:pt>
                <c:pt idx="2">
                  <c:v>20849</c:v>
                </c:pt>
                <c:pt idx="3">
                  <c:v>15519</c:v>
                </c:pt>
                <c:pt idx="4">
                  <c:v>30046</c:v>
                </c:pt>
              </c:numCache>
            </c:numRef>
          </c:val>
          <c:smooth val="0"/>
          <c:extLst>
            <c:ext xmlns:c16="http://schemas.microsoft.com/office/drawing/2014/chart" uri="{C3380CC4-5D6E-409C-BE32-E72D297353CC}">
              <c16:uniqueId val="{00000001-7E71-4E2C-853C-7E0EF0521669}"/>
            </c:ext>
          </c:extLst>
        </c:ser>
        <c:dLbls>
          <c:showLegendKey val="0"/>
          <c:showVal val="0"/>
          <c:showCatName val="0"/>
          <c:showSerName val="0"/>
          <c:showPercent val="0"/>
          <c:showBubbleSize val="0"/>
        </c:dLbls>
        <c:marker val="1"/>
        <c:smooth val="0"/>
        <c:axId val="461770248"/>
        <c:axId val="461768680"/>
      </c:lineChart>
      <c:catAx>
        <c:axId val="461770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1768680"/>
        <c:crosses val="autoZero"/>
        <c:auto val="1"/>
        <c:lblAlgn val="ctr"/>
        <c:lblOffset val="100"/>
        <c:tickLblSkip val="1"/>
        <c:tickMarkSkip val="1"/>
        <c:noMultiLvlLbl val="0"/>
      </c:catAx>
      <c:valAx>
        <c:axId val="461768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1770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3.53</c:v>
                </c:pt>
                <c:pt idx="1">
                  <c:v>4.6500000000000004</c:v>
                </c:pt>
                <c:pt idx="2">
                  <c:v>6.67</c:v>
                </c:pt>
                <c:pt idx="3">
                  <c:v>3.23</c:v>
                </c:pt>
                <c:pt idx="4">
                  <c:v>3.08</c:v>
                </c:pt>
              </c:numCache>
            </c:numRef>
          </c:val>
          <c:extLst>
            <c:ext xmlns:c16="http://schemas.microsoft.com/office/drawing/2014/chart" uri="{C3380CC4-5D6E-409C-BE32-E72D297353CC}">
              <c16:uniqueId val="{00000000-47E4-434D-8437-F028D000AF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43.66</c:v>
                </c:pt>
                <c:pt idx="1">
                  <c:v>43.47</c:v>
                </c:pt>
                <c:pt idx="2">
                  <c:v>44.69</c:v>
                </c:pt>
                <c:pt idx="3">
                  <c:v>49.26</c:v>
                </c:pt>
                <c:pt idx="4">
                  <c:v>47.25</c:v>
                </c:pt>
              </c:numCache>
            </c:numRef>
          </c:val>
          <c:extLst>
            <c:ext xmlns:c16="http://schemas.microsoft.com/office/drawing/2014/chart" uri="{C3380CC4-5D6E-409C-BE32-E72D297353CC}">
              <c16:uniqueId val="{00000001-47E4-434D-8437-F028D000AF08}"/>
            </c:ext>
          </c:extLst>
        </c:ser>
        <c:dLbls>
          <c:showLegendKey val="0"/>
          <c:showVal val="0"/>
          <c:showCatName val="0"/>
          <c:showSerName val="0"/>
          <c:showPercent val="0"/>
          <c:showBubbleSize val="0"/>
        </c:dLbls>
        <c:gapWidth val="250"/>
        <c:overlap val="100"/>
        <c:axId val="461767112"/>
        <c:axId val="46176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2.48</c:v>
                </c:pt>
                <c:pt idx="1">
                  <c:v>-0.18</c:v>
                </c:pt>
                <c:pt idx="2">
                  <c:v>4.45</c:v>
                </c:pt>
                <c:pt idx="3">
                  <c:v>-0.5</c:v>
                </c:pt>
                <c:pt idx="4">
                  <c:v>-1.78</c:v>
                </c:pt>
              </c:numCache>
            </c:numRef>
          </c:val>
          <c:smooth val="0"/>
          <c:extLst>
            <c:ext xmlns:c16="http://schemas.microsoft.com/office/drawing/2014/chart" uri="{C3380CC4-5D6E-409C-BE32-E72D297353CC}">
              <c16:uniqueId val="{00000002-47E4-434D-8437-F028D000AF08}"/>
            </c:ext>
          </c:extLst>
        </c:ser>
        <c:dLbls>
          <c:showLegendKey val="0"/>
          <c:showVal val="0"/>
          <c:showCatName val="0"/>
          <c:showSerName val="0"/>
          <c:showPercent val="0"/>
          <c:showBubbleSize val="0"/>
        </c:dLbls>
        <c:marker val="1"/>
        <c:smooth val="0"/>
        <c:axId val="461767112"/>
        <c:axId val="461767504"/>
      </c:lineChart>
      <c:catAx>
        <c:axId val="46176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1767504"/>
        <c:crosses val="autoZero"/>
        <c:auto val="1"/>
        <c:lblAlgn val="ctr"/>
        <c:lblOffset val="100"/>
        <c:tickLblSkip val="1"/>
        <c:tickMarkSkip val="1"/>
        <c:noMultiLvlLbl val="0"/>
      </c:catAx>
      <c:valAx>
        <c:axId val="46176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6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D65B-407E-BA12-51E1E968AD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5B-407E-BA12-51E1E968AD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5B-407E-BA12-51E1E968AD54}"/>
            </c:ext>
          </c:extLst>
        </c:ser>
        <c:ser>
          <c:idx val="3"/>
          <c:order val="3"/>
          <c:tx>
            <c:strRef>
              <c:f>データシート!$A$30</c:f>
              <c:strCache>
                <c:ptCount val="1"/>
                <c:pt idx="0">
                  <c:v>国民健康保険特別会計診療所施設勘定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0.03</c:v>
                </c:pt>
                <c:pt idx="4">
                  <c:v>#N/A</c:v>
                </c:pt>
                <c:pt idx="5">
                  <c:v>0</c:v>
                </c:pt>
                <c:pt idx="6">
                  <c:v>#N/A</c:v>
                </c:pt>
                <c:pt idx="7">
                  <c:v>0</c:v>
                </c:pt>
                <c:pt idx="8">
                  <c:v>#N/A</c:v>
                </c:pt>
                <c:pt idx="9">
                  <c:v>0.31</c:v>
                </c:pt>
              </c:numCache>
            </c:numRef>
          </c:val>
          <c:extLst>
            <c:ext xmlns:c16="http://schemas.microsoft.com/office/drawing/2014/chart" uri="{C3380CC4-5D6E-409C-BE32-E72D297353CC}">
              <c16:uniqueId val="{00000003-D65B-407E-BA12-51E1E968AD5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0.22</c:v>
                </c:pt>
                <c:pt idx="2">
                  <c:v>#N/A</c:v>
                </c:pt>
                <c:pt idx="3">
                  <c:v>0.27</c:v>
                </c:pt>
                <c:pt idx="4">
                  <c:v>#N/A</c:v>
                </c:pt>
                <c:pt idx="5">
                  <c:v>0.26</c:v>
                </c:pt>
                <c:pt idx="6">
                  <c:v>#N/A</c:v>
                </c:pt>
                <c:pt idx="7">
                  <c:v>0.28000000000000003</c:v>
                </c:pt>
                <c:pt idx="8">
                  <c:v>#N/A</c:v>
                </c:pt>
                <c:pt idx="9">
                  <c:v>0.34</c:v>
                </c:pt>
              </c:numCache>
            </c:numRef>
          </c:val>
          <c:extLst>
            <c:ext xmlns:c16="http://schemas.microsoft.com/office/drawing/2014/chart" uri="{C3380CC4-5D6E-409C-BE32-E72D297353CC}">
              <c16:uniqueId val="{00000004-D65B-407E-BA12-51E1E968AD5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0.49</c:v>
                </c:pt>
                <c:pt idx="2">
                  <c:v>#N/A</c:v>
                </c:pt>
                <c:pt idx="3">
                  <c:v>0.59</c:v>
                </c:pt>
                <c:pt idx="4">
                  <c:v>#N/A</c:v>
                </c:pt>
                <c:pt idx="5">
                  <c:v>0.46</c:v>
                </c:pt>
                <c:pt idx="6">
                  <c:v>#N/A</c:v>
                </c:pt>
                <c:pt idx="7">
                  <c:v>0.77</c:v>
                </c:pt>
                <c:pt idx="8">
                  <c:v>#N/A</c:v>
                </c:pt>
                <c:pt idx="9">
                  <c:v>0.69</c:v>
                </c:pt>
              </c:numCache>
            </c:numRef>
          </c:val>
          <c:extLst>
            <c:ext xmlns:c16="http://schemas.microsoft.com/office/drawing/2014/chart" uri="{C3380CC4-5D6E-409C-BE32-E72D297353CC}">
              <c16:uniqueId val="{00000005-D65B-407E-BA12-51E1E968AD54}"/>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1.41</c:v>
                </c:pt>
                <c:pt idx="2">
                  <c:v>#N/A</c:v>
                </c:pt>
                <c:pt idx="3">
                  <c:v>1.78</c:v>
                </c:pt>
                <c:pt idx="4">
                  <c:v>#N/A</c:v>
                </c:pt>
                <c:pt idx="5">
                  <c:v>2.3199999999999998</c:v>
                </c:pt>
                <c:pt idx="6">
                  <c:v>#N/A</c:v>
                </c:pt>
                <c:pt idx="7">
                  <c:v>3.79</c:v>
                </c:pt>
                <c:pt idx="8">
                  <c:v>#N/A</c:v>
                </c:pt>
                <c:pt idx="9">
                  <c:v>2.42</c:v>
                </c:pt>
              </c:numCache>
            </c:numRef>
          </c:val>
          <c:extLst>
            <c:ext xmlns:c16="http://schemas.microsoft.com/office/drawing/2014/chart" uri="{C3380CC4-5D6E-409C-BE32-E72D297353CC}">
              <c16:uniqueId val="{00000006-D65B-407E-BA12-51E1E968AD5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3.53</c:v>
                </c:pt>
                <c:pt idx="2">
                  <c:v>#N/A</c:v>
                </c:pt>
                <c:pt idx="3">
                  <c:v>4.6399999999999997</c:v>
                </c:pt>
                <c:pt idx="4">
                  <c:v>#N/A</c:v>
                </c:pt>
                <c:pt idx="5">
                  <c:v>6.66</c:v>
                </c:pt>
                <c:pt idx="6">
                  <c:v>#N/A</c:v>
                </c:pt>
                <c:pt idx="7">
                  <c:v>3.22</c:v>
                </c:pt>
                <c:pt idx="8">
                  <c:v>#N/A</c:v>
                </c:pt>
                <c:pt idx="9">
                  <c:v>3.07</c:v>
                </c:pt>
              </c:numCache>
            </c:numRef>
          </c:val>
          <c:extLst>
            <c:ext xmlns:c16="http://schemas.microsoft.com/office/drawing/2014/chart" uri="{C3380CC4-5D6E-409C-BE32-E72D297353CC}">
              <c16:uniqueId val="{00000007-D65B-407E-BA12-51E1E968AD54}"/>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1.24</c:v>
                </c:pt>
                <c:pt idx="2">
                  <c:v>#N/A</c:v>
                </c:pt>
                <c:pt idx="3">
                  <c:v>0.56000000000000005</c:v>
                </c:pt>
                <c:pt idx="4">
                  <c:v>#N/A</c:v>
                </c:pt>
                <c:pt idx="5">
                  <c:v>1.9</c:v>
                </c:pt>
                <c:pt idx="6">
                  <c:v>#N/A</c:v>
                </c:pt>
                <c:pt idx="7">
                  <c:v>4.92</c:v>
                </c:pt>
                <c:pt idx="8">
                  <c:v>#N/A</c:v>
                </c:pt>
                <c:pt idx="9">
                  <c:v>5.71</c:v>
                </c:pt>
              </c:numCache>
            </c:numRef>
          </c:val>
          <c:extLst>
            <c:ext xmlns:c16="http://schemas.microsoft.com/office/drawing/2014/chart" uri="{C3380CC4-5D6E-409C-BE32-E72D297353CC}">
              <c16:uniqueId val="{00000008-D65B-407E-BA12-51E1E968AD54}"/>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14.93</c:v>
                </c:pt>
                <c:pt idx="2">
                  <c:v>#N/A</c:v>
                </c:pt>
                <c:pt idx="3">
                  <c:v>10.09</c:v>
                </c:pt>
                <c:pt idx="4">
                  <c:v>#N/A</c:v>
                </c:pt>
                <c:pt idx="5">
                  <c:v>12.97</c:v>
                </c:pt>
                <c:pt idx="6">
                  <c:v>#N/A</c:v>
                </c:pt>
                <c:pt idx="7">
                  <c:v>13.63</c:v>
                </c:pt>
                <c:pt idx="8">
                  <c:v>#N/A</c:v>
                </c:pt>
                <c:pt idx="9">
                  <c:v>12.01</c:v>
                </c:pt>
              </c:numCache>
            </c:numRef>
          </c:val>
          <c:extLst>
            <c:ext xmlns:c16="http://schemas.microsoft.com/office/drawing/2014/chart" uri="{C3380CC4-5D6E-409C-BE32-E72D297353CC}">
              <c16:uniqueId val="{00000009-D65B-407E-BA12-51E1E968AD54}"/>
            </c:ext>
          </c:extLst>
        </c:ser>
        <c:dLbls>
          <c:showLegendKey val="0"/>
          <c:showVal val="0"/>
          <c:showCatName val="0"/>
          <c:showSerName val="0"/>
          <c:showPercent val="0"/>
          <c:showBubbleSize val="0"/>
        </c:dLbls>
        <c:gapWidth val="150"/>
        <c:overlap val="100"/>
        <c:axId val="461768288"/>
        <c:axId val="461769072"/>
      </c:barChart>
      <c:catAx>
        <c:axId val="46176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769072"/>
        <c:crosses val="autoZero"/>
        <c:auto val="1"/>
        <c:lblAlgn val="ctr"/>
        <c:lblOffset val="100"/>
        <c:tickLblSkip val="1"/>
        <c:tickMarkSkip val="1"/>
        <c:noMultiLvlLbl val="0"/>
      </c:catAx>
      <c:valAx>
        <c:axId val="46176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68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561</c:v>
                </c:pt>
                <c:pt idx="5">
                  <c:v>616</c:v>
                </c:pt>
                <c:pt idx="8">
                  <c:v>560</c:v>
                </c:pt>
                <c:pt idx="11">
                  <c:v>581</c:v>
                </c:pt>
                <c:pt idx="14">
                  <c:v>594</c:v>
                </c:pt>
              </c:numCache>
            </c:numRef>
          </c:val>
          <c:extLst>
            <c:ext xmlns:c16="http://schemas.microsoft.com/office/drawing/2014/chart" uri="{C3380CC4-5D6E-409C-BE32-E72D297353CC}">
              <c16:uniqueId val="{00000000-C271-48DC-9057-91A7355F09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71-48DC-9057-91A7355F09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71-48DC-9057-91A7355F09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150</c:v>
                </c:pt>
                <c:pt idx="3">
                  <c:v>150</c:v>
                </c:pt>
                <c:pt idx="6">
                  <c:v>150</c:v>
                </c:pt>
                <c:pt idx="9">
                  <c:v>150</c:v>
                </c:pt>
                <c:pt idx="12">
                  <c:v>150</c:v>
                </c:pt>
              </c:numCache>
            </c:numRef>
          </c:val>
          <c:extLst>
            <c:ext xmlns:c16="http://schemas.microsoft.com/office/drawing/2014/chart" uri="{C3380CC4-5D6E-409C-BE32-E72D297353CC}">
              <c16:uniqueId val="{00000003-C271-48DC-9057-91A7355F09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120</c:v>
                </c:pt>
                <c:pt idx="3">
                  <c:v>124</c:v>
                </c:pt>
                <c:pt idx="6">
                  <c:v>120</c:v>
                </c:pt>
                <c:pt idx="9">
                  <c:v>137</c:v>
                </c:pt>
                <c:pt idx="12">
                  <c:v>148</c:v>
                </c:pt>
              </c:numCache>
            </c:numRef>
          </c:val>
          <c:extLst>
            <c:ext xmlns:c16="http://schemas.microsoft.com/office/drawing/2014/chart" uri="{C3380CC4-5D6E-409C-BE32-E72D297353CC}">
              <c16:uniqueId val="{00000004-C271-48DC-9057-91A7355F09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71-48DC-9057-91A7355F09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71-48DC-9057-91A7355F09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556</c:v>
                </c:pt>
                <c:pt idx="3">
                  <c:v>552</c:v>
                </c:pt>
                <c:pt idx="6">
                  <c:v>518</c:v>
                </c:pt>
                <c:pt idx="9">
                  <c:v>533</c:v>
                </c:pt>
                <c:pt idx="12">
                  <c:v>578</c:v>
                </c:pt>
              </c:numCache>
            </c:numRef>
          </c:val>
          <c:extLst>
            <c:ext xmlns:c16="http://schemas.microsoft.com/office/drawing/2014/chart" uri="{C3380CC4-5D6E-409C-BE32-E72D297353CC}">
              <c16:uniqueId val="{00000007-C271-48DC-9057-91A7355F0918}"/>
            </c:ext>
          </c:extLst>
        </c:ser>
        <c:dLbls>
          <c:showLegendKey val="0"/>
          <c:showVal val="0"/>
          <c:showCatName val="0"/>
          <c:showSerName val="0"/>
          <c:showPercent val="0"/>
          <c:showBubbleSize val="0"/>
        </c:dLbls>
        <c:gapWidth val="100"/>
        <c:overlap val="100"/>
        <c:axId val="461772600"/>
        <c:axId val="461769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265</c:v>
                </c:pt>
                <c:pt idx="2">
                  <c:v>#N/A</c:v>
                </c:pt>
                <c:pt idx="3">
                  <c:v>#N/A</c:v>
                </c:pt>
                <c:pt idx="4">
                  <c:v>210</c:v>
                </c:pt>
                <c:pt idx="5">
                  <c:v>#N/A</c:v>
                </c:pt>
                <c:pt idx="6">
                  <c:v>#N/A</c:v>
                </c:pt>
                <c:pt idx="7">
                  <c:v>228</c:v>
                </c:pt>
                <c:pt idx="8">
                  <c:v>#N/A</c:v>
                </c:pt>
                <c:pt idx="9">
                  <c:v>#N/A</c:v>
                </c:pt>
                <c:pt idx="10">
                  <c:v>239</c:v>
                </c:pt>
                <c:pt idx="11">
                  <c:v>#N/A</c:v>
                </c:pt>
                <c:pt idx="12">
                  <c:v>#N/A</c:v>
                </c:pt>
                <c:pt idx="13">
                  <c:v>282</c:v>
                </c:pt>
                <c:pt idx="14">
                  <c:v>#N/A</c:v>
                </c:pt>
              </c:numCache>
            </c:numRef>
          </c:val>
          <c:smooth val="0"/>
          <c:extLst>
            <c:ext xmlns:c16="http://schemas.microsoft.com/office/drawing/2014/chart" uri="{C3380CC4-5D6E-409C-BE32-E72D297353CC}">
              <c16:uniqueId val="{00000008-C271-48DC-9057-91A7355F0918}"/>
            </c:ext>
          </c:extLst>
        </c:ser>
        <c:dLbls>
          <c:showLegendKey val="0"/>
          <c:showVal val="0"/>
          <c:showCatName val="0"/>
          <c:showSerName val="0"/>
          <c:showPercent val="0"/>
          <c:showBubbleSize val="0"/>
        </c:dLbls>
        <c:marker val="1"/>
        <c:smooth val="0"/>
        <c:axId val="461772600"/>
        <c:axId val="461769464"/>
      </c:lineChart>
      <c:catAx>
        <c:axId val="46177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769464"/>
        <c:crosses val="autoZero"/>
        <c:auto val="1"/>
        <c:lblAlgn val="ctr"/>
        <c:lblOffset val="100"/>
        <c:tickLblSkip val="1"/>
        <c:tickMarkSkip val="1"/>
        <c:noMultiLvlLbl val="0"/>
      </c:catAx>
      <c:valAx>
        <c:axId val="461769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7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6823</c:v>
                </c:pt>
                <c:pt idx="5">
                  <c:v>6727</c:v>
                </c:pt>
                <c:pt idx="8">
                  <c:v>6748</c:v>
                </c:pt>
                <c:pt idx="11">
                  <c:v>6793</c:v>
                </c:pt>
                <c:pt idx="14">
                  <c:v>6552</c:v>
                </c:pt>
              </c:numCache>
            </c:numRef>
          </c:val>
          <c:extLst>
            <c:ext xmlns:c16="http://schemas.microsoft.com/office/drawing/2014/chart" uri="{C3380CC4-5D6E-409C-BE32-E72D297353CC}">
              <c16:uniqueId val="{00000000-146A-475C-BB36-E9583F3002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46A-475C-BB36-E9583F3002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3142</c:v>
                </c:pt>
                <c:pt idx="5">
                  <c:v>3051</c:v>
                </c:pt>
                <c:pt idx="8">
                  <c:v>3396</c:v>
                </c:pt>
                <c:pt idx="11">
                  <c:v>3651</c:v>
                </c:pt>
                <c:pt idx="14">
                  <c:v>3647</c:v>
                </c:pt>
              </c:numCache>
            </c:numRef>
          </c:val>
          <c:extLst>
            <c:ext xmlns:c16="http://schemas.microsoft.com/office/drawing/2014/chart" uri="{C3380CC4-5D6E-409C-BE32-E72D297353CC}">
              <c16:uniqueId val="{00000002-146A-475C-BB36-E9583F3002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6A-475C-BB36-E9583F3002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6A-475C-BB36-E9583F3002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6A-475C-BB36-E9583F3002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2199</c:v>
                </c:pt>
                <c:pt idx="3">
                  <c:v>2193</c:v>
                </c:pt>
                <c:pt idx="6">
                  <c:v>1920</c:v>
                </c:pt>
                <c:pt idx="9">
                  <c:v>1912</c:v>
                </c:pt>
                <c:pt idx="12">
                  <c:v>1916</c:v>
                </c:pt>
              </c:numCache>
            </c:numRef>
          </c:val>
          <c:extLst>
            <c:ext xmlns:c16="http://schemas.microsoft.com/office/drawing/2014/chart" uri="{C3380CC4-5D6E-409C-BE32-E72D297353CC}">
              <c16:uniqueId val="{00000006-146A-475C-BB36-E9583F3002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1179</c:v>
                </c:pt>
                <c:pt idx="3">
                  <c:v>1046</c:v>
                </c:pt>
                <c:pt idx="6">
                  <c:v>912</c:v>
                </c:pt>
                <c:pt idx="9">
                  <c:v>775</c:v>
                </c:pt>
                <c:pt idx="12">
                  <c:v>637</c:v>
                </c:pt>
              </c:numCache>
            </c:numRef>
          </c:val>
          <c:extLst>
            <c:ext xmlns:c16="http://schemas.microsoft.com/office/drawing/2014/chart" uri="{C3380CC4-5D6E-409C-BE32-E72D297353CC}">
              <c16:uniqueId val="{00000007-146A-475C-BB36-E9583F3002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1558</c:v>
                </c:pt>
                <c:pt idx="3">
                  <c:v>1549</c:v>
                </c:pt>
                <c:pt idx="6">
                  <c:v>1428</c:v>
                </c:pt>
                <c:pt idx="9">
                  <c:v>1357</c:v>
                </c:pt>
                <c:pt idx="12">
                  <c:v>1260</c:v>
                </c:pt>
              </c:numCache>
            </c:numRef>
          </c:val>
          <c:extLst>
            <c:ext xmlns:c16="http://schemas.microsoft.com/office/drawing/2014/chart" uri="{C3380CC4-5D6E-409C-BE32-E72D297353CC}">
              <c16:uniqueId val="{00000008-146A-475C-BB36-E9583F3002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6A-475C-BB36-E9583F3002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6089</c:v>
                </c:pt>
                <c:pt idx="3">
                  <c:v>6084</c:v>
                </c:pt>
                <c:pt idx="6">
                  <c:v>6142</c:v>
                </c:pt>
                <c:pt idx="9">
                  <c:v>6035</c:v>
                </c:pt>
                <c:pt idx="12">
                  <c:v>6154</c:v>
                </c:pt>
              </c:numCache>
            </c:numRef>
          </c:val>
          <c:extLst>
            <c:ext xmlns:c16="http://schemas.microsoft.com/office/drawing/2014/chart" uri="{C3380CC4-5D6E-409C-BE32-E72D297353CC}">
              <c16:uniqueId val="{0000000A-146A-475C-BB36-E9583F30029A}"/>
            </c:ext>
          </c:extLst>
        </c:ser>
        <c:dLbls>
          <c:showLegendKey val="0"/>
          <c:showVal val="0"/>
          <c:showCatName val="0"/>
          <c:showSerName val="0"/>
          <c:showPercent val="0"/>
          <c:showBubbleSize val="0"/>
        </c:dLbls>
        <c:gapWidth val="100"/>
        <c:overlap val="100"/>
        <c:axId val="460350352"/>
        <c:axId val="460350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1060</c:v>
                </c:pt>
                <c:pt idx="2">
                  <c:v>#N/A</c:v>
                </c:pt>
                <c:pt idx="3">
                  <c:v>#N/A</c:v>
                </c:pt>
                <c:pt idx="4">
                  <c:v>1094</c:v>
                </c:pt>
                <c:pt idx="5">
                  <c:v>#N/A</c:v>
                </c:pt>
                <c:pt idx="6">
                  <c:v>#N/A</c:v>
                </c:pt>
                <c:pt idx="7">
                  <c:v>257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6A-475C-BB36-E9583F30029A}"/>
            </c:ext>
          </c:extLst>
        </c:ser>
        <c:dLbls>
          <c:showLegendKey val="0"/>
          <c:showVal val="0"/>
          <c:showCatName val="0"/>
          <c:showSerName val="0"/>
          <c:showPercent val="0"/>
          <c:showBubbleSize val="0"/>
        </c:dLbls>
        <c:marker val="1"/>
        <c:smooth val="0"/>
        <c:axId val="460350352"/>
        <c:axId val="460350744"/>
      </c:lineChart>
      <c:catAx>
        <c:axId val="46035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350744"/>
        <c:crosses val="autoZero"/>
        <c:auto val="1"/>
        <c:lblAlgn val="ctr"/>
        <c:lblOffset val="100"/>
        <c:tickLblSkip val="1"/>
        <c:tickMarkSkip val="1"/>
        <c:noMultiLvlLbl val="0"/>
      </c:catAx>
      <c:valAx>
        <c:axId val="46035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35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2074</c:v>
                </c:pt>
                <c:pt idx="1">
                  <c:v>2215</c:v>
                </c:pt>
                <c:pt idx="2">
                  <c:v>2140</c:v>
                </c:pt>
              </c:numCache>
            </c:numRef>
          </c:val>
          <c:extLst>
            <c:ext xmlns:c16="http://schemas.microsoft.com/office/drawing/2014/chart" uri="{C3380CC4-5D6E-409C-BE32-E72D297353CC}">
              <c16:uniqueId val="{00000000-82BB-4946-9A6A-006639FA7C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82BB-4946-9A6A-006639FA7C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1034</c:v>
                </c:pt>
                <c:pt idx="1">
                  <c:v>1040</c:v>
                </c:pt>
                <c:pt idx="2">
                  <c:v>1018</c:v>
                </c:pt>
              </c:numCache>
            </c:numRef>
          </c:val>
          <c:extLst>
            <c:ext xmlns:c16="http://schemas.microsoft.com/office/drawing/2014/chart" uri="{C3380CC4-5D6E-409C-BE32-E72D297353CC}">
              <c16:uniqueId val="{00000002-82BB-4946-9A6A-006639FA7C05}"/>
            </c:ext>
          </c:extLst>
        </c:ser>
        <c:dLbls>
          <c:showLegendKey val="0"/>
          <c:showVal val="0"/>
          <c:showCatName val="0"/>
          <c:showSerName val="0"/>
          <c:showPercent val="0"/>
          <c:showBubbleSize val="0"/>
        </c:dLbls>
        <c:gapWidth val="120"/>
        <c:overlap val="100"/>
        <c:axId val="460352312"/>
        <c:axId val="460353488"/>
      </c:barChart>
      <c:catAx>
        <c:axId val="46035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0353488"/>
        <c:crosses val="autoZero"/>
        <c:auto val="1"/>
        <c:lblAlgn val="ctr"/>
        <c:lblOffset val="100"/>
        <c:tickLblSkip val="1"/>
        <c:tickMarkSkip val="1"/>
        <c:noMultiLvlLbl val="0"/>
      </c:catAx>
      <c:valAx>
        <c:axId val="460353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0352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{45A05D65-2556-4CA2-888C-8585F6317F37}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EC-41A9-B132-56A046CB9D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{9E9AD6A6-B71F-4C35-A2E1-710372F4BFFA}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EC-41A9-B132-56A046CB9D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{974D2DBE-F1D7-4650-9789-A424AAE096CF}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EC-41A9-B132-56A046CB9D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{D605BBD6-9BDB-4EF8-BC2B-49E892E61395}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EC-41A9-B132-56A046CB9D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{D36AF766-5B73-431F-968E-177CEAA007D7}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EC-41A9-B132-56A046CB9D1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{A8959AB2-7C97-4FD3-AAD3-469D20DB787D}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EC-41A9-B132-56A046CB9D1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{3363F941-7B00-4E79-B70F-E74AC826F345}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EC-41A9-B132-56A046CB9D1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{B1A7BC87-394B-4792-9848-8944D598F988}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EC-41A9-B132-56A046CB9D1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{5517D7AF-80BC-4440-99F4-EB042AD004A6}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EC-41A9-B132-56A046CB9D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EEC-41A9-B132-56A046CB9D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{0B7323EE-47F9-4380-A8BF-CCA5B5ECEDDD}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EC-41A9-B132-56A046CB9D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{1261BBD4-95C5-4E23-9D3B-313ACAB7F024}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EC-41A9-B132-56A046CB9D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{3E7529D0-63D2-4990-815F-08E06E5BCC32}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EC-41A9-B132-56A046CB9D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{29B06ABD-4E0A-47F8-9E7B-D8DC7C790968}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EC-41A9-B132-56A046CB9D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{A27CEDA2-AD02-4CEA-BD20-4E80168B7DF2}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EC-41A9-B132-56A046CB9D1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{5D25A134-F8B3-44DC-88F7-A49092EE719D}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EC-41A9-B132-56A046CB9D1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{91873F66-60BD-4C4B-ACD8-3916662F3BD7}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EC-41A9-B132-56A046CB9D1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{FC00CB48-C7A7-4815-B6C4-74898793AFD7}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EC-41A9-B132-56A046CB9D1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{5BE72ECF-A8ED-4896-B243-22E857BBE13E}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EC-41A9-B132-56A046CB9D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32.9</c:v>
                </c:pt>
              </c:numCache>
            </c:numRef>
          </c:yVal>
          <c:smooth val="0"/>
          <c:extLst>
            <c:ext xmlns:c16="http://schemas.microsoft.com/office/drawing/2014/chart" uri="{C3380CC4-5D6E-409C-BE32-E72D297353CC}">
              <c16:uniqueId val="{00000013-EEEC-41A9-B132-56A046CB9D14}"/>
            </c:ext>
          </c:extLst>
        </c:ser>
        <c:dLbls>
          <c:showLegendKey val="0"/>
          <c:showVal val="1"/>
          <c:showCatName val="0"/>
          <c:showSerName val="0"/>
          <c:showPercent val="0"/>
          <c:showBubbleSize val="0"/>
        </c:dLbls>
        <c:axId val="361462840"/>
        <c:axId val="361458528"/>
      </c:scatterChart>
      <c:valAx>
        <c:axId val="361462840"/>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458528"/>
        <c:crosses val="autoZero"/>
        <c:crossBetween val="midCat"/>
      </c:valAx>
      <c:valAx>
        <c:axId val="361458528"/>
        <c:scaling>
          <c:orientation val="minMax"/>
          <c:max val="39.5"/>
          <c:min val="2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462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1612239683760677E-4"/>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{87D31A8E-DDE1-4D10-A5B7-EAD4DCC03C3E}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3CD-4272-953B-1E1D68BD91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{09E65483-CDBE-499D-9596-3C24A98D20A9}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CD-4272-953B-1E1D68BD91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{914B61B1-B3B5-437F-8414-B720077D57DA}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CD-4272-953B-1E1D68BD91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{6039601E-43D1-49F8-A639-1DB335A0CB3D}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CD-4272-953B-1E1D68BD91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{9487434C-031F-4547-83D5-BC09DE29D247}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CD-4272-953B-1E1D68BD91D1}"/>
                </c:ext>
              </c:extLst>
            </c:dLbl>
            <c:dLbl>
              <c:idx val="8"/>
              <c:layout>
                <c:manualLayout>
                  <c:x val="0"/>
                  <c:y val="-4.1612239683764667E-4"/>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{ED5ECA16-D4AC-4011-9C49-4BEB4A79F1BD}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3CD-4272-953B-1E1D68BD91D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{4C2B13E2-D528-4957-8DBB-20F847FFF112}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3CD-4272-953B-1E1D68BD91D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{346F8E5E-F41F-4351-B2BF-B443569DF8E1}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3CD-4272-953B-1E1D68BD91D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{1569F3CA-CCAF-4CA0-91F8-8B2196BBAA6B}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3CD-4272-953B-1E1D68BD91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6.1</c:v>
                </c:pt>
                <c:pt idx="16">
                  <c:v>5.8</c:v>
                </c:pt>
                <c:pt idx="24">
                  <c:v>5.6</c:v>
                </c:pt>
                <c:pt idx="32">
                  <c:v>6.2</c:v>
                </c:pt>
              </c:numCache>
            </c:numRef>
          </c:xVal>
          <c:yVal>
            <c:numRef>
              <c:f>公会計指標分析・財政指標組合せ分析表!$BP$73:$DC$73</c:f>
              <c:numCache>
                <c:formatCode>#,##0.0;"▲ "#,##0.0</c:formatCode>
                <c:ptCount val="40"/>
                <c:pt idx="0">
                  <c:v>26</c:v>
                </c:pt>
                <c:pt idx="8">
                  <c:v>27.9</c:v>
                </c:pt>
                <c:pt idx="16">
                  <c:v>6.2</c:v>
                </c:pt>
              </c:numCache>
            </c:numRef>
          </c:yVal>
          <c:smooth val="0"/>
          <c:extLst>
            <c:ext xmlns:c16="http://schemas.microsoft.com/office/drawing/2014/chart" uri="{C3380CC4-5D6E-409C-BE32-E72D297353CC}">
              <c16:uniqueId val="{00000009-03CD-4272-953B-1E1D68BD91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{2664BB55-5988-47E0-9AD4-F5EAB9253EB9}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3CD-4272-953B-1E1D68BD91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{FC46909C-861A-465F-AA37-BEA19410C768}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CD-4272-953B-1E1D68BD91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{F94561A7-1428-4704-85C1-FF8E06DDF59C}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CD-4272-953B-1E1D68BD91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{031676B0-48D8-4A08-9283-9495E9465E78}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CD-4272-953B-1E1D68BD91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{A1072CC7-A437-4C02-95C2-98BAF69E6D1D}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CD-4272-953B-1E1D68BD91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{3C3FC9E0-2C0A-46C4-ACF2-140F0471F7B6}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3CD-4272-953B-1E1D68BD91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{A0104FD6-C911-4523-A620-CF7D1BD0E33E}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3CD-4272-953B-1E1D68BD91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{9957BFAC-0EF0-43D1-8913-34378CF50B8C}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3CD-4272-953B-1E1D68BD91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{7CE4C105-8038-49C0-99EA-7C383B2AA90B}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3CD-4272-953B-1E1D68BD91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9</c:v>
                </c:pt>
                <c:pt idx="24">
                  <c:v>8.1999999999999993</c:v>
                </c:pt>
                <c:pt idx="32">
                  <c:v>8</c:v>
                </c:pt>
              </c:numCache>
            </c:numRef>
          </c:xVal>
          <c:yVal>
            <c:numRef>
              <c:f>公会計指標分析・財政指標組合せ分析表!$BP$77:$DC$77</c:f>
              <c:numCache>
                <c:formatCode>#,##0.0;"▲ "#,##0.0</c:formatCode>
                <c:ptCount val="40"/>
                <c:pt idx="0">
                  <c:v>22.3</c:v>
                </c:pt>
                <c:pt idx="8">
                  <c:v>20.3</c:v>
                </c:pt>
                <c:pt idx="16">
                  <c:v>36.5</c:v>
                </c:pt>
                <c:pt idx="24">
                  <c:v>32.9</c:v>
                </c:pt>
                <c:pt idx="32">
                  <c:v>28.5</c:v>
                </c:pt>
              </c:numCache>
            </c:numRef>
          </c:yVal>
          <c:smooth val="0"/>
          <c:extLst>
            <c:ext xmlns:c16="http://schemas.microsoft.com/office/drawing/2014/chart" uri="{C3380CC4-5D6E-409C-BE32-E72D297353CC}">
              <c16:uniqueId val="{00000013-03CD-4272-953B-1E1D68BD91D1}"/>
            </c:ext>
          </c:extLst>
        </c:ser>
        <c:dLbls>
          <c:showLegendKey val="0"/>
          <c:showVal val="1"/>
          <c:showCatName val="0"/>
          <c:showSerName val="0"/>
          <c:showPercent val="0"/>
          <c:showBubbleSize val="0"/>
        </c:dLbls>
        <c:axId val="361458920"/>
        <c:axId val="361462448"/>
      </c:scatterChart>
      <c:valAx>
        <c:axId val="361458920"/>
        <c:scaling>
          <c:orientation val="minMax"/>
          <c:max val="9.299999999999998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462448"/>
        <c:crosses val="autoZero"/>
        <c:crossBetween val="midCat"/>
      </c:valAx>
      <c:valAx>
        <c:axId val="361462448"/>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458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本町は、交付税措置のある地方債以外は発行しない方針により、公債費の抑制に努めているため、元利償還金はほぼ一定の水準で推移している。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公営企業に対する繰入金、一部事務組合等に対する負担金も同様に横ばい傾向にある。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中長期的な視点で見ると、今後、老朽化した施設やインフラ設備の更新が発生することが予測されるため、整備に係る費用をいかに抑制し、公債費の削減を図ることができるかが課題となる。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年度の将来負担比率の分子は、地方債現在高の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減となったものの、公営企業債等繰入見込額や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組合等負担見込額の減などにより将来負担額がマイナスとなった。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今後も事務のアウトソーシングや、再任用職員の活用など、職員の任用方法を多様化することにより、退職手当負担見込額のさらなる削減を図るなど、引き続き財政健全化策を進めていくところである。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平成２８年度は財政調整基金に前年度繰越金の１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２相当額（１５８百万円）を積立てたため、基金総額は増加したが、平成２９年度は財政調整基金に前年度繰越金の１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２相当額（７５百万円）を積立てたものの、財源不足により１５０百万円取崩したため、基金全体として減少となった。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今後は事務のアウトソーシングや施設規模の適正化など、人員の適正化を図り、歳出削減の効果的な実施に努め、基金の取崩しを可能な限り抑制していく。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・退職金等引当基金・・・退職手当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・ふるさとづくり基金・・・ふるさとづくりの推進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・文化振興基金・・・・・・・文化の振興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・旧吉川財産区基金・・・住民福祉の増進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・退職金等引当基金・・・定年退職者等の退職金に充当するため６７百万円取崩したものの、財源調整により１０１百万円積立てたことにより、残高は増加となった。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・ふるさとづくり基金・・・ふるさとづくり関連事業に充当するため８百万円取崩したものの、ふるさと寄附金を２１百万円積立てたことにより、残高は増加となった。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・文化振興基金・・・・・・・文化ホール管理事業等に充当するため３２百万円取崩したため、残高は減少となった。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・公共施設整備基金・・・ほぼ横ばいで、残高の増減はなし。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・旧吉川財産区基金・・・消防分団詰所移転新築事業等に充当するため３８百万円取崩したため、残高は減少となった。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今後は、平成３１年度から定年退職者がピークを迎え、退職金等引当基金の減少も想定されることから、更なる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事務のアウトソーシングや施設規模の適正化など、人員の適正化を図り、歳出削減の効果的な実施に努め、基金の取崩しを可能な限り抑制していく。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平成２８年度は財政調整基金に前年度繰越金の１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２相当額（１５８百万円）を積立てたため、基金総額は増加したが、平成２９年度は財政調整基金に前年度繰越金の１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２相当額（７５百万円）を積立てたものの、財源不足により１５０百万円取崩したため、基金全体として減少となった。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今後は事務のアウトソーシングや施設規模の適正化など、人員の適正化を図り、歳出削減の効果的な実施に努め、基金の取崩しを可能な限り抑制していく。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平成２７年度～平成２９年度について増減なし。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現時点では、積立て及び取崩しの予定なし。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20,025
19,936
34.34
6,794,535
6,612,027
139,518
4,530,466
6,154,241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59.5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％と類似団体内平均値と比較して、若干高い水準にある。その要因として、行財政改革による投資的経費の抑制が挙げられる。今後は、公共施設等の更新費用が必要となるため、平成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月に策定した公共施設等総合管理計画に基づき、適正な維持管理及び更新を図る。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なお、平成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1050" strike="sngStrike" baseline="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5" name="テキスト ボックス 54"/>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9" name="テキスト ボックス 58"/>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3" name="テキスト ボックス 62"/>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7" name="テキスト ボックス 66"/>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1" name="直線コネクタ 70"/>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2"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3" name="直線コネクタ 72"/>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4"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5" name="直線コネクタ 74"/>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6"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7" name="フローチャート: 判断 76"/>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8" name="フローチャート: 判断 77"/>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9" name="フローチャート: 判断 78"/>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153194</xdr:rowOff>
    </xdr:from>
    <xdr:to>
      <xdr:col>19</xdr:col>
      <xdr:colOff>187325</xdr:colOff>
      <xdr:row>29</xdr:row>
      <xdr:rowOff>83344</xdr:rowOff>
    </xdr:to>
    <xdr:sp macro="" textlink="">
      <xdr:nvSpPr>
        <xdr:cNvPr id="85" name="楕円 84"/>
        <xdr:cNvSpPr/>
      </xdr:nvSpPr>
      <xdr:spPr>
        <a:xfrm>
          <a:off x="4000500" y="57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141940</xdr:rowOff>
    </xdr:from>
    <xdr:ext cx="405111" cy="259045"/>
    <xdr:sp macro="" textlink="">
      <xdr:nvSpPr>
        <xdr:cNvPr id="86" name="n_1aveValue有形固定資産減価償却率"/>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7"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99871</xdr:rowOff>
    </xdr:from>
    <xdr:ext cx="405111" cy="259045"/>
    <xdr:sp macro="" textlink="">
      <xdr:nvSpPr>
        <xdr:cNvPr id="88" name="n_1mainValue有形固定資産減価償却率"/>
        <xdr:cNvSpPr txBox="1"/>
      </xdr:nvSpPr>
      <xdr:spPr>
        <a:xfrm>
          <a:off x="3836044" y="55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近年は、新規の建設事業を実施しておらず、将来負担額は減少傾向にあるものの、類似団体と比較して人件費が高い水準にあり、債務償還可能年数も類似団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体内平均値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と比較して長くなっている。今後は計画的に人件費の削減に努めていく。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118080</xdr:rowOff>
    </xdr:from>
    <xdr:to>
      <xdr:col>76</xdr:col>
      <xdr:colOff>73025</xdr:colOff>
      <xdr:row>31</xdr:row>
      <xdr:rowOff>48230</xdr:rowOff>
    </xdr:to>
    <xdr:sp macro="" textlink="">
      <xdr:nvSpPr>
        <xdr:cNvPr id="131" name="楕円 130"/>
        <xdr:cNvSpPr/>
      </xdr:nvSpPr>
      <xdr:spPr>
        <a:xfrm>
          <a:off x="14744700" y="6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140957</xdr:rowOff>
    </xdr:from>
    <xdr:ext cx="340478" cy="259045"/>
    <xdr:sp macro="" textlink="">
      <xdr:nvSpPr>
        <xdr:cNvPr id="132" name="債務償還可能年数該当値テキスト"/>
        <xdr:cNvSpPr txBox="1"/>
      </xdr:nvSpPr>
      <xdr:spPr>
        <a:xfrm>
          <a:off x="14846300" y="588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20,025
19,936
34.34
6,794,535
6,612,027
139,518
4,530,466
6,154,241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0" name="楕円 69"/>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44467</xdr:rowOff>
    </xdr:from>
    <xdr:ext cx="405111" cy="259045"/>
    <xdr:sp macro="" textlink="">
      <xdr:nvSpPr>
        <xdr:cNvPr id="71"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2"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73" name="n_1mainValue【道路】&#10;有形固定資産減価償却率"/>
        <xdr:cNvSpPr txBox="1"/>
      </xdr:nvSpPr>
      <xdr:spPr>
        <a:xfrm>
          <a:off x="3582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5" name="フローチャート: 判断 104"/>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131231</xdr:rowOff>
    </xdr:from>
    <xdr:to>
      <xdr:col>50</xdr:col>
      <xdr:colOff>165100</xdr:colOff>
      <xdr:row>42</xdr:row>
      <xdr:rowOff>61381</xdr:rowOff>
    </xdr:to>
    <xdr:sp macro="" textlink="">
      <xdr:nvSpPr>
        <xdr:cNvPr id="111" name="楕円 110"/>
        <xdr:cNvSpPr/>
      </xdr:nvSpPr>
      <xdr:spPr>
        <a:xfrm>
          <a:off x="9588500" y="71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36485</xdr:rowOff>
    </xdr:from>
    <xdr:ext cx="534377" cy="259045"/>
    <xdr:sp macro="" textlink="">
      <xdr:nvSpPr>
        <xdr:cNvPr id="112"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3"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52508</xdr:rowOff>
    </xdr:from>
    <xdr:ext cx="469744" cy="259045"/>
    <xdr:sp macro="" textlink="">
      <xdr:nvSpPr>
        <xdr:cNvPr id="114" name="n_1mainValue【道路】&#10;一人当たり延長"/>
        <xdr:cNvSpPr txBox="1"/>
      </xdr:nvSpPr>
      <xdr:spPr>
        <a:xfrm>
          <a:off x="9391727" y="725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0" name="直線コネクタ 139"/>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1"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2" name="直線コネクタ 141"/>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3"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44" name="直線コネクタ 143"/>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45"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46" name="フローチャート: 判断 145"/>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47" name="フローチャート: 判断 146"/>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48" name="フローチャート: 判断 147"/>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58601</xdr:rowOff>
    </xdr:from>
    <xdr:to>
      <xdr:col>20</xdr:col>
      <xdr:colOff>38100</xdr:colOff>
      <xdr:row>57</xdr:row>
      <xdr:rowOff>160201</xdr:rowOff>
    </xdr:to>
    <xdr:sp macro="" textlink="">
      <xdr:nvSpPr>
        <xdr:cNvPr id="154" name="楕円 153"/>
        <xdr:cNvSpPr/>
      </xdr:nvSpPr>
      <xdr:spPr>
        <a:xfrm>
          <a:off x="3746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146430</xdr:rowOff>
    </xdr:from>
    <xdr:ext cx="405111" cy="259045"/>
    <xdr:sp macro="" textlink="">
      <xdr:nvSpPr>
        <xdr:cNvPr id="155"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56"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5278</xdr:rowOff>
    </xdr:from>
    <xdr:ext cx="405111" cy="259045"/>
    <xdr:sp macro="" textlink="">
      <xdr:nvSpPr>
        <xdr:cNvPr id="157" name="n_1mainValue【橋りょう・トンネル】&#10;有形固定資産減価償却率"/>
        <xdr:cNvSpPr txBox="1"/>
      </xdr:nvSpPr>
      <xdr:spPr>
        <a:xfrm>
          <a:off x="35820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1" name="テキスト ボックス 17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3" name="テキスト ボックス 17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5" name="テキスト ボックス 17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3" name="直線コネクタ 182"/>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84"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85" name="直線コネクタ 184"/>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86"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87" name="直線コネクタ 186"/>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88"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89" name="フローチャート: 判断 188"/>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0" name="フローチャート: 判断 189"/>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1" name="フローチャート: 判断 190"/>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46194</xdr:rowOff>
    </xdr:from>
    <xdr:to>
      <xdr:col>50</xdr:col>
      <xdr:colOff>165100</xdr:colOff>
      <xdr:row>64</xdr:row>
      <xdr:rowOff>147794</xdr:rowOff>
    </xdr:to>
    <xdr:sp macro="" textlink="">
      <xdr:nvSpPr>
        <xdr:cNvPr id="197" name="楕円 196"/>
        <xdr:cNvSpPr/>
      </xdr:nvSpPr>
      <xdr:spPr>
        <a:xfrm>
          <a:off x="9588500" y="110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198"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199"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138921</xdr:rowOff>
    </xdr:from>
    <xdr:ext cx="599010" cy="259045"/>
    <xdr:sp macro="" textlink="">
      <xdr:nvSpPr>
        <xdr:cNvPr id="200" name="n_1mainValue【橋りょう・トンネル】&#10;一人当たり有形固定資産（償却資産）額"/>
        <xdr:cNvSpPr txBox="1"/>
      </xdr:nvSpPr>
      <xdr:spPr>
        <a:xfrm>
          <a:off x="9327095" y="111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25" name="直線コネクタ 224"/>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26"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27" name="直線コネクタ 226"/>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28"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29" name="直線コネクタ 228"/>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0"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1" name="フローチャート: 判断 230"/>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2" name="フローチャート: 判断 231"/>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3" name="フローチャート: 判断 232"/>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69214</xdr:rowOff>
    </xdr:from>
    <xdr:to>
      <xdr:col>20</xdr:col>
      <xdr:colOff>38100</xdr:colOff>
      <xdr:row>78</xdr:row>
      <xdr:rowOff>170814</xdr:rowOff>
    </xdr:to>
    <xdr:sp macro="" textlink="">
      <xdr:nvSpPr>
        <xdr:cNvPr id="239" name="楕円 238"/>
        <xdr:cNvSpPr/>
      </xdr:nvSpPr>
      <xdr:spPr>
        <a:xfrm>
          <a:off x="3746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112413</xdr:rowOff>
    </xdr:from>
    <xdr:ext cx="405111" cy="259045"/>
    <xdr:sp macro="" textlink="">
      <xdr:nvSpPr>
        <xdr:cNvPr id="240"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41"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15891</xdr:rowOff>
    </xdr:from>
    <xdr:ext cx="405111" cy="259045"/>
    <xdr:sp macro="" textlink="">
      <xdr:nvSpPr>
        <xdr:cNvPr id="242" name="n_1mainValue【公営住宅】&#10;有形固定資産減価償却率"/>
        <xdr:cNvSpPr txBox="1"/>
      </xdr:nvSpPr>
      <xdr:spPr>
        <a:xfrm>
          <a:off x="35820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4" name="テキスト ボックス 26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66" name="直線コネクタ 26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8" name="直線コネクタ 26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6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70" name="直線コネクタ 26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71"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72" name="フローチャート: 判断 27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73" name="フローチャート: 判断 27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74" name="フローチャート: 判断 27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51118</xdr:rowOff>
    </xdr:from>
    <xdr:to>
      <xdr:col>50</xdr:col>
      <xdr:colOff>165100</xdr:colOff>
      <xdr:row>86</xdr:row>
      <xdr:rowOff>152718</xdr:rowOff>
    </xdr:to>
    <xdr:sp macro="" textlink="">
      <xdr:nvSpPr>
        <xdr:cNvPr id="280" name="楕円 279"/>
        <xdr:cNvSpPr/>
      </xdr:nvSpPr>
      <xdr:spPr>
        <a:xfrm>
          <a:off x="9588500" y="14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97617</xdr:rowOff>
    </xdr:from>
    <xdr:ext cx="469744" cy="259045"/>
    <xdr:sp macro="" textlink="">
      <xdr:nvSpPr>
        <xdr:cNvPr id="281"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82"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143845</xdr:rowOff>
    </xdr:from>
    <xdr:ext cx="469744" cy="259045"/>
    <xdr:sp macro="" textlink="">
      <xdr:nvSpPr>
        <xdr:cNvPr id="283" name="n_1mainValue【公営住宅】&#10;一人当たり面積"/>
        <xdr:cNvSpPr txBox="1"/>
      </xdr:nvSpPr>
      <xdr:spPr>
        <a:xfrm>
          <a:off x="9391727"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24" name="直線コネクタ 323"/>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25"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26" name="直線コネクタ 325"/>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29"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30" name="フローチャート: 判断 329"/>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31" name="フローチャート: 判断 330"/>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32" name="フローチャート: 判断 33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338" name="楕円 337"/>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60977</xdr:rowOff>
    </xdr:from>
    <xdr:ext cx="405111" cy="259045"/>
    <xdr:sp macro="" textlink="">
      <xdr:nvSpPr>
        <xdr:cNvPr id="339"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40"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21607</xdr:rowOff>
    </xdr:from>
    <xdr:ext cx="405111" cy="259045"/>
    <xdr:sp macro="" textlink="">
      <xdr:nvSpPr>
        <xdr:cNvPr id="341" name="n_1mainValue【認定こども園・幼稚園・保育所】&#10;有形固定資産減価償却率"/>
        <xdr:cNvSpPr txBox="1"/>
      </xdr:nvSpPr>
      <xdr:spPr>
        <a:xfrm>
          <a:off x="15266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3" name="テキスト ボックス 35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5" name="テキスト ボックス 35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7" name="テキスト ボックス 35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9" name="テキスト ボックス 35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1" name="テキスト ボックス 36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3" name="テキスト ボックス 36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67" name="直線コネクタ 366"/>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8"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9" name="直線コネクタ 368"/>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7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71" name="直線コネクタ 37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72"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73" name="フローチャート: 判断 372"/>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74" name="フローチャート: 判断 373"/>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75" name="フローチャート: 判断 374"/>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146231</xdr:rowOff>
    </xdr:from>
    <xdr:to>
      <xdr:col>112</xdr:col>
      <xdr:colOff>38100</xdr:colOff>
      <xdr:row>39</xdr:row>
      <xdr:rowOff>76381</xdr:rowOff>
    </xdr:to>
    <xdr:sp macro="" textlink="">
      <xdr:nvSpPr>
        <xdr:cNvPr id="381" name="楕円 380"/>
        <xdr:cNvSpPr/>
      </xdr:nvSpPr>
      <xdr:spPr>
        <a:xfrm>
          <a:off x="2127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14531</xdr:rowOff>
    </xdr:from>
    <xdr:ext cx="469744" cy="259045"/>
    <xdr:sp macro="" textlink="">
      <xdr:nvSpPr>
        <xdr:cNvPr id="382"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83"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67508</xdr:rowOff>
    </xdr:from>
    <xdr:ext cx="469744" cy="259045"/>
    <xdr:sp macro="" textlink="">
      <xdr:nvSpPr>
        <xdr:cNvPr id="384" name="n_1mainValue【認定こども園・幼稚園・保育所】&#10;一人当たり面積"/>
        <xdr:cNvSpPr txBox="1"/>
      </xdr:nvSpPr>
      <xdr:spPr>
        <a:xfrm>
          <a:off x="21075727"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11" name="直線コネクタ 410"/>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12"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13" name="直線コネクタ 412"/>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14"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15" name="直線コネクタ 414"/>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16"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17" name="フローチャート: 判断 416"/>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18" name="フローチャート: 判断 417"/>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19" name="フローチャート: 判断 418"/>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78196</xdr:rowOff>
    </xdr:from>
    <xdr:to>
      <xdr:col>81</xdr:col>
      <xdr:colOff>101600</xdr:colOff>
      <xdr:row>58</xdr:row>
      <xdr:rowOff>8346</xdr:rowOff>
    </xdr:to>
    <xdr:sp macro="" textlink="">
      <xdr:nvSpPr>
        <xdr:cNvPr id="425" name="楕円 424"/>
        <xdr:cNvSpPr/>
      </xdr:nvSpPr>
      <xdr:spPr>
        <a:xfrm>
          <a:off x="15430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4371</xdr:rowOff>
    </xdr:from>
    <xdr:ext cx="405111" cy="259045"/>
    <xdr:sp macro="" textlink="">
      <xdr:nvSpPr>
        <xdr:cNvPr id="426"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27"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24873</xdr:rowOff>
    </xdr:from>
    <xdr:ext cx="405111" cy="259045"/>
    <xdr:sp macro="" textlink="">
      <xdr:nvSpPr>
        <xdr:cNvPr id="428" name="n_1mainValue【学校施設】&#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0" name="直線コネクタ 4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1" name="テキスト ボックス 4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2" name="直線コネクタ 4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3" name="テキスト ボックス 4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4" name="直線コネクタ 4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5" name="テキスト ボックス 4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6" name="直線コネクタ 4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7" name="テキスト ボックス 4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51" name="直線コネクタ 450"/>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52"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53" name="直線コネクタ 452"/>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54"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55" name="直線コネクタ 454"/>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56"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57" name="フローチャート: 判断 456"/>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58" name="フローチャート: 判断 457"/>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59" name="フローチャート: 判断 458"/>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47498</xdr:rowOff>
    </xdr:from>
    <xdr:to>
      <xdr:col>112</xdr:col>
      <xdr:colOff>38100</xdr:colOff>
      <xdr:row>61</xdr:row>
      <xdr:rowOff>149098</xdr:rowOff>
    </xdr:to>
    <xdr:sp macro="" textlink="">
      <xdr:nvSpPr>
        <xdr:cNvPr id="465" name="楕円 464"/>
        <xdr:cNvSpPr/>
      </xdr:nvSpPr>
      <xdr:spPr>
        <a:xfrm>
          <a:off x="2127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142968</xdr:rowOff>
    </xdr:from>
    <xdr:ext cx="469744" cy="259045"/>
    <xdr:sp macro="" textlink="">
      <xdr:nvSpPr>
        <xdr:cNvPr id="466"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67"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165625</xdr:rowOff>
    </xdr:from>
    <xdr:ext cx="469744" cy="259045"/>
    <xdr:sp macro="" textlink="">
      <xdr:nvSpPr>
        <xdr:cNvPr id="468" name="n_1mainValue【学校施設】&#10;一人当たり面積"/>
        <xdr:cNvSpPr txBox="1"/>
      </xdr:nvSpPr>
      <xdr:spPr>
        <a:xfrm>
          <a:off x="21075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493" name="直線コネクタ 492"/>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494"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95" name="直線コネクタ 49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7" name="直線コネクタ 49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498"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499" name="フローチャート: 判断 498"/>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00" name="フローチャート: 判断 499"/>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01" name="フローチャート: 判断 500"/>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12064</xdr:rowOff>
    </xdr:from>
    <xdr:to>
      <xdr:col>81</xdr:col>
      <xdr:colOff>101600</xdr:colOff>
      <xdr:row>80</xdr:row>
      <xdr:rowOff>113664</xdr:rowOff>
    </xdr:to>
    <xdr:sp macro="" textlink="">
      <xdr:nvSpPr>
        <xdr:cNvPr id="507" name="楕円 506"/>
        <xdr:cNvSpPr/>
      </xdr:nvSpPr>
      <xdr:spPr>
        <a:xfrm>
          <a:off x="15430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123841</xdr:rowOff>
    </xdr:from>
    <xdr:ext cx="405111" cy="259045"/>
    <xdr:sp macro="" textlink="">
      <xdr:nvSpPr>
        <xdr:cNvPr id="508"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509"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130191</xdr:rowOff>
    </xdr:from>
    <xdr:ext cx="405111" cy="259045"/>
    <xdr:sp macro="" textlink="">
      <xdr:nvSpPr>
        <xdr:cNvPr id="510" name="n_1mainValue【児童館】&#10;有形固定資産減価償却率"/>
        <xdr:cNvSpPr txBox="1"/>
      </xdr:nvSpPr>
      <xdr:spPr>
        <a:xfrm>
          <a:off x="15266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34" name="直線コネクタ 533"/>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35"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36" name="直線コネクタ 535"/>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7"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8" name="直線コネクタ 53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3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40" name="フローチャート: 判断 539"/>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41" name="フローチャート: 判断 54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42" name="フローチャート: 判断 541"/>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548" name="楕円 547"/>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111777</xdr:rowOff>
    </xdr:from>
    <xdr:ext cx="469744" cy="259045"/>
    <xdr:sp macro="" textlink="">
      <xdr:nvSpPr>
        <xdr:cNvPr id="549"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50"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551"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2" name="テキスト ボックス 56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3" name="直線コネクタ 56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4" name="テキスト ボックス 56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5" name="直線コネクタ 56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6" name="テキスト ボックス 56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7" name="直線コネクタ 56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8" name="テキスト ボックス 56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9" name="直線コネクタ 56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0" name="テキスト ボックス 56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74" name="直線コネクタ 573"/>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75"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76" name="直線コネクタ 575"/>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7"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8" name="直線コネクタ 577"/>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79"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80" name="フローチャート: 判断 579"/>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81" name="フローチャート: 判断 580"/>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82" name="フローチャート: 判断 581"/>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100837</xdr:rowOff>
    </xdr:from>
    <xdr:to>
      <xdr:col>81</xdr:col>
      <xdr:colOff>101600</xdr:colOff>
      <xdr:row>105</xdr:row>
      <xdr:rowOff>30987</xdr:rowOff>
    </xdr:to>
    <xdr:sp macro="" textlink="">
      <xdr:nvSpPr>
        <xdr:cNvPr id="588" name="楕円 587"/>
        <xdr:cNvSpPr/>
      </xdr:nvSpPr>
      <xdr:spPr>
        <a:xfrm>
          <a:off x="15430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150385</xdr:rowOff>
    </xdr:from>
    <xdr:ext cx="405111" cy="259045"/>
    <xdr:sp macro="" textlink="">
      <xdr:nvSpPr>
        <xdr:cNvPr id="589"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590"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22114</xdr:rowOff>
    </xdr:from>
    <xdr:ext cx="405111" cy="259045"/>
    <xdr:sp macro="" textlink="">
      <xdr:nvSpPr>
        <xdr:cNvPr id="591" name="n_1mainValue【公民館】&#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15" name="直線コネクタ 614"/>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7" name="直線コネクタ 61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18"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19" name="直線コネクタ 618"/>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20"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21" name="フローチャート: 判断 620"/>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22" name="フローチャート: 判断 621"/>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23" name="フローチャート: 判断 622"/>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149225</xdr:rowOff>
    </xdr:from>
    <xdr:to>
      <xdr:col>112</xdr:col>
      <xdr:colOff>38100</xdr:colOff>
      <xdr:row>107</xdr:row>
      <xdr:rowOff>79375</xdr:rowOff>
    </xdr:to>
    <xdr:sp macro="" textlink="">
      <xdr:nvSpPr>
        <xdr:cNvPr id="629" name="楕円 628"/>
        <xdr:cNvSpPr/>
      </xdr:nvSpPr>
      <xdr:spPr>
        <a:xfrm>
          <a:off x="21272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652</xdr:rowOff>
    </xdr:from>
    <xdr:ext cx="469744" cy="259045"/>
    <xdr:sp macro="" textlink="">
      <xdr:nvSpPr>
        <xdr:cNvPr id="630"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31"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70502</xdr:rowOff>
    </xdr:from>
    <xdr:ext cx="469744" cy="259045"/>
    <xdr:sp macro="" textlink="">
      <xdr:nvSpPr>
        <xdr:cNvPr id="632" name="n_1mainValue【公民館】&#10;一人当たり面積"/>
        <xdr:cNvSpPr txBox="1"/>
      </xdr:nvSpPr>
      <xdr:spPr>
        <a:xfrm>
          <a:off x="210757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橋りょう・トンネル、公営住宅、認定こども園・幼稚園・保育所、学校施設、児童館において、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と比較して高くなっている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については、橋梁長寿命化修繕計画に基づき、毎年計画的に修繕及び耐震補強を行い、長寿命化を図っている。公営住宅については、公営住宅に関する需要の動向や居住者の意向も踏まえた上で、今後の方向性を検討する必要がある。ま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既に除却済である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認定こども園・幼稚園・保育所、学校施設については、順次、耐震補強を行うなど長寿命化に取り組んできたものの、児童数・生徒数の減少等により、今後は施設の再配置なども含めて検討する必要がある。　なお、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年度の当該団体値等は表示されて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20,025
19,936
34.34
6,794,535
6,612,027
139,518
4,530,466
6,154,241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105064</xdr:rowOff>
    </xdr:from>
    <xdr:ext cx="405111" cy="259045"/>
    <xdr:sp macro="" textlink="">
      <xdr:nvSpPr>
        <xdr:cNvPr id="6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48821</xdr:rowOff>
    </xdr:from>
    <xdr:ext cx="405111" cy="259045"/>
    <xdr:sp macro="" textlink="">
      <xdr:nvSpPr>
        <xdr:cNvPr id="67"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80917</xdr:rowOff>
    </xdr:from>
    <xdr:to>
      <xdr:col>20</xdr:col>
      <xdr:colOff>38100</xdr:colOff>
      <xdr:row>37</xdr:row>
      <xdr:rowOff>11067</xdr:rowOff>
    </xdr:to>
    <xdr:sp macro="" textlink="">
      <xdr:nvSpPr>
        <xdr:cNvPr id="73" name="楕円 72"/>
        <xdr:cNvSpPr/>
      </xdr:nvSpPr>
      <xdr:spPr>
        <a:xfrm>
          <a:off x="374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27594</xdr:rowOff>
    </xdr:from>
    <xdr:ext cx="405111" cy="259045"/>
    <xdr:sp macro="" textlink="">
      <xdr:nvSpPr>
        <xdr:cNvPr id="74" name="n_1mainValue【図書館】&#10;有形固定資産減価償却率"/>
        <xdr:cNvSpPr txBox="1"/>
      </xdr:nvSpPr>
      <xdr:spPr>
        <a:xfrm>
          <a:off x="35820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6" name="直線コネクタ 95"/>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97"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98" name="直線コネクタ 97"/>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1"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2" name="フローチャート: 判断 101"/>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3" name="フローチャート: 判断 102"/>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4"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5" name="フローチャート: 判断 104"/>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24655</xdr:rowOff>
    </xdr:from>
    <xdr:ext cx="469744" cy="259045"/>
    <xdr:sp macro="" textlink="">
      <xdr:nvSpPr>
        <xdr:cNvPr id="106"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2" name="楕円 111"/>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118127</xdr:rowOff>
    </xdr:from>
    <xdr:ext cx="469744" cy="259045"/>
    <xdr:sp macro="" textlink="">
      <xdr:nvSpPr>
        <xdr:cNvPr id="113"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37" name="直線コネクタ 136"/>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38"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1" name="直線コネクタ 14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2"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3" name="フローチャート: 判断 142"/>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44" name="フローチャート: 判断 143"/>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145"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46" name="フローチャート: 判断 145"/>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147"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53" name="楕円 152"/>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60977</xdr:rowOff>
    </xdr:from>
    <xdr:ext cx="405111" cy="259045"/>
    <xdr:sp macro="" textlink="">
      <xdr:nvSpPr>
        <xdr:cNvPr id="154" name="n_1main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6" name="テキスト ボックス 16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8" name="テキスト ボックス 16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0" name="テキスト ボックス 16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2" name="テキスト ボックス 17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4" name="テキスト ボックス 17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6" name="テキスト ボックス 17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0" name="直線コネクタ 179"/>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81"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82" name="直線コネクタ 181"/>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83"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84" name="直線コネクタ 183"/>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85"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86" name="フローチャート: 判断 185"/>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87" name="フローチャート: 判断 186"/>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88"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89" name="フローチャート: 判断 188"/>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90"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16147</xdr:rowOff>
    </xdr:from>
    <xdr:to>
      <xdr:col>50</xdr:col>
      <xdr:colOff>165100</xdr:colOff>
      <xdr:row>61</xdr:row>
      <xdr:rowOff>117747</xdr:rowOff>
    </xdr:to>
    <xdr:sp macro="" textlink="">
      <xdr:nvSpPr>
        <xdr:cNvPr id="196" name="楕円 195"/>
        <xdr:cNvSpPr/>
      </xdr:nvSpPr>
      <xdr:spPr>
        <a:xfrm>
          <a:off x="958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108874</xdr:rowOff>
    </xdr:from>
    <xdr:ext cx="469744" cy="259045"/>
    <xdr:sp macro="" textlink="">
      <xdr:nvSpPr>
        <xdr:cNvPr id="197" name="n_1mainValue【体育館・プール】&#10;一人当たり面積"/>
        <xdr:cNvSpPr txBox="1"/>
      </xdr:nvSpPr>
      <xdr:spPr>
        <a:xfrm>
          <a:off x="939172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9" name="テキスト ボックス 20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23" name="直線コネクタ 222"/>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24"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25" name="直線コネクタ 224"/>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7" name="直線コネクタ 22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28"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29" name="フローチャート: 判断 228"/>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30" name="フローチャート: 判断 229"/>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231"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32" name="フローチャート: 判断 231"/>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131553</xdr:rowOff>
    </xdr:from>
    <xdr:ext cx="405111" cy="259045"/>
    <xdr:sp macro="" textlink="">
      <xdr:nvSpPr>
        <xdr:cNvPr id="233"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239" name="楕円 238"/>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92364</xdr:rowOff>
    </xdr:from>
    <xdr:ext cx="405111" cy="259045"/>
    <xdr:sp macro="" textlink="">
      <xdr:nvSpPr>
        <xdr:cNvPr id="240" name="n_1mainValue【福祉施設】&#10;有形固定資産減価償却率"/>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62" name="直線コネクタ 261"/>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63"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64" name="直線コネクタ 263"/>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65"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66" name="直線コネクタ 265"/>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67"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68" name="フローチャート: 判断 267"/>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69" name="フローチャート: 判断 268"/>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70"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71" name="フローチャート: 判断 270"/>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72"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126746</xdr:rowOff>
    </xdr:from>
    <xdr:to>
      <xdr:col>50</xdr:col>
      <xdr:colOff>165100</xdr:colOff>
      <xdr:row>85</xdr:row>
      <xdr:rowOff>56896</xdr:rowOff>
    </xdr:to>
    <xdr:sp macro="" textlink="">
      <xdr:nvSpPr>
        <xdr:cNvPr id="278" name="楕円 277"/>
        <xdr:cNvSpPr/>
      </xdr:nvSpPr>
      <xdr:spPr>
        <a:xfrm>
          <a:off x="958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48023</xdr:rowOff>
    </xdr:from>
    <xdr:ext cx="469744" cy="259045"/>
    <xdr:sp macro="" textlink="">
      <xdr:nvSpPr>
        <xdr:cNvPr id="279" name="n_1mainValue【福祉施設】&#10;一人当たり面積"/>
        <xdr:cNvSpPr txBox="1"/>
      </xdr:nvSpPr>
      <xdr:spPr>
        <a:xfrm>
          <a:off x="9391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2" name="テキスト ボックス 29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0" name="テキスト ボックス 29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04" name="直線コネクタ 303"/>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05"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06" name="直線コネクタ 305"/>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8" name="直線コネクタ 3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309"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10" name="フローチャート: 判断 309"/>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11" name="フローチャート: 判断 310"/>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128288</xdr:rowOff>
    </xdr:from>
    <xdr:ext cx="405111" cy="259045"/>
    <xdr:sp macro="" textlink="">
      <xdr:nvSpPr>
        <xdr:cNvPr id="312" name="n_1aveValue【市民会館】&#10;有形固定資産減価償却率"/>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313" name="フローチャート: 判断 312"/>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314"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65405</xdr:rowOff>
    </xdr:from>
    <xdr:to>
      <xdr:col>20</xdr:col>
      <xdr:colOff>38100</xdr:colOff>
      <xdr:row>105</xdr:row>
      <xdr:rowOff>167005</xdr:rowOff>
    </xdr:to>
    <xdr:sp macro="" textlink="">
      <xdr:nvSpPr>
        <xdr:cNvPr id="320" name="楕円 319"/>
        <xdr:cNvSpPr/>
      </xdr:nvSpPr>
      <xdr:spPr>
        <a:xfrm>
          <a:off x="3746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158132</xdr:rowOff>
    </xdr:from>
    <xdr:ext cx="405111" cy="259045"/>
    <xdr:sp macro="" textlink="">
      <xdr:nvSpPr>
        <xdr:cNvPr id="321" name="n_1mainValue【市民会館】&#10;有形固定資産減価償却率"/>
        <xdr:cNvSpPr txBox="1"/>
      </xdr:nvSpPr>
      <xdr:spPr>
        <a:xfrm>
          <a:off x="35820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2" name="直線コネクタ 3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3" name="テキスト ボックス 33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4" name="直線コネクタ 3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5" name="テキスト ボックス 33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6" name="直線コネクタ 3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7" name="テキスト ボックス 33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8" name="直線コネクタ 3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9" name="テキスト ボックス 33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0" name="直線コネクタ 3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1" name="テキスト ボックス 34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2" name="直線コネクタ 3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3" name="テキスト ボックス 34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47" name="直線コネクタ 346"/>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48"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49" name="直線コネクタ 348"/>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50"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51" name="直線コネクタ 350"/>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52"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53" name="フローチャート: 判断 352"/>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54" name="フローチャート: 判断 35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355"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56" name="フローチャート: 判断 355"/>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57"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46627</xdr:rowOff>
    </xdr:from>
    <xdr:to>
      <xdr:col>50</xdr:col>
      <xdr:colOff>165100</xdr:colOff>
      <xdr:row>105</xdr:row>
      <xdr:rowOff>148227</xdr:rowOff>
    </xdr:to>
    <xdr:sp macro="" textlink="">
      <xdr:nvSpPr>
        <xdr:cNvPr id="363" name="楕円 362"/>
        <xdr:cNvSpPr/>
      </xdr:nvSpPr>
      <xdr:spPr>
        <a:xfrm>
          <a:off x="9588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139354</xdr:rowOff>
    </xdr:from>
    <xdr:ext cx="469744" cy="259045"/>
    <xdr:sp macro="" textlink="">
      <xdr:nvSpPr>
        <xdr:cNvPr id="364" name="n_1mainValue【市民会館】&#10;一人当たり面積"/>
        <xdr:cNvSpPr txBox="1"/>
      </xdr:nvSpPr>
      <xdr:spPr>
        <a:xfrm>
          <a:off x="9391727" y="1814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6" name="テキスト ボックス 37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4" name="テキスト ボックス 38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88" name="直線コネクタ 387"/>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89"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90" name="直線コネクタ 389"/>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91"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92" name="直線コネクタ 39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93"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94" name="フローチャート: 判断 393"/>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95" name="フローチャート: 判断 394"/>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63517</xdr:rowOff>
    </xdr:from>
    <xdr:ext cx="405111" cy="259045"/>
    <xdr:sp macro="" textlink="">
      <xdr:nvSpPr>
        <xdr:cNvPr id="396"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97" name="フローチャート: 判断 396"/>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398"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04" name="楕円 403"/>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405" name="n_1main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7" name="テキスト ボックス 4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9" name="テキスト ボックス 41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1" name="テキスト ボックス 4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3" name="テキスト ボックス 42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5" name="テキスト ボックス 4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29" name="直線コネクタ 428"/>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30"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31" name="直線コネクタ 430"/>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32"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33" name="直線コネクタ 432"/>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434"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35" name="フローチャート: 判断 434"/>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36" name="フローチャート: 判断 435"/>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437"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438" name="フローチャート: 判断 437"/>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439"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168709</xdr:rowOff>
    </xdr:from>
    <xdr:to>
      <xdr:col>112</xdr:col>
      <xdr:colOff>38100</xdr:colOff>
      <xdr:row>40</xdr:row>
      <xdr:rowOff>98859</xdr:rowOff>
    </xdr:to>
    <xdr:sp macro="" textlink="">
      <xdr:nvSpPr>
        <xdr:cNvPr id="445" name="楕円 444"/>
        <xdr:cNvSpPr/>
      </xdr:nvSpPr>
      <xdr:spPr>
        <a:xfrm>
          <a:off x="21272500" y="68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89986</xdr:rowOff>
    </xdr:from>
    <xdr:ext cx="534377" cy="259045"/>
    <xdr:sp macro="" textlink="">
      <xdr:nvSpPr>
        <xdr:cNvPr id="446" name="n_1mainValue【一般廃棄物処理施設】&#10;一人当たり有形固定資産（償却資産）額"/>
        <xdr:cNvSpPr txBox="1"/>
      </xdr:nvSpPr>
      <xdr:spPr>
        <a:xfrm>
          <a:off x="21043411" y="69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69" name="直線コネクタ 468"/>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70"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71" name="直線コネクタ 470"/>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72"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73" name="直線コネクタ 472"/>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74"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75" name="フローチャート: 判断 47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76" name="フローチャート: 判断 475"/>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477"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478" name="フローチャート: 判断 477"/>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479"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485" name="楕円 484"/>
        <xdr:cNvSpPr/>
      </xdr:nvSpPr>
      <xdr:spPr>
        <a:xfrm>
          <a:off x="15430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108475</xdr:rowOff>
    </xdr:from>
    <xdr:ext cx="405111" cy="259045"/>
    <xdr:sp macro="" textlink="">
      <xdr:nvSpPr>
        <xdr:cNvPr id="486" name="n_1mainValue【保健センター・保健所】&#10;有形固定資産減価償却率"/>
        <xdr:cNvSpPr txBox="1"/>
      </xdr:nvSpPr>
      <xdr:spPr>
        <a:xfrm>
          <a:off x="152660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508" name="直線コネクタ 507"/>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509"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510" name="直線コネクタ 509"/>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511"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12" name="直線コネクタ 511"/>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513"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14" name="フローチャート: 判断 513"/>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15" name="フローチャート: 判断 514"/>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516"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517" name="フローチャート: 判断 516"/>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518"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524" name="楕円 523"/>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147083</xdr:rowOff>
    </xdr:from>
    <xdr:ext cx="469744" cy="259045"/>
    <xdr:sp macro="" textlink="">
      <xdr:nvSpPr>
        <xdr:cNvPr id="525" name="n_1main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7" name="テキスト ボックス 53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49" name="直線コネクタ 548"/>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50"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51" name="直線コネクタ 550"/>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52"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53" name="直線コネクタ 552"/>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554"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55" name="フローチャート: 判断 554"/>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56" name="フローチャート: 判断 555"/>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557"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558" name="フローチャート: 判断 557"/>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559"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82550</xdr:rowOff>
    </xdr:from>
    <xdr:to>
      <xdr:col>81</xdr:col>
      <xdr:colOff>101600</xdr:colOff>
      <xdr:row>84</xdr:row>
      <xdr:rowOff>12700</xdr:rowOff>
    </xdr:to>
    <xdr:sp macro="" textlink="">
      <xdr:nvSpPr>
        <xdr:cNvPr id="565" name="楕円 564"/>
        <xdr:cNvSpPr/>
      </xdr:nvSpPr>
      <xdr:spPr>
        <a:xfrm>
          <a:off x="15430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3827</xdr:rowOff>
    </xdr:from>
    <xdr:ext cx="405111" cy="259045"/>
    <xdr:sp macro="" textlink="">
      <xdr:nvSpPr>
        <xdr:cNvPr id="566" name="n_1mainValue【消防施設】&#10;有形固定資産減価償却率"/>
        <xdr:cNvSpPr txBox="1"/>
      </xdr:nvSpPr>
      <xdr:spPr>
        <a:xfrm>
          <a:off x="15266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88" name="直線コネクタ 587"/>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0" name="直線コネクタ 58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91"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92" name="直線コネクタ 591"/>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93"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4" name="フローチャート: 判断 593"/>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5" name="フローチャート: 判断 59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9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97" name="フローチャート: 判断 596"/>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598"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154178</xdr:rowOff>
    </xdr:from>
    <xdr:to>
      <xdr:col>112</xdr:col>
      <xdr:colOff>38100</xdr:colOff>
      <xdr:row>85</xdr:row>
      <xdr:rowOff>84328</xdr:rowOff>
    </xdr:to>
    <xdr:sp macro="" textlink="">
      <xdr:nvSpPr>
        <xdr:cNvPr id="604" name="楕円 603"/>
        <xdr:cNvSpPr/>
      </xdr:nvSpPr>
      <xdr:spPr>
        <a:xfrm>
          <a:off x="21272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75455</xdr:rowOff>
    </xdr:from>
    <xdr:ext cx="469744" cy="259045"/>
    <xdr:sp macro="" textlink="">
      <xdr:nvSpPr>
        <xdr:cNvPr id="605" name="n_1mainValue【消防施設】&#10;一人当たり面積"/>
        <xdr:cNvSpPr txBox="1"/>
      </xdr:nvSpPr>
      <xdr:spPr>
        <a:xfrm>
          <a:off x="210757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31" name="直線コネクタ 630"/>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2"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3" name="直線コネクタ 632"/>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5" name="直線コネクタ 63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36"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37" name="フローチャート: 判断 636"/>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38" name="フローチャート: 判断 63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39"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0" name="フローチャート: 判断 63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1"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5806</xdr:rowOff>
    </xdr:from>
    <xdr:to>
      <xdr:col>81</xdr:col>
      <xdr:colOff>101600</xdr:colOff>
      <xdr:row>102</xdr:row>
      <xdr:rowOff>107406</xdr:rowOff>
    </xdr:to>
    <xdr:sp macro="" textlink="">
      <xdr:nvSpPr>
        <xdr:cNvPr id="647" name="楕円 646"/>
        <xdr:cNvSpPr/>
      </xdr:nvSpPr>
      <xdr:spPr>
        <a:xfrm>
          <a:off x="15430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123933</xdr:rowOff>
    </xdr:from>
    <xdr:ext cx="405111" cy="259045"/>
    <xdr:sp macro="" textlink="">
      <xdr:nvSpPr>
        <xdr:cNvPr id="648" name="n_1mainValue【庁舎】&#10;有形固定資産減価償却率"/>
        <xdr:cNvSpPr txBox="1"/>
      </xdr:nvSpPr>
      <xdr:spPr>
        <a:xfrm>
          <a:off x="15266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4" name="テキスト ボックス 6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6" name="テキスト ボックス 6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8" name="テキスト ボックス 6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72" name="直線コネクタ 671"/>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73"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74" name="直線コネクタ 673"/>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75"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76" name="直線コネクタ 675"/>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677"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78" name="フローチャート: 判断 677"/>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79" name="フローチャート: 判断 678"/>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680"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81" name="フローチャート: 判断 680"/>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682"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84455</xdr:rowOff>
    </xdr:from>
    <xdr:to>
      <xdr:col>112</xdr:col>
      <xdr:colOff>38100</xdr:colOff>
      <xdr:row>107</xdr:row>
      <xdr:rowOff>14605</xdr:rowOff>
    </xdr:to>
    <xdr:sp macro="" textlink="">
      <xdr:nvSpPr>
        <xdr:cNvPr id="688" name="楕円 687"/>
        <xdr:cNvSpPr/>
      </xdr:nvSpPr>
      <xdr:spPr>
        <a:xfrm>
          <a:off x="21272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5732</xdr:rowOff>
    </xdr:from>
    <xdr:ext cx="469744" cy="259045"/>
    <xdr:sp macro="" textlink="">
      <xdr:nvSpPr>
        <xdr:cNvPr id="689" name="n_1mainValue【庁舎】&#10;一人当たり面積"/>
        <xdr:cNvSpPr txBox="1"/>
      </xdr:nvSpPr>
      <xdr:spPr>
        <a:xfrm>
          <a:off x="21075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図書館、福祉施設、保健センター、庁舎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において、有形固定資産減価償却率が類似団体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と比較して高くなっている。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いずれの施設も昭和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年代に建設されており、耐用年数を経過しつつある状況にある。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今後は、公共施設等の更新費用が必要となるため、平成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月に策定した公共施設等総合管理計画に基づき、適正な維持管理及び更新を図る。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年度の当該団体値等は表示されてい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20,025
19,936
34.34
6,794,535
6,612,027
139,518
4,530,466
6,154,241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本町では、少子高齢化と人口減少により町税が減少傾向にあるため、ここ数年は、基準財政需要額の減少幅が、基準財政収入額の減少幅を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回り、結果として財政力指数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低下につながっていた。平成２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基準財政収入額が減少した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年度の指数を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本町の町税は、個人住民税と個人の住居による固定資産税が大部分を占めているため、人口増加策が今後の課題となるところである。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71362</xdr:rowOff>
    </xdr:to>
    <xdr:cxnSp macro="">
      <xdr:nvCxnSpPr>
        <xdr:cNvPr id="70" name="直線コネクタ 69"/>
        <xdr:cNvCxnSpPr/>
      </xdr:nvCxnSpPr>
      <xdr:spPr>
        <a:xfrm>
          <a:off x="4114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xdr:cNvCxnSpPr/>
      </xdr:nvCxnSpPr>
      <xdr:spPr>
        <a:xfrm>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48381</xdr:rowOff>
    </xdr:to>
    <xdr:cxnSp macro="">
      <xdr:nvCxnSpPr>
        <xdr:cNvPr id="79" name="直線コネクタ 78"/>
        <xdr:cNvCxnSpPr/>
      </xdr:nvCxnSpPr>
      <xdr:spPr>
        <a:xfrm>
          <a:off x="1447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89" name="楕円 88"/>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164089</xdr:rowOff>
    </xdr:from>
    <xdr:ext cx="762000" cy="259045"/>
    <xdr:sp macro="" textlink="">
      <xdr:nvSpPr>
        <xdr:cNvPr id="90" name="財政力該当値テキスト"/>
        <xdr:cNvSpPr txBox="1"/>
      </xdr:nvSpPr>
      <xdr:spPr>
        <a:xfrm>
          <a:off x="5041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2" name="テキスト ボックス 91"/>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83958</xdr:rowOff>
    </xdr:from>
    <xdr:ext cx="762000" cy="259045"/>
    <xdr:sp macro="" textlink="">
      <xdr:nvSpPr>
        <xdr:cNvPr id="96" name="テキスト ボックス 95"/>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％悪化している。これは、地方税及び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に対する充当一般財源の増が主な要因である。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退職手当や職員給等の増により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人件費が増加し、また、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総合行政ネットワーク推進事業等により物件費も増加し、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比率を上げる要因となっている。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このような要因から、類似団体内平均値と比べてかなり高い数値で推移している。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今後は、定年退職者数が平成３１年度からピークを迎え、さらに経常収支比率が悪化することも予想されるため、人件費をはじめとした経常経費の圧縮を図ることが課題となる。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81643</xdr:rowOff>
    </xdr:from>
    <xdr:to>
      <xdr:col>23</xdr:col>
      <xdr:colOff>133350</xdr:colOff>
      <xdr:row>65</xdr:row>
      <xdr:rowOff>116115</xdr:rowOff>
    </xdr:to>
    <xdr:cxnSp macro="">
      <xdr:nvCxnSpPr>
        <xdr:cNvPr id="135" name="直線コネクタ 134"/>
        <xdr:cNvCxnSpPr/>
      </xdr:nvCxnSpPr>
      <xdr:spPr>
        <a:xfrm>
          <a:off x="4114800" y="112258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25581</xdr:rowOff>
    </xdr:from>
    <xdr:to>
      <xdr:col>19</xdr:col>
      <xdr:colOff>133350</xdr:colOff>
      <xdr:row>65</xdr:row>
      <xdr:rowOff>81643</xdr:rowOff>
    </xdr:to>
    <xdr:cxnSp macro="">
      <xdr:nvCxnSpPr>
        <xdr:cNvPr id="138" name="直線コネクタ 137"/>
        <xdr:cNvCxnSpPr/>
      </xdr:nvCxnSpPr>
      <xdr:spPr>
        <a:xfrm>
          <a:off x="3225800" y="10998381"/>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25581</xdr:rowOff>
    </xdr:from>
    <xdr:to>
      <xdr:col>15</xdr:col>
      <xdr:colOff>82550</xdr:colOff>
      <xdr:row>65</xdr:row>
      <xdr:rowOff>98878</xdr:rowOff>
    </xdr:to>
    <xdr:cxnSp macro="">
      <xdr:nvCxnSpPr>
        <xdr:cNvPr id="141" name="直線コネクタ 140"/>
        <xdr:cNvCxnSpPr/>
      </xdr:nvCxnSpPr>
      <xdr:spPr>
        <a:xfrm flipV="1">
          <a:off x="2336800" y="10998381"/>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29028</xdr:rowOff>
    </xdr:from>
    <xdr:to>
      <xdr:col>11</xdr:col>
      <xdr:colOff>31750</xdr:colOff>
      <xdr:row>65</xdr:row>
      <xdr:rowOff>98878</xdr:rowOff>
    </xdr:to>
    <xdr:cxnSp macro="">
      <xdr:nvCxnSpPr>
        <xdr:cNvPr id="144" name="直線コネクタ 143"/>
        <xdr:cNvCxnSpPr/>
      </xdr:nvCxnSpPr>
      <xdr:spPr>
        <a:xfrm>
          <a:off x="1447800" y="110018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60053</xdr:rowOff>
    </xdr:from>
    <xdr:to>
      <xdr:col>11</xdr:col>
      <xdr:colOff>82550</xdr:colOff>
      <xdr:row>63</xdr:row>
      <xdr:rowOff>161653</xdr:rowOff>
    </xdr:to>
    <xdr:sp macro="" textlink="">
      <xdr:nvSpPr>
        <xdr:cNvPr id="145" name="フローチャート: 判断 144"/>
        <xdr:cNvSpPr/>
      </xdr:nvSpPr>
      <xdr:spPr>
        <a:xfrm>
          <a:off x="2286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380</xdr:rowOff>
    </xdr:from>
    <xdr:ext cx="762000" cy="259045"/>
    <xdr:sp macro="" textlink="">
      <xdr:nvSpPr>
        <xdr:cNvPr id="146" name="テキスト ボックス 145"/>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47" name="フローチャート: 判断 146"/>
        <xdr:cNvSpPr/>
      </xdr:nvSpPr>
      <xdr:spPr>
        <a:xfrm>
          <a:off x="1397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130464</xdr:rowOff>
    </xdr:from>
    <xdr:ext cx="762000" cy="259045"/>
    <xdr:sp macro="" textlink="">
      <xdr:nvSpPr>
        <xdr:cNvPr id="148" name="テキスト ボックス 14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65315</xdr:rowOff>
    </xdr:from>
    <xdr:to>
      <xdr:col>23</xdr:col>
      <xdr:colOff>184150</xdr:colOff>
      <xdr:row>65</xdr:row>
      <xdr:rowOff>166915</xdr:rowOff>
    </xdr:to>
    <xdr:sp macro="" textlink="">
      <xdr:nvSpPr>
        <xdr:cNvPr id="154" name="楕円 153"/>
        <xdr:cNvSpPr/>
      </xdr:nvSpPr>
      <xdr:spPr>
        <a:xfrm>
          <a:off x="49022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37392</xdr:rowOff>
    </xdr:from>
    <xdr:ext cx="762000" cy="259045"/>
    <xdr:sp macro="" textlink="">
      <xdr:nvSpPr>
        <xdr:cNvPr id="155" name="財政構造の弾力性該当値テキスト"/>
        <xdr:cNvSpPr txBox="1"/>
      </xdr:nvSpPr>
      <xdr:spPr>
        <a:xfrm>
          <a:off x="5041900" y="1118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30843</xdr:rowOff>
    </xdr:from>
    <xdr:to>
      <xdr:col>19</xdr:col>
      <xdr:colOff>184150</xdr:colOff>
      <xdr:row>65</xdr:row>
      <xdr:rowOff>132443</xdr:rowOff>
    </xdr:to>
    <xdr:sp macro="" textlink="">
      <xdr:nvSpPr>
        <xdr:cNvPr id="156" name="楕円 155"/>
        <xdr:cNvSpPr/>
      </xdr:nvSpPr>
      <xdr:spPr>
        <a:xfrm>
          <a:off x="4064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117220</xdr:rowOff>
    </xdr:from>
    <xdr:ext cx="736600" cy="259045"/>
    <xdr:sp macro="" textlink="">
      <xdr:nvSpPr>
        <xdr:cNvPr id="157" name="テキスト ボックス 156"/>
        <xdr:cNvSpPr txBox="1"/>
      </xdr:nvSpPr>
      <xdr:spPr>
        <a:xfrm>
          <a:off x="3733800" y="112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146231</xdr:rowOff>
    </xdr:from>
    <xdr:to>
      <xdr:col>15</xdr:col>
      <xdr:colOff>133350</xdr:colOff>
      <xdr:row>64</xdr:row>
      <xdr:rowOff>76381</xdr:rowOff>
    </xdr:to>
    <xdr:sp macro="" textlink="">
      <xdr:nvSpPr>
        <xdr:cNvPr id="158" name="楕円 157"/>
        <xdr:cNvSpPr/>
      </xdr:nvSpPr>
      <xdr:spPr>
        <a:xfrm>
          <a:off x="3175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61158</xdr:rowOff>
    </xdr:from>
    <xdr:ext cx="762000" cy="259045"/>
    <xdr:sp macro="" textlink="">
      <xdr:nvSpPr>
        <xdr:cNvPr id="159" name="テキスト ボックス 158"/>
        <xdr:cNvSpPr txBox="1"/>
      </xdr:nvSpPr>
      <xdr:spPr>
        <a:xfrm>
          <a:off x="2844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48078</xdr:rowOff>
    </xdr:from>
    <xdr:to>
      <xdr:col>11</xdr:col>
      <xdr:colOff>82550</xdr:colOff>
      <xdr:row>65</xdr:row>
      <xdr:rowOff>149678</xdr:rowOff>
    </xdr:to>
    <xdr:sp macro="" textlink="">
      <xdr:nvSpPr>
        <xdr:cNvPr id="160" name="楕円 159"/>
        <xdr:cNvSpPr/>
      </xdr:nvSpPr>
      <xdr:spPr>
        <a:xfrm>
          <a:off x="2286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134455</xdr:rowOff>
    </xdr:from>
    <xdr:ext cx="762000" cy="259045"/>
    <xdr:sp macro="" textlink="">
      <xdr:nvSpPr>
        <xdr:cNvPr id="161" name="テキスト ボックス 160"/>
        <xdr:cNvSpPr txBox="1"/>
      </xdr:nvSpPr>
      <xdr:spPr>
        <a:xfrm>
          <a:off x="1955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62" name="楕円 161"/>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63" name="テキスト ボックス 162"/>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年度の人件費・物件費等は、２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している。物件費は前年度より若干の増であったが、人件費は、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退職手当や職員給の増により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本町の退職者は、平成３１年度からピークを迎え、大量の退職者が発生するため、退職手当の増などで人件費の増加が予想される。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今後、事務のアウトソーシングや施設規模の適正化など、人員の適正化を図り、歳出削減の効果的実施に努めていく。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148405</xdr:rowOff>
    </xdr:from>
    <xdr:to>
      <xdr:col>23</xdr:col>
      <xdr:colOff>133350</xdr:colOff>
      <xdr:row>82</xdr:row>
      <xdr:rowOff>13581</xdr:rowOff>
    </xdr:to>
    <xdr:cxnSp macro="">
      <xdr:nvCxnSpPr>
        <xdr:cNvPr id="196" name="直線コネクタ 195"/>
        <xdr:cNvCxnSpPr/>
      </xdr:nvCxnSpPr>
      <xdr:spPr>
        <a:xfrm>
          <a:off x="4114800" y="14035855"/>
          <a:ext cx="8382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148405</xdr:rowOff>
    </xdr:from>
    <xdr:to>
      <xdr:col>19</xdr:col>
      <xdr:colOff>133350</xdr:colOff>
      <xdr:row>82</xdr:row>
      <xdr:rowOff>30190</xdr:rowOff>
    </xdr:to>
    <xdr:cxnSp macro="">
      <xdr:nvCxnSpPr>
        <xdr:cNvPr id="199" name="直線コネクタ 198"/>
        <xdr:cNvCxnSpPr/>
      </xdr:nvCxnSpPr>
      <xdr:spPr>
        <a:xfrm flipV="1">
          <a:off x="3225800" y="14035855"/>
          <a:ext cx="889000" cy="5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3725</xdr:rowOff>
    </xdr:from>
    <xdr:to>
      <xdr:col>15</xdr:col>
      <xdr:colOff>82550</xdr:colOff>
      <xdr:row>82</xdr:row>
      <xdr:rowOff>30190</xdr:rowOff>
    </xdr:to>
    <xdr:cxnSp macro="">
      <xdr:nvCxnSpPr>
        <xdr:cNvPr id="202" name="直線コネクタ 201"/>
        <xdr:cNvCxnSpPr/>
      </xdr:nvCxnSpPr>
      <xdr:spPr>
        <a:xfrm>
          <a:off x="2336800" y="14062625"/>
          <a:ext cx="889000" cy="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126538</xdr:rowOff>
    </xdr:from>
    <xdr:to>
      <xdr:col>11</xdr:col>
      <xdr:colOff>31750</xdr:colOff>
      <xdr:row>82</xdr:row>
      <xdr:rowOff>3725</xdr:rowOff>
    </xdr:to>
    <xdr:cxnSp macro="">
      <xdr:nvCxnSpPr>
        <xdr:cNvPr id="205" name="直線コネクタ 204"/>
        <xdr:cNvCxnSpPr/>
      </xdr:nvCxnSpPr>
      <xdr:spPr>
        <a:xfrm>
          <a:off x="1447800" y="14013988"/>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5742</xdr:rowOff>
    </xdr:from>
    <xdr:to>
      <xdr:col>11</xdr:col>
      <xdr:colOff>82550</xdr:colOff>
      <xdr:row>81</xdr:row>
      <xdr:rowOff>107342</xdr:rowOff>
    </xdr:to>
    <xdr:sp macro="" textlink="">
      <xdr:nvSpPr>
        <xdr:cNvPr id="206" name="フローチャート: 判断 205"/>
        <xdr:cNvSpPr/>
      </xdr:nvSpPr>
      <xdr:spPr>
        <a:xfrm>
          <a:off x="2286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117519</xdr:rowOff>
    </xdr:from>
    <xdr:ext cx="762000" cy="259045"/>
    <xdr:sp macro="" textlink="">
      <xdr:nvSpPr>
        <xdr:cNvPr id="207" name="テキスト ボックス 206"/>
        <xdr:cNvSpPr txBox="1"/>
      </xdr:nvSpPr>
      <xdr:spPr>
        <a:xfrm>
          <a:off x="1955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155707</xdr:rowOff>
    </xdr:from>
    <xdr:to>
      <xdr:col>7</xdr:col>
      <xdr:colOff>31750</xdr:colOff>
      <xdr:row>81</xdr:row>
      <xdr:rowOff>85857</xdr:rowOff>
    </xdr:to>
    <xdr:sp macro="" textlink="">
      <xdr:nvSpPr>
        <xdr:cNvPr id="208" name="フローチャート: 判断 207"/>
        <xdr:cNvSpPr/>
      </xdr:nvSpPr>
      <xdr:spPr>
        <a:xfrm>
          <a:off x="1397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96034</xdr:rowOff>
    </xdr:from>
    <xdr:ext cx="762000" cy="259045"/>
    <xdr:sp macro="" textlink="">
      <xdr:nvSpPr>
        <xdr:cNvPr id="209" name="テキスト ボックス 208"/>
        <xdr:cNvSpPr txBox="1"/>
      </xdr:nvSpPr>
      <xdr:spPr>
        <a:xfrm>
          <a:off x="1066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134231</xdr:rowOff>
    </xdr:from>
    <xdr:to>
      <xdr:col>23</xdr:col>
      <xdr:colOff>184150</xdr:colOff>
      <xdr:row>82</xdr:row>
      <xdr:rowOff>64381</xdr:rowOff>
    </xdr:to>
    <xdr:sp macro="" textlink="">
      <xdr:nvSpPr>
        <xdr:cNvPr id="215" name="楕円 214"/>
        <xdr:cNvSpPr/>
      </xdr:nvSpPr>
      <xdr:spPr>
        <a:xfrm>
          <a:off x="4902200" y="140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150758</xdr:rowOff>
    </xdr:from>
    <xdr:ext cx="762000" cy="259045"/>
    <xdr:sp macro="" textlink="">
      <xdr:nvSpPr>
        <xdr:cNvPr id="216" name="人件費・物件費等の状況該当値テキスト"/>
        <xdr:cNvSpPr txBox="1"/>
      </xdr:nvSpPr>
      <xdr:spPr>
        <a:xfrm>
          <a:off x="5041900" y="1386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97605</xdr:rowOff>
    </xdr:from>
    <xdr:to>
      <xdr:col>19</xdr:col>
      <xdr:colOff>184150</xdr:colOff>
      <xdr:row>82</xdr:row>
      <xdr:rowOff>27755</xdr:rowOff>
    </xdr:to>
    <xdr:sp macro="" textlink="">
      <xdr:nvSpPr>
        <xdr:cNvPr id="217" name="楕円 216"/>
        <xdr:cNvSpPr/>
      </xdr:nvSpPr>
      <xdr:spPr>
        <a:xfrm>
          <a:off x="4064000" y="139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37932</xdr:rowOff>
    </xdr:from>
    <xdr:ext cx="736600" cy="259045"/>
    <xdr:sp macro="" textlink="">
      <xdr:nvSpPr>
        <xdr:cNvPr id="218" name="テキスト ボックス 217"/>
        <xdr:cNvSpPr txBox="1"/>
      </xdr:nvSpPr>
      <xdr:spPr>
        <a:xfrm>
          <a:off x="3733800" y="1375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150840</xdr:rowOff>
    </xdr:from>
    <xdr:to>
      <xdr:col>15</xdr:col>
      <xdr:colOff>133350</xdr:colOff>
      <xdr:row>82</xdr:row>
      <xdr:rowOff>80990</xdr:rowOff>
    </xdr:to>
    <xdr:sp macro="" textlink="">
      <xdr:nvSpPr>
        <xdr:cNvPr id="219" name="楕円 218"/>
        <xdr:cNvSpPr/>
      </xdr:nvSpPr>
      <xdr:spPr>
        <a:xfrm>
          <a:off x="3175000" y="140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91167</xdr:rowOff>
    </xdr:from>
    <xdr:ext cx="762000" cy="259045"/>
    <xdr:sp macro="" textlink="">
      <xdr:nvSpPr>
        <xdr:cNvPr id="220" name="テキスト ボックス 219"/>
        <xdr:cNvSpPr txBox="1"/>
      </xdr:nvSpPr>
      <xdr:spPr>
        <a:xfrm>
          <a:off x="2844800" y="138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124375</xdr:rowOff>
    </xdr:from>
    <xdr:to>
      <xdr:col>11</xdr:col>
      <xdr:colOff>82550</xdr:colOff>
      <xdr:row>82</xdr:row>
      <xdr:rowOff>54525</xdr:rowOff>
    </xdr:to>
    <xdr:sp macro="" textlink="">
      <xdr:nvSpPr>
        <xdr:cNvPr id="221" name="楕円 220"/>
        <xdr:cNvSpPr/>
      </xdr:nvSpPr>
      <xdr:spPr>
        <a:xfrm>
          <a:off x="2286000" y="140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39302</xdr:rowOff>
    </xdr:from>
    <xdr:ext cx="762000" cy="259045"/>
    <xdr:sp macro="" textlink="">
      <xdr:nvSpPr>
        <xdr:cNvPr id="222" name="テキスト ボックス 221"/>
        <xdr:cNvSpPr txBox="1"/>
      </xdr:nvSpPr>
      <xdr:spPr>
        <a:xfrm>
          <a:off x="1955800" y="140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75738</xdr:rowOff>
    </xdr:from>
    <xdr:to>
      <xdr:col>7</xdr:col>
      <xdr:colOff>31750</xdr:colOff>
      <xdr:row>82</xdr:row>
      <xdr:rowOff>5888</xdr:rowOff>
    </xdr:to>
    <xdr:sp macro="" textlink="">
      <xdr:nvSpPr>
        <xdr:cNvPr id="223" name="楕円 222"/>
        <xdr:cNvSpPr/>
      </xdr:nvSpPr>
      <xdr:spPr>
        <a:xfrm>
          <a:off x="1397000" y="139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162115</xdr:rowOff>
    </xdr:from>
    <xdr:ext cx="762000" cy="259045"/>
    <xdr:sp macro="" textlink="">
      <xdr:nvSpPr>
        <xdr:cNvPr id="224" name="テキスト ボックス 223"/>
        <xdr:cNvSpPr txBox="1"/>
      </xdr:nvSpPr>
      <xdr:spPr>
        <a:xfrm>
          <a:off x="1066800" y="1404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本町のラスパイレス指数は、類似団体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に比べてかなり低い数値で推移していたが、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２８年度末に職階に応じた職員給与カット（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）を終了したことなどにより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２８（調査時点：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２９．４．１）で９７．７ポイントに上昇した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なお、本数値は地方公務員給与実態調査に基づくものであるが、当該資料作成時点（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３１．１末時点）において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３０年調査結果が未公表であるため、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２９年度の数値については、前年度の数値が引用されている（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２９：９７．７ポイント）。</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56545</xdr:rowOff>
    </xdr:to>
    <xdr:cxnSp macro="">
      <xdr:nvCxnSpPr>
        <xdr:cNvPr id="260" name="直線コネクタ 259"/>
        <xdr:cNvCxnSpPr/>
      </xdr:nvCxnSpPr>
      <xdr:spPr>
        <a:xfrm>
          <a:off x="16179800" y="1497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87</xdr:row>
      <xdr:rowOff>56545</xdr:rowOff>
    </xdr:to>
    <xdr:cxnSp macro="">
      <xdr:nvCxnSpPr>
        <xdr:cNvPr id="263" name="直線コネクタ 262"/>
        <xdr:cNvCxnSpPr/>
      </xdr:nvCxnSpPr>
      <xdr:spPr>
        <a:xfrm>
          <a:off x="15290800" y="14363700"/>
          <a:ext cx="889000" cy="6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7862</xdr:rowOff>
    </xdr:to>
    <xdr:cxnSp macro="">
      <xdr:nvCxnSpPr>
        <xdr:cNvPr id="266" name="直線コネクタ 265"/>
        <xdr:cNvCxnSpPr/>
      </xdr:nvCxnSpPr>
      <xdr:spPr>
        <a:xfrm flipV="1">
          <a:off x="14401800" y="1436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7862</xdr:rowOff>
    </xdr:to>
    <xdr:cxnSp macro="">
      <xdr:nvCxnSpPr>
        <xdr:cNvPr id="269" name="直線コネクタ 268"/>
        <xdr:cNvCxnSpPr/>
      </xdr:nvCxnSpPr>
      <xdr:spPr>
        <a:xfrm>
          <a:off x="13512800" y="143981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70" name="フローチャート: 判断 269"/>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71" name="テキスト ボックス 270"/>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2" name="フローチャート: 判断 271"/>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3" name="テキスト ボックス 272"/>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9" name="楕円 278"/>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80"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81" name="楕円 280"/>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2" name="テキスト ボックス 28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5" name="楕円 284"/>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6" name="テキスト ボックス 285"/>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7" name="楕円 286"/>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8" name="テキスト ボックス 287"/>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本町では、平成２８年４月から消防事務の委託を開始しており、消防職員の退職に伴い職員数が減少している。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今後も、事務のアウトソーシングや施設規模の適正化により、職員数の適正化を図っていく。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155242</xdr:rowOff>
    </xdr:from>
    <xdr:to>
      <xdr:col>81</xdr:col>
      <xdr:colOff>44450</xdr:colOff>
      <xdr:row>61</xdr:row>
      <xdr:rowOff>2177</xdr:rowOff>
    </xdr:to>
    <xdr:cxnSp macro="">
      <xdr:nvCxnSpPr>
        <xdr:cNvPr id="325" name="直線コネクタ 324"/>
        <xdr:cNvCxnSpPr/>
      </xdr:nvCxnSpPr>
      <xdr:spPr>
        <a:xfrm>
          <a:off x="16179800" y="10442242"/>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155242</xdr:rowOff>
    </xdr:from>
    <xdr:to>
      <xdr:col>77</xdr:col>
      <xdr:colOff>44450</xdr:colOff>
      <xdr:row>60</xdr:row>
      <xdr:rowOff>160988</xdr:rowOff>
    </xdr:to>
    <xdr:cxnSp macro="">
      <xdr:nvCxnSpPr>
        <xdr:cNvPr id="328" name="直線コネクタ 327"/>
        <xdr:cNvCxnSpPr/>
      </xdr:nvCxnSpPr>
      <xdr:spPr>
        <a:xfrm flipV="1">
          <a:off x="15290800" y="10442242"/>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160988</xdr:rowOff>
    </xdr:from>
    <xdr:to>
      <xdr:col>72</xdr:col>
      <xdr:colOff>203200</xdr:colOff>
      <xdr:row>62</xdr:row>
      <xdr:rowOff>5383</xdr:rowOff>
    </xdr:to>
    <xdr:cxnSp macro="">
      <xdr:nvCxnSpPr>
        <xdr:cNvPr id="331" name="直線コネクタ 330"/>
        <xdr:cNvCxnSpPr/>
      </xdr:nvCxnSpPr>
      <xdr:spPr>
        <a:xfrm flipV="1">
          <a:off x="14401800" y="10447988"/>
          <a:ext cx="8890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161895</xdr:rowOff>
    </xdr:from>
    <xdr:to>
      <xdr:col>68</xdr:col>
      <xdr:colOff>152400</xdr:colOff>
      <xdr:row>62</xdr:row>
      <xdr:rowOff>5383</xdr:rowOff>
    </xdr:to>
    <xdr:cxnSp macro="">
      <xdr:nvCxnSpPr>
        <xdr:cNvPr id="334" name="直線コネクタ 333"/>
        <xdr:cNvCxnSpPr/>
      </xdr:nvCxnSpPr>
      <xdr:spPr>
        <a:xfrm>
          <a:off x="13512800" y="1062034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24009</xdr:rowOff>
    </xdr:from>
    <xdr:to>
      <xdr:col>68</xdr:col>
      <xdr:colOff>203200</xdr:colOff>
      <xdr:row>60</xdr:row>
      <xdr:rowOff>125609</xdr:rowOff>
    </xdr:to>
    <xdr:sp macro="" textlink="">
      <xdr:nvSpPr>
        <xdr:cNvPr id="335" name="フローチャート: 判断 334"/>
        <xdr:cNvSpPr/>
      </xdr:nvSpPr>
      <xdr:spPr>
        <a:xfrm>
          <a:off x="14351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135786</xdr:rowOff>
    </xdr:from>
    <xdr:ext cx="762000" cy="259045"/>
    <xdr:sp macro="" textlink="">
      <xdr:nvSpPr>
        <xdr:cNvPr id="336" name="テキスト ボックス 335"/>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37" name="フローチャート: 判断 336"/>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38" name="テキスト ボックス 337"/>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44" name="楕円 343"/>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139354</xdr:rowOff>
    </xdr:from>
    <xdr:ext cx="762000" cy="259045"/>
    <xdr:sp macro="" textlink="">
      <xdr:nvSpPr>
        <xdr:cNvPr id="345" name="定員管理の状況該当値テキスト"/>
        <xdr:cNvSpPr txBox="1"/>
      </xdr:nvSpPr>
      <xdr:spPr>
        <a:xfrm>
          <a:off x="17106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104442</xdr:rowOff>
    </xdr:from>
    <xdr:to>
      <xdr:col>77</xdr:col>
      <xdr:colOff>95250</xdr:colOff>
      <xdr:row>61</xdr:row>
      <xdr:rowOff>34592</xdr:rowOff>
    </xdr:to>
    <xdr:sp macro="" textlink="">
      <xdr:nvSpPr>
        <xdr:cNvPr id="346" name="楕円 345"/>
        <xdr:cNvSpPr/>
      </xdr:nvSpPr>
      <xdr:spPr>
        <a:xfrm>
          <a:off x="16129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44769</xdr:rowOff>
    </xdr:from>
    <xdr:ext cx="736600" cy="259045"/>
    <xdr:sp macro="" textlink="">
      <xdr:nvSpPr>
        <xdr:cNvPr id="347" name="テキスト ボックス 346"/>
        <xdr:cNvSpPr txBox="1"/>
      </xdr:nvSpPr>
      <xdr:spPr>
        <a:xfrm>
          <a:off x="15798800" y="1016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110188</xdr:rowOff>
    </xdr:from>
    <xdr:to>
      <xdr:col>73</xdr:col>
      <xdr:colOff>44450</xdr:colOff>
      <xdr:row>61</xdr:row>
      <xdr:rowOff>40338</xdr:rowOff>
    </xdr:to>
    <xdr:sp macro="" textlink="">
      <xdr:nvSpPr>
        <xdr:cNvPr id="348" name="楕円 347"/>
        <xdr:cNvSpPr/>
      </xdr:nvSpPr>
      <xdr:spPr>
        <a:xfrm>
          <a:off x="15240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50515</xdr:rowOff>
    </xdr:from>
    <xdr:ext cx="762000" cy="259045"/>
    <xdr:sp macro="" textlink="">
      <xdr:nvSpPr>
        <xdr:cNvPr id="349" name="テキスト ボックス 348"/>
        <xdr:cNvSpPr txBox="1"/>
      </xdr:nvSpPr>
      <xdr:spPr>
        <a:xfrm>
          <a:off x="14909800" y="1016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126033</xdr:rowOff>
    </xdr:from>
    <xdr:to>
      <xdr:col>68</xdr:col>
      <xdr:colOff>203200</xdr:colOff>
      <xdr:row>62</xdr:row>
      <xdr:rowOff>56183</xdr:rowOff>
    </xdr:to>
    <xdr:sp macro="" textlink="">
      <xdr:nvSpPr>
        <xdr:cNvPr id="350" name="楕円 349"/>
        <xdr:cNvSpPr/>
      </xdr:nvSpPr>
      <xdr:spPr>
        <a:xfrm>
          <a:off x="14351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40960</xdr:rowOff>
    </xdr:from>
    <xdr:ext cx="762000" cy="259045"/>
    <xdr:sp macro="" textlink="">
      <xdr:nvSpPr>
        <xdr:cNvPr id="351" name="テキスト ボックス 350"/>
        <xdr:cNvSpPr txBox="1"/>
      </xdr:nvSpPr>
      <xdr:spPr>
        <a:xfrm>
          <a:off x="14020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111095</xdr:rowOff>
    </xdr:from>
    <xdr:to>
      <xdr:col>64</xdr:col>
      <xdr:colOff>152400</xdr:colOff>
      <xdr:row>62</xdr:row>
      <xdr:rowOff>41245</xdr:rowOff>
    </xdr:to>
    <xdr:sp macro="" textlink="">
      <xdr:nvSpPr>
        <xdr:cNvPr id="352" name="楕円 351"/>
        <xdr:cNvSpPr/>
      </xdr:nvSpPr>
      <xdr:spPr>
        <a:xfrm>
          <a:off x="13462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26022</xdr:rowOff>
    </xdr:from>
    <xdr:ext cx="762000" cy="259045"/>
    <xdr:sp macro="" textlink="">
      <xdr:nvSpPr>
        <xdr:cNvPr id="353" name="テキスト ボックス 352"/>
        <xdr:cNvSpPr txBox="1"/>
      </xdr:nvSpPr>
      <xdr:spPr>
        <a:xfrm>
          <a:off x="13131800" y="1065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実質公債費比率は、ここ数年横ばい傾向にある。本町では、ここ数年にわたり交付税措置のある地方債以外は発行しない方針で起債発行額を抑制して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いることから、類似団体内平均値と比べて低い数値で推移しており、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今後もこの方針を維持することにより、健全化策を図る予定である。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しかし、役場本庁舎の耐震化や、昭和５０年代に建築した公共施設の改修など、今後大規模改修事業が予想されることから、施設規模の適正化を図ることが今後の課題である。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69215</xdr:rowOff>
    </xdr:to>
    <xdr:cxnSp macro="">
      <xdr:nvCxnSpPr>
        <xdr:cNvPr id="383" name="直線コネクタ 382"/>
        <xdr:cNvCxnSpPr/>
      </xdr:nvCxnSpPr>
      <xdr:spPr>
        <a:xfrm>
          <a:off x="16179800" y="6719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45085</xdr:rowOff>
    </xdr:to>
    <xdr:cxnSp macro="">
      <xdr:nvCxnSpPr>
        <xdr:cNvPr id="386" name="直線コネクタ 385"/>
        <xdr:cNvCxnSpPr/>
      </xdr:nvCxnSpPr>
      <xdr:spPr>
        <a:xfrm flipV="1">
          <a:off x="15290800" y="67195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45085</xdr:rowOff>
    </xdr:from>
    <xdr:to>
      <xdr:col>72</xdr:col>
      <xdr:colOff>203200</xdr:colOff>
      <xdr:row>39</xdr:row>
      <xdr:rowOff>63182</xdr:rowOff>
    </xdr:to>
    <xdr:cxnSp macro="">
      <xdr:nvCxnSpPr>
        <xdr:cNvPr id="389" name="直線コネクタ 388"/>
        <xdr:cNvCxnSpPr/>
      </xdr:nvCxnSpPr>
      <xdr:spPr>
        <a:xfrm flipV="1">
          <a:off x="14401800" y="67316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63182</xdr:rowOff>
    </xdr:from>
    <xdr:to>
      <xdr:col>68</xdr:col>
      <xdr:colOff>152400</xdr:colOff>
      <xdr:row>39</xdr:row>
      <xdr:rowOff>69215</xdr:rowOff>
    </xdr:to>
    <xdr:cxnSp macro="">
      <xdr:nvCxnSpPr>
        <xdr:cNvPr id="392" name="直線コネクタ 391"/>
        <xdr:cNvCxnSpPr/>
      </xdr:nvCxnSpPr>
      <xdr:spPr>
        <a:xfrm flipV="1">
          <a:off x="13512800" y="67497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3" name="フローチャート: 判断 392"/>
        <xdr:cNvSpPr/>
      </xdr:nvSpPr>
      <xdr:spPr>
        <a:xfrm>
          <a:off x="14351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23830</xdr:rowOff>
    </xdr:from>
    <xdr:ext cx="762000" cy="259045"/>
    <xdr:sp macro="" textlink="">
      <xdr:nvSpPr>
        <xdr:cNvPr id="394" name="テキスト ボックス 393"/>
        <xdr:cNvSpPr txBox="1"/>
      </xdr:nvSpPr>
      <xdr:spPr>
        <a:xfrm>
          <a:off x="14020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95" name="フローチャート: 判断 394"/>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72090</xdr:rowOff>
    </xdr:from>
    <xdr:ext cx="762000" cy="259045"/>
    <xdr:sp macro="" textlink="">
      <xdr:nvSpPr>
        <xdr:cNvPr id="396" name="テキスト ボックス 395"/>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18415</xdr:rowOff>
    </xdr:from>
    <xdr:to>
      <xdr:col>81</xdr:col>
      <xdr:colOff>95250</xdr:colOff>
      <xdr:row>39</xdr:row>
      <xdr:rowOff>120015</xdr:rowOff>
    </xdr:to>
    <xdr:sp macro="" textlink="">
      <xdr:nvSpPr>
        <xdr:cNvPr id="402" name="楕円 401"/>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34942</xdr:rowOff>
    </xdr:from>
    <xdr:ext cx="762000" cy="259045"/>
    <xdr:sp macro="" textlink="">
      <xdr:nvSpPr>
        <xdr:cNvPr id="403"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4" name="楕円 403"/>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5" name="テキスト ボックス 404"/>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165735</xdr:rowOff>
    </xdr:from>
    <xdr:to>
      <xdr:col>73</xdr:col>
      <xdr:colOff>44450</xdr:colOff>
      <xdr:row>39</xdr:row>
      <xdr:rowOff>95885</xdr:rowOff>
    </xdr:to>
    <xdr:sp macro="" textlink="">
      <xdr:nvSpPr>
        <xdr:cNvPr id="406" name="楕円 405"/>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106062</xdr:rowOff>
    </xdr:from>
    <xdr:ext cx="762000" cy="259045"/>
    <xdr:sp macro="" textlink="">
      <xdr:nvSpPr>
        <xdr:cNvPr id="407" name="テキスト ボックス 406"/>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12382</xdr:rowOff>
    </xdr:from>
    <xdr:to>
      <xdr:col>68</xdr:col>
      <xdr:colOff>203200</xdr:colOff>
      <xdr:row>39</xdr:row>
      <xdr:rowOff>113982</xdr:rowOff>
    </xdr:to>
    <xdr:sp macro="" textlink="">
      <xdr:nvSpPr>
        <xdr:cNvPr id="408" name="楕円 407"/>
        <xdr:cNvSpPr/>
      </xdr:nvSpPr>
      <xdr:spPr>
        <a:xfrm>
          <a:off x="14351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124159</xdr:rowOff>
    </xdr:from>
    <xdr:ext cx="762000" cy="259045"/>
    <xdr:sp macro="" textlink="">
      <xdr:nvSpPr>
        <xdr:cNvPr id="409" name="テキスト ボックス 408"/>
        <xdr:cNvSpPr txBox="1"/>
      </xdr:nvSpPr>
      <xdr:spPr>
        <a:xfrm>
          <a:off x="14020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18415</xdr:rowOff>
    </xdr:from>
    <xdr:to>
      <xdr:col>64</xdr:col>
      <xdr:colOff>152400</xdr:colOff>
      <xdr:row>39</xdr:row>
      <xdr:rowOff>120015</xdr:rowOff>
    </xdr:to>
    <xdr:sp macro="" textlink="">
      <xdr:nvSpPr>
        <xdr:cNvPr id="410" name="楕円 409"/>
        <xdr:cNvSpPr/>
      </xdr:nvSpPr>
      <xdr:spPr>
        <a:xfrm>
          <a:off x="13462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130192</xdr:rowOff>
    </xdr:from>
    <xdr:ext cx="762000" cy="259045"/>
    <xdr:sp macro="" textlink="">
      <xdr:nvSpPr>
        <xdr:cNvPr id="411" name="テキスト ボックス 410"/>
        <xdr:cNvSpPr txBox="1"/>
      </xdr:nvSpPr>
      <xdr:spPr>
        <a:xfrm>
          <a:off x="13131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の減や組合等負担見込額の減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分子は増となったが、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将来負担額がマイナスとなり、結果、将来負担比率が無くなった。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今後も事務のアウトソーシングや、再任用職員の活用など、職員の任用方法を多様化することにより、退職手当負担見込額のさらなる削減を図るなど、引き続き財政健全化策を進めていくところである。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37402</xdr:rowOff>
    </xdr:from>
    <xdr:to>
      <xdr:col>72</xdr:col>
      <xdr:colOff>203200</xdr:colOff>
      <xdr:row>15</xdr:row>
      <xdr:rowOff>168307</xdr:rowOff>
    </xdr:to>
    <xdr:cxnSp macro="">
      <xdr:nvCxnSpPr>
        <xdr:cNvPr id="441" name="直線コネクタ 440"/>
        <xdr:cNvCxnSpPr/>
      </xdr:nvCxnSpPr>
      <xdr:spPr>
        <a:xfrm flipV="1">
          <a:off x="14401800" y="2609152"/>
          <a:ext cx="889000" cy="1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156845</xdr:rowOff>
    </xdr:from>
    <xdr:to>
      <xdr:col>68</xdr:col>
      <xdr:colOff>152400</xdr:colOff>
      <xdr:row>15</xdr:row>
      <xdr:rowOff>168307</xdr:rowOff>
    </xdr:to>
    <xdr:cxnSp macro="">
      <xdr:nvCxnSpPr>
        <xdr:cNvPr id="444" name="直線コネクタ 443"/>
        <xdr:cNvCxnSpPr/>
      </xdr:nvCxnSpPr>
      <xdr:spPr>
        <a:xfrm>
          <a:off x="13512800" y="2728595"/>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7" name="フローチャート: 判断 446"/>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84313</xdr:rowOff>
    </xdr:from>
    <xdr:ext cx="762000" cy="259045"/>
    <xdr:sp macro="" textlink="">
      <xdr:nvSpPr>
        <xdr:cNvPr id="448" name="テキスト ボックス 447"/>
        <xdr:cNvSpPr txBox="1"/>
      </xdr:nvSpPr>
      <xdr:spPr>
        <a:xfrm>
          <a:off x="14909800" y="28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71660</xdr:rowOff>
    </xdr:from>
    <xdr:to>
      <xdr:col>68</xdr:col>
      <xdr:colOff>203200</xdr:colOff>
      <xdr:row>16</xdr:row>
      <xdr:rowOff>1810</xdr:rowOff>
    </xdr:to>
    <xdr:sp macro="" textlink="">
      <xdr:nvSpPr>
        <xdr:cNvPr id="449" name="フローチャート: 判断 448"/>
        <xdr:cNvSpPr/>
      </xdr:nvSpPr>
      <xdr:spPr>
        <a:xfrm>
          <a:off x="14351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11987</xdr:rowOff>
    </xdr:from>
    <xdr:ext cx="762000" cy="259045"/>
    <xdr:sp macro="" textlink="">
      <xdr:nvSpPr>
        <xdr:cNvPr id="450" name="テキスト ボックス 449"/>
        <xdr:cNvSpPr txBox="1"/>
      </xdr:nvSpPr>
      <xdr:spPr>
        <a:xfrm>
          <a:off x="14020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83725</xdr:rowOff>
    </xdr:from>
    <xdr:to>
      <xdr:col>64</xdr:col>
      <xdr:colOff>152400</xdr:colOff>
      <xdr:row>16</xdr:row>
      <xdr:rowOff>13875</xdr:rowOff>
    </xdr:to>
    <xdr:sp macro="" textlink="">
      <xdr:nvSpPr>
        <xdr:cNvPr id="451" name="フローチャート: 判断 450"/>
        <xdr:cNvSpPr/>
      </xdr:nvSpPr>
      <xdr:spPr>
        <a:xfrm>
          <a:off x="13462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24052</xdr:rowOff>
    </xdr:from>
    <xdr:ext cx="762000" cy="259045"/>
    <xdr:sp macro="" textlink="">
      <xdr:nvSpPr>
        <xdr:cNvPr id="452" name="テキスト ボックス 451"/>
        <xdr:cNvSpPr txBox="1"/>
      </xdr:nvSpPr>
      <xdr:spPr>
        <a:xfrm>
          <a:off x="13131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158052</xdr:rowOff>
    </xdr:from>
    <xdr:to>
      <xdr:col>73</xdr:col>
      <xdr:colOff>44450</xdr:colOff>
      <xdr:row>15</xdr:row>
      <xdr:rowOff>88202</xdr:rowOff>
    </xdr:to>
    <xdr:sp macro="" textlink="">
      <xdr:nvSpPr>
        <xdr:cNvPr id="458" name="楕円 457"/>
        <xdr:cNvSpPr/>
      </xdr:nvSpPr>
      <xdr:spPr>
        <a:xfrm>
          <a:off x="15240000" y="25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98379</xdr:rowOff>
    </xdr:from>
    <xdr:ext cx="762000" cy="259045"/>
    <xdr:sp macro="" textlink="">
      <xdr:nvSpPr>
        <xdr:cNvPr id="459" name="テキスト ボックス 458"/>
        <xdr:cNvSpPr txBox="1"/>
      </xdr:nvSpPr>
      <xdr:spPr>
        <a:xfrm>
          <a:off x="14909800" y="232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117507</xdr:rowOff>
    </xdr:from>
    <xdr:to>
      <xdr:col>68</xdr:col>
      <xdr:colOff>203200</xdr:colOff>
      <xdr:row>16</xdr:row>
      <xdr:rowOff>47657</xdr:rowOff>
    </xdr:to>
    <xdr:sp macro="" textlink="">
      <xdr:nvSpPr>
        <xdr:cNvPr id="460" name="楕円 459"/>
        <xdr:cNvSpPr/>
      </xdr:nvSpPr>
      <xdr:spPr>
        <a:xfrm>
          <a:off x="14351000" y="268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32434</xdr:rowOff>
    </xdr:from>
    <xdr:ext cx="762000" cy="259045"/>
    <xdr:sp macro="" textlink="">
      <xdr:nvSpPr>
        <xdr:cNvPr id="461" name="テキスト ボックス 460"/>
        <xdr:cNvSpPr txBox="1"/>
      </xdr:nvSpPr>
      <xdr:spPr>
        <a:xfrm>
          <a:off x="14020800" y="277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106045</xdr:rowOff>
    </xdr:from>
    <xdr:to>
      <xdr:col>64</xdr:col>
      <xdr:colOff>152400</xdr:colOff>
      <xdr:row>16</xdr:row>
      <xdr:rowOff>36195</xdr:rowOff>
    </xdr:to>
    <xdr:sp macro="" textlink="">
      <xdr:nvSpPr>
        <xdr:cNvPr id="462" name="楕円 461"/>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20972</xdr:rowOff>
    </xdr:from>
    <xdr:ext cx="762000" cy="259045"/>
    <xdr:sp macro="" textlink="">
      <xdr:nvSpPr>
        <xdr:cNvPr id="463" name="テキスト ボックス 462"/>
        <xdr:cNvSpPr txBox="1"/>
      </xdr:nvSpPr>
      <xdr:spPr>
        <a:xfrm>
          <a:off x="13131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20,025
19,936
34.34
6,794,535
6,612,027
139,518
4,530,466
6,154,241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本町は、東西を山で分割された地形となっており、東西それぞれの地域に公共施設が整備されていること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、職員の高齢化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などにより、歳出全体における人件費に係る比率が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類似団体内平均値に比べて、かなり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高い傾向が続いている。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過去からの職員数削減により人件費の圧縮を図っているところであったが、平成２８年４月より消防事務の委託を開始し、消防職員が退職したため、比率を下げることとなった。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106426</xdr:rowOff>
    </xdr:to>
    <xdr:cxnSp macro="">
      <xdr:nvCxnSpPr>
        <xdr:cNvPr id="59" name="直線コネクタ 58"/>
        <xdr:cNvCxnSpPr/>
      </xdr:nvCxnSpPr>
      <xdr:spPr>
        <a:xfrm flipV="1">
          <a:off x="4826000" y="5906008"/>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78503</xdr:rowOff>
    </xdr:from>
    <xdr:ext cx="762000" cy="259045"/>
    <xdr:sp macro="" textlink="">
      <xdr:nvSpPr>
        <xdr:cNvPr id="60" name="人件費最小値テキスト"/>
        <xdr:cNvSpPr txBox="1"/>
      </xdr:nvSpPr>
      <xdr:spPr>
        <a:xfrm>
          <a:off x="4914900" y="676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106426</xdr:rowOff>
    </xdr:from>
    <xdr:to>
      <xdr:col>24</xdr:col>
      <xdr:colOff>114300</xdr:colOff>
      <xdr:row>39</xdr:row>
      <xdr:rowOff>106426</xdr:rowOff>
    </xdr:to>
    <xdr:cxnSp macro="">
      <xdr:nvCxnSpPr>
        <xdr:cNvPr id="61" name="直線コネクタ 60"/>
        <xdr:cNvCxnSpPr/>
      </xdr:nvCxnSpPr>
      <xdr:spPr>
        <a:xfrm>
          <a:off x="4737100" y="679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106426</xdr:rowOff>
    </xdr:to>
    <xdr:cxnSp macro="">
      <xdr:nvCxnSpPr>
        <xdr:cNvPr id="64" name="直線コネクタ 63"/>
        <xdr:cNvCxnSpPr/>
      </xdr:nvCxnSpPr>
      <xdr:spPr>
        <a:xfrm>
          <a:off x="3987800" y="67564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53848</xdr:rowOff>
    </xdr:to>
    <xdr:cxnSp macro="">
      <xdr:nvCxnSpPr>
        <xdr:cNvPr id="67" name="直線コネクタ 66"/>
        <xdr:cNvCxnSpPr/>
      </xdr:nvCxnSpPr>
      <xdr:spPr>
        <a:xfrm flipV="1">
          <a:off x="3098800" y="67564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53848</xdr:rowOff>
    </xdr:from>
    <xdr:to>
      <xdr:col>15</xdr:col>
      <xdr:colOff>98425</xdr:colOff>
      <xdr:row>41</xdr:row>
      <xdr:rowOff>74422</xdr:rowOff>
    </xdr:to>
    <xdr:cxnSp macro="">
      <xdr:nvCxnSpPr>
        <xdr:cNvPr id="70" name="直線コネクタ 69"/>
        <xdr:cNvCxnSpPr/>
      </xdr:nvCxnSpPr>
      <xdr:spPr>
        <a:xfrm flipV="1">
          <a:off x="2209800" y="69118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104140</xdr:rowOff>
    </xdr:from>
    <xdr:to>
      <xdr:col>11</xdr:col>
      <xdr:colOff>9525</xdr:colOff>
      <xdr:row>41</xdr:row>
      <xdr:rowOff>74422</xdr:rowOff>
    </xdr:to>
    <xdr:cxnSp macro="">
      <xdr:nvCxnSpPr>
        <xdr:cNvPr id="73" name="直線コネクタ 72"/>
        <xdr:cNvCxnSpPr/>
      </xdr:nvCxnSpPr>
      <xdr:spPr>
        <a:xfrm>
          <a:off x="1320800" y="69621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55626</xdr:rowOff>
    </xdr:from>
    <xdr:to>
      <xdr:col>24</xdr:col>
      <xdr:colOff>76200</xdr:colOff>
      <xdr:row>39</xdr:row>
      <xdr:rowOff>157226</xdr:rowOff>
    </xdr:to>
    <xdr:sp macro="" textlink="">
      <xdr:nvSpPr>
        <xdr:cNvPr id="83" name="楕円 82"/>
        <xdr:cNvSpPr/>
      </xdr:nvSpPr>
      <xdr:spPr>
        <a:xfrm>
          <a:off x="4775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135653</xdr:rowOff>
    </xdr:from>
    <xdr:ext cx="762000" cy="259045"/>
    <xdr:sp macro="" textlink="">
      <xdr:nvSpPr>
        <xdr:cNvPr id="84" name="人件費該当値テキスト"/>
        <xdr:cNvSpPr txBox="1"/>
      </xdr:nvSpPr>
      <xdr:spPr>
        <a:xfrm>
          <a:off x="4914900" y="665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5" name="楕円 84"/>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6" name="テキスト ボックス 85"/>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xdr:rowOff>
    </xdr:from>
    <xdr:to>
      <xdr:col>15</xdr:col>
      <xdr:colOff>149225</xdr:colOff>
      <xdr:row>40</xdr:row>
      <xdr:rowOff>104648</xdr:rowOff>
    </xdr:to>
    <xdr:sp macro="" textlink="">
      <xdr:nvSpPr>
        <xdr:cNvPr id="87" name="楕円 86"/>
        <xdr:cNvSpPr/>
      </xdr:nvSpPr>
      <xdr:spPr>
        <a:xfrm>
          <a:off x="3048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89425</xdr:rowOff>
    </xdr:from>
    <xdr:ext cx="762000" cy="259045"/>
    <xdr:sp macro="" textlink="">
      <xdr:nvSpPr>
        <xdr:cNvPr id="88" name="テキスト ボックス 87"/>
        <xdr:cNvSpPr txBox="1"/>
      </xdr:nvSpPr>
      <xdr:spPr>
        <a:xfrm>
          <a:off x="2717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23622</xdr:rowOff>
    </xdr:from>
    <xdr:to>
      <xdr:col>11</xdr:col>
      <xdr:colOff>60325</xdr:colOff>
      <xdr:row>41</xdr:row>
      <xdr:rowOff>125222</xdr:rowOff>
    </xdr:to>
    <xdr:sp macro="" textlink="">
      <xdr:nvSpPr>
        <xdr:cNvPr id="89" name="楕円 88"/>
        <xdr:cNvSpPr/>
      </xdr:nvSpPr>
      <xdr:spPr>
        <a:xfrm>
          <a:off x="2159000" y="70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109999</xdr:rowOff>
    </xdr:from>
    <xdr:ext cx="762000" cy="259045"/>
    <xdr:sp macro="" textlink="">
      <xdr:nvSpPr>
        <xdr:cNvPr id="90" name="テキスト ボックス 89"/>
        <xdr:cNvSpPr txBox="1"/>
      </xdr:nvSpPr>
      <xdr:spPr>
        <a:xfrm>
          <a:off x="1828800" y="71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1" name="楕円 90"/>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2" name="テキスト ボックス 91"/>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本町では、平成２６年度から３年計画で町内４小学校の給食調理業務の委託を開始するなど、ここ数年の物件費は上昇傾向にある。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公共施設規模の適正化を図るなど、効果的に物件費を削減する方策について、今後検討していく。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0" name="直線コネクタ 119"/>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17</xdr:row>
      <xdr:rowOff>168910</xdr:rowOff>
    </xdr:to>
    <xdr:cxnSp macro="">
      <xdr:nvCxnSpPr>
        <xdr:cNvPr id="125" name="直線コネクタ 124"/>
        <xdr:cNvCxnSpPr/>
      </xdr:nvCxnSpPr>
      <xdr:spPr>
        <a:xfrm>
          <a:off x="15671800" y="3068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6"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153670</xdr:rowOff>
    </xdr:to>
    <xdr:cxnSp macro="">
      <xdr:nvCxnSpPr>
        <xdr:cNvPr id="128" name="直線コネクタ 127"/>
        <xdr:cNvCxnSpPr/>
      </xdr:nvCxnSpPr>
      <xdr:spPr>
        <a:xfrm>
          <a:off x="14782800" y="297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29" name="フローチャート: 判断 128"/>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0" name="テキスト ボックス 129"/>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69850</xdr:rowOff>
    </xdr:to>
    <xdr:cxnSp macro="">
      <xdr:nvCxnSpPr>
        <xdr:cNvPr id="131" name="直線コネクタ 130"/>
        <xdr:cNvCxnSpPr/>
      </xdr:nvCxnSpPr>
      <xdr:spPr>
        <a:xfrm flipV="1">
          <a:off x="13893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17</xdr:row>
      <xdr:rowOff>69850</xdr:rowOff>
    </xdr:to>
    <xdr:cxnSp macro="">
      <xdr:nvCxnSpPr>
        <xdr:cNvPr id="134" name="直線コネクタ 133"/>
        <xdr:cNvCxnSpPr/>
      </xdr:nvCxnSpPr>
      <xdr:spPr>
        <a:xfrm>
          <a:off x="13004800" y="2854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5" name="フローチャート: 判断 134"/>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36" name="テキスト ボックス 135"/>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7" name="フローチャート: 判断 136"/>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38" name="テキスト ボックス 137"/>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1" name="テキスト ボックス 150"/>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2" name="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3" name="テキスト ボックス 152"/>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本町では、町内に民営の保育所がなく、保育所児童の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が町立の保育所に通っているため、民間保育所に係る扶助費が少ないことが、歳出に占める扶助費の割合が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低いことにつながっている。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今後は、高齢化に伴う医療費や、障害者自立支援事業などが増加傾向にあり、扶助費の増加につながっていくことが予想される。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5" name="直線コネクタ 184"/>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6"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7" name="直線コネクタ 186"/>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88"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89" name="直線コネクタ 188"/>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55563</xdr:rowOff>
    </xdr:from>
    <xdr:to>
      <xdr:col>24</xdr:col>
      <xdr:colOff>25400</xdr:colOff>
      <xdr:row>53</xdr:row>
      <xdr:rowOff>69850</xdr:rowOff>
    </xdr:to>
    <xdr:cxnSp macro="">
      <xdr:nvCxnSpPr>
        <xdr:cNvPr id="190" name="直線コネクタ 189"/>
        <xdr:cNvCxnSpPr/>
      </xdr:nvCxnSpPr>
      <xdr:spPr>
        <a:xfrm flipV="1">
          <a:off x="3987800" y="91424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1"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2" name="フローチャート: 判断 191"/>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26988</xdr:rowOff>
    </xdr:from>
    <xdr:to>
      <xdr:col>19</xdr:col>
      <xdr:colOff>187325</xdr:colOff>
      <xdr:row>53</xdr:row>
      <xdr:rowOff>69850</xdr:rowOff>
    </xdr:to>
    <xdr:cxnSp macro="">
      <xdr:nvCxnSpPr>
        <xdr:cNvPr id="193" name="直線コネクタ 192"/>
        <xdr:cNvCxnSpPr/>
      </xdr:nvCxnSpPr>
      <xdr:spPr>
        <a:xfrm>
          <a:off x="3098800" y="91138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26988</xdr:rowOff>
    </xdr:from>
    <xdr:to>
      <xdr:col>15</xdr:col>
      <xdr:colOff>98425</xdr:colOff>
      <xdr:row>53</xdr:row>
      <xdr:rowOff>69850</xdr:rowOff>
    </xdr:to>
    <xdr:cxnSp macro="">
      <xdr:nvCxnSpPr>
        <xdr:cNvPr id="196" name="直線コネクタ 195"/>
        <xdr:cNvCxnSpPr/>
      </xdr:nvCxnSpPr>
      <xdr:spPr>
        <a:xfrm flipV="1">
          <a:off x="2209800" y="91138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7" name="フローチャート: 判断 196"/>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198" name="テキスト ボックス 197"/>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26988</xdr:rowOff>
    </xdr:from>
    <xdr:to>
      <xdr:col>11</xdr:col>
      <xdr:colOff>9525</xdr:colOff>
      <xdr:row>53</xdr:row>
      <xdr:rowOff>69850</xdr:rowOff>
    </xdr:to>
    <xdr:cxnSp macro="">
      <xdr:nvCxnSpPr>
        <xdr:cNvPr id="199" name="直線コネクタ 198"/>
        <xdr:cNvCxnSpPr/>
      </xdr:nvCxnSpPr>
      <xdr:spPr>
        <a:xfrm>
          <a:off x="1320800" y="91138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200" name="フローチャート: 判断 199"/>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01" name="テキスト ボックス 200"/>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2" name="フローチャート: 判断 201"/>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03" name="テキスト ボックス 202"/>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4763</xdr:rowOff>
    </xdr:from>
    <xdr:to>
      <xdr:col>24</xdr:col>
      <xdr:colOff>76200</xdr:colOff>
      <xdr:row>53</xdr:row>
      <xdr:rowOff>106363</xdr:rowOff>
    </xdr:to>
    <xdr:sp macro="" textlink="">
      <xdr:nvSpPr>
        <xdr:cNvPr id="209" name="楕円 208"/>
        <xdr:cNvSpPr/>
      </xdr:nvSpPr>
      <xdr:spPr>
        <a:xfrm>
          <a:off x="4775200" y="90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84790</xdr:rowOff>
    </xdr:from>
    <xdr:ext cx="762000" cy="259045"/>
    <xdr:sp macro="" textlink="">
      <xdr:nvSpPr>
        <xdr:cNvPr id="210" name="扶助費該当値テキスト"/>
        <xdr:cNvSpPr txBox="1"/>
      </xdr:nvSpPr>
      <xdr:spPr>
        <a:xfrm>
          <a:off x="4914900" y="90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147638</xdr:rowOff>
    </xdr:from>
    <xdr:to>
      <xdr:col>15</xdr:col>
      <xdr:colOff>149225</xdr:colOff>
      <xdr:row>53</xdr:row>
      <xdr:rowOff>77788</xdr:rowOff>
    </xdr:to>
    <xdr:sp macro="" textlink="">
      <xdr:nvSpPr>
        <xdr:cNvPr id="213" name="楕円 212"/>
        <xdr:cNvSpPr/>
      </xdr:nvSpPr>
      <xdr:spPr>
        <a:xfrm>
          <a:off x="3048000" y="90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87965</xdr:rowOff>
    </xdr:from>
    <xdr:ext cx="762000" cy="259045"/>
    <xdr:sp macro="" textlink="">
      <xdr:nvSpPr>
        <xdr:cNvPr id="214" name="テキスト ボックス 213"/>
        <xdr:cNvSpPr txBox="1"/>
      </xdr:nvSpPr>
      <xdr:spPr>
        <a:xfrm>
          <a:off x="2717800" y="88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147638</xdr:rowOff>
    </xdr:from>
    <xdr:to>
      <xdr:col>6</xdr:col>
      <xdr:colOff>171450</xdr:colOff>
      <xdr:row>53</xdr:row>
      <xdr:rowOff>77788</xdr:rowOff>
    </xdr:to>
    <xdr:sp macro="" textlink="">
      <xdr:nvSpPr>
        <xdr:cNvPr id="217" name="楕円 216"/>
        <xdr:cNvSpPr/>
      </xdr:nvSpPr>
      <xdr:spPr>
        <a:xfrm>
          <a:off x="1270000" y="90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87965</xdr:rowOff>
    </xdr:from>
    <xdr:ext cx="762000" cy="259045"/>
    <xdr:sp macro="" textlink="">
      <xdr:nvSpPr>
        <xdr:cNvPr id="218" name="テキスト ボックス 217"/>
        <xdr:cNvSpPr txBox="1"/>
      </xdr:nvSpPr>
      <xdr:spPr>
        <a:xfrm>
          <a:off x="939800" y="88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その他は、維持補修費と繰出金であるが、２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年度に比べて維持補修費と繰出金は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維持補修費は施設の老朽化に伴い増加傾向が予想される。また、繰出金は、すでに医療費や介護給付費の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に伴い、増加傾向にあるため、今後の対策が課題である。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3" name="直線コネクタ 242"/>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4"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5" name="直線コネクタ 244"/>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6"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7" name="直線コネクタ 246"/>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72136</xdr:rowOff>
    </xdr:from>
    <xdr:to>
      <xdr:col>82</xdr:col>
      <xdr:colOff>107950</xdr:colOff>
      <xdr:row>58</xdr:row>
      <xdr:rowOff>72136</xdr:rowOff>
    </xdr:to>
    <xdr:cxnSp macro="">
      <xdr:nvCxnSpPr>
        <xdr:cNvPr id="248" name="直線コネクタ 247"/>
        <xdr:cNvCxnSpPr/>
      </xdr:nvCxnSpPr>
      <xdr:spPr>
        <a:xfrm>
          <a:off x="15671800" y="10016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9"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0" name="フローチャート: 判断 249"/>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143002</xdr:rowOff>
    </xdr:from>
    <xdr:to>
      <xdr:col>78</xdr:col>
      <xdr:colOff>69850</xdr:colOff>
      <xdr:row>58</xdr:row>
      <xdr:rowOff>72136</xdr:rowOff>
    </xdr:to>
    <xdr:cxnSp macro="">
      <xdr:nvCxnSpPr>
        <xdr:cNvPr id="251" name="直線コネクタ 250"/>
        <xdr:cNvCxnSpPr/>
      </xdr:nvCxnSpPr>
      <xdr:spPr>
        <a:xfrm>
          <a:off x="14782800" y="9915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2" name="フローチャート: 判断 251"/>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3" name="テキスト ボックス 252"/>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143002</xdr:rowOff>
    </xdr:from>
    <xdr:to>
      <xdr:col>73</xdr:col>
      <xdr:colOff>180975</xdr:colOff>
      <xdr:row>57</xdr:row>
      <xdr:rowOff>165862</xdr:rowOff>
    </xdr:to>
    <xdr:cxnSp macro="">
      <xdr:nvCxnSpPr>
        <xdr:cNvPr id="254" name="直線コネクタ 253"/>
        <xdr:cNvCxnSpPr/>
      </xdr:nvCxnSpPr>
      <xdr:spPr>
        <a:xfrm flipV="1">
          <a:off x="13893800" y="9915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5" name="フローチャート: 判断 254"/>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6" name="テキスト ボックス 255"/>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165862</xdr:rowOff>
    </xdr:to>
    <xdr:cxnSp macro="">
      <xdr:nvCxnSpPr>
        <xdr:cNvPr id="257" name="直線コネクタ 256"/>
        <xdr:cNvCxnSpPr/>
      </xdr:nvCxnSpPr>
      <xdr:spPr>
        <a:xfrm>
          <a:off x="13004800" y="98287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8" name="フローチャート: 判断 257"/>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59" name="テキスト ボックス 258"/>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0" name="フローチャート: 判断 259"/>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1" name="テキスト ボックス 260"/>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21336</xdr:rowOff>
    </xdr:from>
    <xdr:to>
      <xdr:col>82</xdr:col>
      <xdr:colOff>158750</xdr:colOff>
      <xdr:row>58</xdr:row>
      <xdr:rowOff>122936</xdr:rowOff>
    </xdr:to>
    <xdr:sp macro="" textlink="">
      <xdr:nvSpPr>
        <xdr:cNvPr id="267" name="楕円 266"/>
        <xdr:cNvSpPr/>
      </xdr:nvSpPr>
      <xdr:spPr>
        <a:xfrm>
          <a:off x="164592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164863</xdr:rowOff>
    </xdr:from>
    <xdr:ext cx="762000" cy="259045"/>
    <xdr:sp macro="" textlink="">
      <xdr:nvSpPr>
        <xdr:cNvPr id="268" name="その他該当値テキスト"/>
        <xdr:cNvSpPr txBox="1"/>
      </xdr:nvSpPr>
      <xdr:spPr>
        <a:xfrm>
          <a:off x="165989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9" name="楕円 268"/>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70" name="テキスト ボックス 269"/>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92202</xdr:rowOff>
    </xdr:from>
    <xdr:to>
      <xdr:col>74</xdr:col>
      <xdr:colOff>31750</xdr:colOff>
      <xdr:row>58</xdr:row>
      <xdr:rowOff>22352</xdr:rowOff>
    </xdr:to>
    <xdr:sp macro="" textlink="">
      <xdr:nvSpPr>
        <xdr:cNvPr id="271" name="楕円 270"/>
        <xdr:cNvSpPr/>
      </xdr:nvSpPr>
      <xdr:spPr>
        <a:xfrm>
          <a:off x="14732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7129</xdr:rowOff>
    </xdr:from>
    <xdr:ext cx="762000" cy="259045"/>
    <xdr:sp macro="" textlink="">
      <xdr:nvSpPr>
        <xdr:cNvPr id="272" name="テキスト ボックス 271"/>
        <xdr:cNvSpPr txBox="1"/>
      </xdr:nvSpPr>
      <xdr:spPr>
        <a:xfrm>
          <a:off x="14401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115062</xdr:rowOff>
    </xdr:from>
    <xdr:to>
      <xdr:col>69</xdr:col>
      <xdr:colOff>142875</xdr:colOff>
      <xdr:row>58</xdr:row>
      <xdr:rowOff>45212</xdr:rowOff>
    </xdr:to>
    <xdr:sp macro="" textlink="">
      <xdr:nvSpPr>
        <xdr:cNvPr id="273" name="楕円 272"/>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29989</xdr:rowOff>
    </xdr:from>
    <xdr:ext cx="762000" cy="259045"/>
    <xdr:sp macro="" textlink="">
      <xdr:nvSpPr>
        <xdr:cNvPr id="274" name="テキスト ボックス 273"/>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75" name="楕円 274"/>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6" name="テキスト ボックス 275"/>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における経常的な補助費等は、一部事務組合への負担金と水道事業への補助金がその大部分であったが、平成２８年度より消防事務を箕面市へ移管したため、事務委託料にあたる負担金が大幅に増加した。一部事務組合の中には、その負担金のうち、起債償還分で５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いるものもあるが、すでに償還のピークを迎えており、あと数年は現在の負担額が続く見込みである。償還のピークを過ぎると、同組合への負担額は減少傾向となるが、その後は施設の更新が課題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1" name="直線コネクタ 300"/>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2"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3" name="直線コネクタ 302"/>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4"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5" name="直線コネクタ 304"/>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65278</xdr:rowOff>
    </xdr:to>
    <xdr:cxnSp macro="">
      <xdr:nvCxnSpPr>
        <xdr:cNvPr id="306" name="直線コネクタ 305"/>
        <xdr:cNvCxnSpPr/>
      </xdr:nvCxnSpPr>
      <xdr:spPr>
        <a:xfrm flipV="1">
          <a:off x="15671800" y="6381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7"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8" name="フローチャート: 判断 307"/>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37</xdr:row>
      <xdr:rowOff>65278</xdr:rowOff>
    </xdr:to>
    <xdr:cxnSp macro="">
      <xdr:nvCxnSpPr>
        <xdr:cNvPr id="309" name="直線コネクタ 308"/>
        <xdr:cNvCxnSpPr/>
      </xdr:nvCxnSpPr>
      <xdr:spPr>
        <a:xfrm>
          <a:off x="14782800" y="616661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26416</xdr:rowOff>
    </xdr:to>
    <xdr:cxnSp macro="">
      <xdr:nvCxnSpPr>
        <xdr:cNvPr id="312" name="直線コネクタ 311"/>
        <xdr:cNvCxnSpPr/>
      </xdr:nvCxnSpPr>
      <xdr:spPr>
        <a:xfrm flipV="1">
          <a:off x="13893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3" name="フローチャート: 判断 312"/>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4" name="テキスト ボックス 313"/>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58420</xdr:rowOff>
    </xdr:to>
    <xdr:cxnSp macro="">
      <xdr:nvCxnSpPr>
        <xdr:cNvPr id="315" name="直線コネクタ 314"/>
        <xdr:cNvCxnSpPr/>
      </xdr:nvCxnSpPr>
      <xdr:spPr>
        <a:xfrm flipV="1">
          <a:off x="13004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6" name="フローチャート: 判断 315"/>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7" name="テキスト ボックス 316"/>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8" name="フローチャート: 判断 317"/>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9" name="テキスト ボックス 318"/>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5" name="楕円 324"/>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6"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7" name="楕円 326"/>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8" name="テキスト ボックス 327"/>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9" name="楕円 328"/>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0" name="テキスト ボックス 329"/>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1" name="楕円 330"/>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2" name="テキスト ボックス 331"/>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3" name="楕円 332"/>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4" name="テキスト ボックス 33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本町では、ここ数年にわたり交付税措置のある地方債以外は発行しない方針で、公債費の抑制に努めている。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今後もこの方針を続けていく予定であるが、本庁舎の耐震化や公共施設の大規模改修など、普通建設事業費の増加が見込まれるため、施設規模の適正化を図ることなどが課題となる。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59" name="直線コネクタ 358"/>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0"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1" name="直線コネクタ 360"/>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2"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3" name="直線コネクタ 362"/>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136144</xdr:rowOff>
    </xdr:to>
    <xdr:cxnSp macro="">
      <xdr:nvCxnSpPr>
        <xdr:cNvPr id="364" name="直線コネクタ 363"/>
        <xdr:cNvCxnSpPr/>
      </xdr:nvCxnSpPr>
      <xdr:spPr>
        <a:xfrm>
          <a:off x="3987800" y="131343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5"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6" name="フローチャート: 判断 365"/>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104139</xdr:rowOff>
    </xdr:to>
    <xdr:cxnSp macro="">
      <xdr:nvCxnSpPr>
        <xdr:cNvPr id="367" name="直線コネクタ 366"/>
        <xdr:cNvCxnSpPr/>
      </xdr:nvCxnSpPr>
      <xdr:spPr>
        <a:xfrm>
          <a:off x="3098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8" name="フローチャート: 判断 367"/>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9" name="テキスト ボックス 368"/>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117856</xdr:rowOff>
    </xdr:to>
    <xdr:cxnSp macro="">
      <xdr:nvCxnSpPr>
        <xdr:cNvPr id="370" name="直線コネクタ 369"/>
        <xdr:cNvCxnSpPr/>
      </xdr:nvCxnSpPr>
      <xdr:spPr>
        <a:xfrm flipV="1">
          <a:off x="2209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1" name="フローチャート: 判断 370"/>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2" name="テキスト ボックス 371"/>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117856</xdr:rowOff>
    </xdr:to>
    <xdr:cxnSp macro="">
      <xdr:nvCxnSpPr>
        <xdr:cNvPr id="373" name="直線コネクタ 372"/>
        <xdr:cNvCxnSpPr/>
      </xdr:nvCxnSpPr>
      <xdr:spPr>
        <a:xfrm>
          <a:off x="1320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4" name="フローチャート: 判断 373"/>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75" name="テキスト ボックス 374"/>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6" name="フローチャート: 判断 375"/>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77" name="テキスト ボックス 376"/>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3" name="楕円 382"/>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4"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5" name="楕円 38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6" name="テキスト ボックス 38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7" name="楕円 386"/>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8" name="テキスト ボックス 38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9" name="楕円 388"/>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0" name="テキスト ボックス 389"/>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1" name="楕円 390"/>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2" name="テキスト ボックス 391"/>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年度は、地方税や地方消費税交付金などの減により、経常一般財源が減少したため、各項目ともに経常収支比率は上昇している。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本町における地方税は年々減少傾向にあるため、経常一般財源をどう確保するかが今後の課題となる。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0" name="直線コネクタ 419"/>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1"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2" name="直線コネクタ 421"/>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3"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4" name="直線コネクタ 423"/>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119380</xdr:rowOff>
    </xdr:to>
    <xdr:cxnSp macro="">
      <xdr:nvCxnSpPr>
        <xdr:cNvPr id="425" name="直線コネクタ 424"/>
        <xdr:cNvCxnSpPr/>
      </xdr:nvCxnSpPr>
      <xdr:spPr>
        <a:xfrm>
          <a:off x="15671800" y="13481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6"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7" name="フローチャート: 判断 426"/>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78</xdr:row>
      <xdr:rowOff>107950</xdr:rowOff>
    </xdr:to>
    <xdr:cxnSp macro="">
      <xdr:nvCxnSpPr>
        <xdr:cNvPr id="428" name="直線コネクタ 427"/>
        <xdr:cNvCxnSpPr/>
      </xdr:nvCxnSpPr>
      <xdr:spPr>
        <a:xfrm>
          <a:off x="14782800" y="1326768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29" name="フローチャート: 判断 428"/>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0" name="テキスト ボックス 429"/>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66039</xdr:rowOff>
    </xdr:from>
    <xdr:to>
      <xdr:col>73</xdr:col>
      <xdr:colOff>180975</xdr:colOff>
      <xdr:row>78</xdr:row>
      <xdr:rowOff>115570</xdr:rowOff>
    </xdr:to>
    <xdr:cxnSp macro="">
      <xdr:nvCxnSpPr>
        <xdr:cNvPr id="431" name="直線コネクタ 430"/>
        <xdr:cNvCxnSpPr/>
      </xdr:nvCxnSpPr>
      <xdr:spPr>
        <a:xfrm flipV="1">
          <a:off x="13893800" y="1326768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2" name="フローチャート: 判断 431"/>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3" name="テキスト ボックス 432"/>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78</xdr:row>
      <xdr:rowOff>115570</xdr:rowOff>
    </xdr:to>
    <xdr:cxnSp macro="">
      <xdr:nvCxnSpPr>
        <xdr:cNvPr id="434" name="直線コネクタ 433"/>
        <xdr:cNvCxnSpPr/>
      </xdr:nvCxnSpPr>
      <xdr:spPr>
        <a:xfrm>
          <a:off x="13004800" y="1322958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5" name="フローチャート: 判断 434"/>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6" name="テキスト ボックス 435"/>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37" name="フローチャート: 判断 436"/>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38" name="テキスト ボックス 437"/>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44" name="楕円 443"/>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45"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57150</xdr:rowOff>
    </xdr:from>
    <xdr:to>
      <xdr:col>78</xdr:col>
      <xdr:colOff>120650</xdr:colOff>
      <xdr:row>78</xdr:row>
      <xdr:rowOff>158750</xdr:rowOff>
    </xdr:to>
    <xdr:sp macro="" textlink="">
      <xdr:nvSpPr>
        <xdr:cNvPr id="446" name="楕円 445"/>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143527</xdr:rowOff>
    </xdr:from>
    <xdr:ext cx="736600" cy="259045"/>
    <xdr:sp macro="" textlink="">
      <xdr:nvSpPr>
        <xdr:cNvPr id="447" name="テキスト ボックス 446"/>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48" name="楕円 447"/>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101616</xdr:rowOff>
    </xdr:from>
    <xdr:ext cx="762000" cy="259045"/>
    <xdr:sp macro="" textlink="">
      <xdr:nvSpPr>
        <xdr:cNvPr id="449" name="テキスト ボックス 448"/>
        <xdr:cNvSpPr txBox="1"/>
      </xdr:nvSpPr>
      <xdr:spPr>
        <a:xfrm>
          <a:off x="14401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50" name="楕円 449"/>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51" name="テキスト ボックス 450"/>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52" name="楕円 451"/>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53" name="テキスト ボックス 452"/>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158313</xdr:rowOff>
    </xdr:from>
    <xdr:to>
      <xdr:col>29</xdr:col>
      <xdr:colOff>127000</xdr:colOff>
      <xdr:row>18</xdr:row>
      <xdr:rowOff>59786</xdr:rowOff>
    </xdr:to>
    <xdr:cxnSp macro="">
      <xdr:nvCxnSpPr>
        <xdr:cNvPr id="52" name="直線コネクタ 51"/>
        <xdr:cNvCxnSpPr/>
      </xdr:nvCxnSpPr>
      <xdr:spPr bwMode="auto">
        <a:xfrm flipV="1">
          <a:off x="5003800" y="3120588"/>
          <a:ext cx="647700" cy="7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167098</xdr:rowOff>
    </xdr:from>
    <xdr:to>
      <xdr:col>26</xdr:col>
      <xdr:colOff>50800</xdr:colOff>
      <xdr:row>18</xdr:row>
      <xdr:rowOff>59786</xdr:rowOff>
    </xdr:to>
    <xdr:cxnSp macro="">
      <xdr:nvCxnSpPr>
        <xdr:cNvPr id="55" name="直線コネクタ 54"/>
        <xdr:cNvCxnSpPr/>
      </xdr:nvCxnSpPr>
      <xdr:spPr bwMode="auto">
        <a:xfrm>
          <a:off x="4305300" y="2957923"/>
          <a:ext cx="698500" cy="23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167098</xdr:rowOff>
    </xdr:from>
    <xdr:to>
      <xdr:col>22</xdr:col>
      <xdr:colOff>114300</xdr:colOff>
      <xdr:row>17</xdr:row>
      <xdr:rowOff>72130</xdr:rowOff>
    </xdr:to>
    <xdr:cxnSp macro="">
      <xdr:nvCxnSpPr>
        <xdr:cNvPr id="58" name="直線コネクタ 57"/>
        <xdr:cNvCxnSpPr/>
      </xdr:nvCxnSpPr>
      <xdr:spPr bwMode="auto">
        <a:xfrm flipV="1">
          <a:off x="3606800" y="2957923"/>
          <a:ext cx="698500" cy="7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72130</xdr:rowOff>
    </xdr:from>
    <xdr:to>
      <xdr:col>18</xdr:col>
      <xdr:colOff>177800</xdr:colOff>
      <xdr:row>17</xdr:row>
      <xdr:rowOff>140547</xdr:rowOff>
    </xdr:to>
    <xdr:cxnSp macro="">
      <xdr:nvCxnSpPr>
        <xdr:cNvPr id="61" name="直線コネクタ 60"/>
        <xdr:cNvCxnSpPr/>
      </xdr:nvCxnSpPr>
      <xdr:spPr bwMode="auto">
        <a:xfrm flipV="1">
          <a:off x="2908300" y="3034405"/>
          <a:ext cx="698500" cy="6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79738</xdr:rowOff>
    </xdr:from>
    <xdr:to>
      <xdr:col>19</xdr:col>
      <xdr:colOff>38100</xdr:colOff>
      <xdr:row>20</xdr:row>
      <xdr:rowOff>9888</xdr:rowOff>
    </xdr:to>
    <xdr:sp macro="" textlink="">
      <xdr:nvSpPr>
        <xdr:cNvPr id="62" name="フローチャート: 判断 61"/>
        <xdr:cNvSpPr/>
      </xdr:nvSpPr>
      <xdr:spPr bwMode="auto">
        <a:xfrm>
          <a:off x="3556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166115</xdr:rowOff>
    </xdr:from>
    <xdr:ext cx="762000" cy="259045"/>
    <xdr:sp macro="" textlink="">
      <xdr:nvSpPr>
        <xdr:cNvPr id="63" name="テキスト ボックス 62"/>
        <xdr:cNvSpPr txBox="1"/>
      </xdr:nvSpPr>
      <xdr:spPr>
        <a:xfrm>
          <a:off x="32258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100704</xdr:rowOff>
    </xdr:from>
    <xdr:to>
      <xdr:col>15</xdr:col>
      <xdr:colOff>101600</xdr:colOff>
      <xdr:row>20</xdr:row>
      <xdr:rowOff>30854</xdr:rowOff>
    </xdr:to>
    <xdr:sp macro="" textlink="">
      <xdr:nvSpPr>
        <xdr:cNvPr id="64" name="フローチャート: 判断 63"/>
        <xdr:cNvSpPr/>
      </xdr:nvSpPr>
      <xdr:spPr bwMode="auto">
        <a:xfrm>
          <a:off x="2857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15631</xdr:rowOff>
    </xdr:from>
    <xdr:ext cx="762000" cy="259045"/>
    <xdr:sp macro="" textlink="">
      <xdr:nvSpPr>
        <xdr:cNvPr id="65" name="テキスト ボックス 64"/>
        <xdr:cNvSpPr txBox="1"/>
      </xdr:nvSpPr>
      <xdr:spPr>
        <a:xfrm>
          <a:off x="2527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107513</xdr:rowOff>
    </xdr:from>
    <xdr:to>
      <xdr:col>29</xdr:col>
      <xdr:colOff>177800</xdr:colOff>
      <xdr:row>18</xdr:row>
      <xdr:rowOff>37663</xdr:rowOff>
    </xdr:to>
    <xdr:sp macro="" textlink="">
      <xdr:nvSpPr>
        <xdr:cNvPr id="71" name="楕円 70"/>
        <xdr:cNvSpPr/>
      </xdr:nvSpPr>
      <xdr:spPr bwMode="auto">
        <a:xfrm>
          <a:off x="5600700" y="306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79590</xdr:rowOff>
    </xdr:from>
    <xdr:ext cx="762000" cy="259045"/>
    <xdr:sp macro="" textlink="">
      <xdr:nvSpPr>
        <xdr:cNvPr id="72" name="人口1人当たり決算額の推移該当値テキスト130"/>
        <xdr:cNvSpPr txBox="1"/>
      </xdr:nvSpPr>
      <xdr:spPr>
        <a:xfrm>
          <a:off x="5740400" y="304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8986</xdr:rowOff>
    </xdr:from>
    <xdr:to>
      <xdr:col>26</xdr:col>
      <xdr:colOff>101600</xdr:colOff>
      <xdr:row>18</xdr:row>
      <xdr:rowOff>110586</xdr:rowOff>
    </xdr:to>
    <xdr:sp macro="" textlink="">
      <xdr:nvSpPr>
        <xdr:cNvPr id="73" name="楕円 72"/>
        <xdr:cNvSpPr/>
      </xdr:nvSpPr>
      <xdr:spPr bwMode="auto">
        <a:xfrm>
          <a:off x="4953000" y="314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95363</xdr:rowOff>
    </xdr:from>
    <xdr:ext cx="736600" cy="259045"/>
    <xdr:sp macro="" textlink="">
      <xdr:nvSpPr>
        <xdr:cNvPr id="74" name="テキスト ボックス 73"/>
        <xdr:cNvSpPr txBox="1"/>
      </xdr:nvSpPr>
      <xdr:spPr>
        <a:xfrm>
          <a:off x="4622800" y="322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116298</xdr:rowOff>
    </xdr:from>
    <xdr:to>
      <xdr:col>22</xdr:col>
      <xdr:colOff>165100</xdr:colOff>
      <xdr:row>17</xdr:row>
      <xdr:rowOff>46448</xdr:rowOff>
    </xdr:to>
    <xdr:sp macro="" textlink="">
      <xdr:nvSpPr>
        <xdr:cNvPr id="75" name="楕円 74"/>
        <xdr:cNvSpPr/>
      </xdr:nvSpPr>
      <xdr:spPr bwMode="auto">
        <a:xfrm>
          <a:off x="4254500" y="290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56625</xdr:rowOff>
    </xdr:from>
    <xdr:ext cx="762000" cy="259045"/>
    <xdr:sp macro="" textlink="">
      <xdr:nvSpPr>
        <xdr:cNvPr id="76" name="テキスト ボックス 75"/>
        <xdr:cNvSpPr txBox="1"/>
      </xdr:nvSpPr>
      <xdr:spPr>
        <a:xfrm>
          <a:off x="3924300" y="26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21330</xdr:rowOff>
    </xdr:from>
    <xdr:to>
      <xdr:col>19</xdr:col>
      <xdr:colOff>38100</xdr:colOff>
      <xdr:row>17</xdr:row>
      <xdr:rowOff>122930</xdr:rowOff>
    </xdr:to>
    <xdr:sp macro="" textlink="">
      <xdr:nvSpPr>
        <xdr:cNvPr id="77" name="楕円 76"/>
        <xdr:cNvSpPr/>
      </xdr:nvSpPr>
      <xdr:spPr bwMode="auto">
        <a:xfrm>
          <a:off x="3556000" y="298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133107</xdr:rowOff>
    </xdr:from>
    <xdr:ext cx="762000" cy="259045"/>
    <xdr:sp macro="" textlink="">
      <xdr:nvSpPr>
        <xdr:cNvPr id="78" name="テキスト ボックス 77"/>
        <xdr:cNvSpPr txBox="1"/>
      </xdr:nvSpPr>
      <xdr:spPr>
        <a:xfrm>
          <a:off x="3225800" y="275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89747</xdr:rowOff>
    </xdr:from>
    <xdr:to>
      <xdr:col>15</xdr:col>
      <xdr:colOff>101600</xdr:colOff>
      <xdr:row>18</xdr:row>
      <xdr:rowOff>19897</xdr:rowOff>
    </xdr:to>
    <xdr:sp macro="" textlink="">
      <xdr:nvSpPr>
        <xdr:cNvPr id="79" name="楕円 78"/>
        <xdr:cNvSpPr/>
      </xdr:nvSpPr>
      <xdr:spPr bwMode="auto">
        <a:xfrm>
          <a:off x="2857500" y="305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30074</xdr:rowOff>
    </xdr:from>
    <xdr:ext cx="762000" cy="259045"/>
    <xdr:sp macro="" textlink="">
      <xdr:nvSpPr>
        <xdr:cNvPr id="80" name="テキスト ボックス 79"/>
        <xdr:cNvSpPr txBox="1"/>
      </xdr:nvSpPr>
      <xdr:spPr>
        <a:xfrm>
          <a:off x="2527300" y="282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296755</xdr:rowOff>
    </xdr:from>
    <xdr:to>
      <xdr:col>29</xdr:col>
      <xdr:colOff>127000</xdr:colOff>
      <xdr:row>35</xdr:row>
      <xdr:rowOff>342017</xdr:rowOff>
    </xdr:to>
    <xdr:cxnSp macro="">
      <xdr:nvCxnSpPr>
        <xdr:cNvPr id="113" name="直線コネクタ 112"/>
        <xdr:cNvCxnSpPr/>
      </xdr:nvCxnSpPr>
      <xdr:spPr bwMode="auto">
        <a:xfrm flipV="1">
          <a:off x="5003800" y="6907105"/>
          <a:ext cx="6477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342017</xdr:rowOff>
    </xdr:from>
    <xdr:to>
      <xdr:col>26</xdr:col>
      <xdr:colOff>50800</xdr:colOff>
      <xdr:row>36</xdr:row>
      <xdr:rowOff>14910</xdr:rowOff>
    </xdr:to>
    <xdr:cxnSp macro="">
      <xdr:nvCxnSpPr>
        <xdr:cNvPr id="116" name="直線コネクタ 115"/>
        <xdr:cNvCxnSpPr/>
      </xdr:nvCxnSpPr>
      <xdr:spPr bwMode="auto">
        <a:xfrm flipV="1">
          <a:off x="4305300" y="6952367"/>
          <a:ext cx="698500" cy="1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14910</xdr:rowOff>
    </xdr:from>
    <xdr:to>
      <xdr:col>22</xdr:col>
      <xdr:colOff>114300</xdr:colOff>
      <xdr:row>36</xdr:row>
      <xdr:rowOff>34303</xdr:rowOff>
    </xdr:to>
    <xdr:cxnSp macro="">
      <xdr:nvCxnSpPr>
        <xdr:cNvPr id="119" name="直線コネクタ 118"/>
        <xdr:cNvCxnSpPr/>
      </xdr:nvCxnSpPr>
      <xdr:spPr bwMode="auto">
        <a:xfrm flipV="1">
          <a:off x="3606800" y="6968160"/>
          <a:ext cx="698500" cy="19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334855</xdr:rowOff>
    </xdr:from>
    <xdr:to>
      <xdr:col>18</xdr:col>
      <xdr:colOff>177800</xdr:colOff>
      <xdr:row>36</xdr:row>
      <xdr:rowOff>34303</xdr:rowOff>
    </xdr:to>
    <xdr:cxnSp macro="">
      <xdr:nvCxnSpPr>
        <xdr:cNvPr id="122" name="直線コネクタ 121"/>
        <xdr:cNvCxnSpPr/>
      </xdr:nvCxnSpPr>
      <xdr:spPr bwMode="auto">
        <a:xfrm>
          <a:off x="2908300" y="6945205"/>
          <a:ext cx="698500" cy="42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262699</xdr:rowOff>
    </xdr:from>
    <xdr:to>
      <xdr:col>19</xdr:col>
      <xdr:colOff>38100</xdr:colOff>
      <xdr:row>36</xdr:row>
      <xdr:rowOff>21399</xdr:rowOff>
    </xdr:to>
    <xdr:sp macro="" textlink="">
      <xdr:nvSpPr>
        <xdr:cNvPr id="123" name="フローチャート: 判断 122"/>
        <xdr:cNvSpPr/>
      </xdr:nvSpPr>
      <xdr:spPr bwMode="auto">
        <a:xfrm>
          <a:off x="3556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31576</xdr:rowOff>
    </xdr:from>
    <xdr:ext cx="762000" cy="259045"/>
    <xdr:sp macro="" textlink="">
      <xdr:nvSpPr>
        <xdr:cNvPr id="124" name="テキスト ボックス 123"/>
        <xdr:cNvSpPr txBox="1"/>
      </xdr:nvSpPr>
      <xdr:spPr>
        <a:xfrm>
          <a:off x="32258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229305</xdr:rowOff>
    </xdr:from>
    <xdr:to>
      <xdr:col>15</xdr:col>
      <xdr:colOff>101600</xdr:colOff>
      <xdr:row>35</xdr:row>
      <xdr:rowOff>330905</xdr:rowOff>
    </xdr:to>
    <xdr:sp macro="" textlink="">
      <xdr:nvSpPr>
        <xdr:cNvPr id="125" name="フローチャート: 判断 124"/>
        <xdr:cNvSpPr/>
      </xdr:nvSpPr>
      <xdr:spPr bwMode="auto">
        <a:xfrm>
          <a:off x="2857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341082</xdr:rowOff>
    </xdr:from>
    <xdr:ext cx="762000" cy="259045"/>
    <xdr:sp macro="" textlink="">
      <xdr:nvSpPr>
        <xdr:cNvPr id="126" name="テキスト ボックス 125"/>
        <xdr:cNvSpPr txBox="1"/>
      </xdr:nvSpPr>
      <xdr:spPr>
        <a:xfrm>
          <a:off x="2527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245955</xdr:rowOff>
    </xdr:from>
    <xdr:to>
      <xdr:col>29</xdr:col>
      <xdr:colOff>177800</xdr:colOff>
      <xdr:row>36</xdr:row>
      <xdr:rowOff>4655</xdr:rowOff>
    </xdr:to>
    <xdr:sp macro="" textlink="">
      <xdr:nvSpPr>
        <xdr:cNvPr id="132" name="楕円 131"/>
        <xdr:cNvSpPr/>
      </xdr:nvSpPr>
      <xdr:spPr bwMode="auto">
        <a:xfrm>
          <a:off x="5600700" y="685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218032</xdr:rowOff>
    </xdr:from>
    <xdr:ext cx="762000" cy="259045"/>
    <xdr:sp macro="" textlink="">
      <xdr:nvSpPr>
        <xdr:cNvPr id="133" name="人口1人当たり決算額の推移該当値テキスト445"/>
        <xdr:cNvSpPr txBox="1"/>
      </xdr:nvSpPr>
      <xdr:spPr>
        <a:xfrm>
          <a:off x="5740400" y="682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291217</xdr:rowOff>
    </xdr:from>
    <xdr:to>
      <xdr:col>26</xdr:col>
      <xdr:colOff>101600</xdr:colOff>
      <xdr:row>36</xdr:row>
      <xdr:rowOff>49917</xdr:rowOff>
    </xdr:to>
    <xdr:sp macro="" textlink="">
      <xdr:nvSpPr>
        <xdr:cNvPr id="134" name="楕円 133"/>
        <xdr:cNvSpPr/>
      </xdr:nvSpPr>
      <xdr:spPr bwMode="auto">
        <a:xfrm>
          <a:off x="4953000" y="690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34694</xdr:rowOff>
    </xdr:from>
    <xdr:ext cx="736600" cy="259045"/>
    <xdr:sp macro="" textlink="">
      <xdr:nvSpPr>
        <xdr:cNvPr id="135" name="テキスト ボックス 134"/>
        <xdr:cNvSpPr txBox="1"/>
      </xdr:nvSpPr>
      <xdr:spPr>
        <a:xfrm>
          <a:off x="4622800" y="698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307010</xdr:rowOff>
    </xdr:from>
    <xdr:to>
      <xdr:col>22</xdr:col>
      <xdr:colOff>165100</xdr:colOff>
      <xdr:row>36</xdr:row>
      <xdr:rowOff>65710</xdr:rowOff>
    </xdr:to>
    <xdr:sp macro="" textlink="">
      <xdr:nvSpPr>
        <xdr:cNvPr id="136" name="楕円 135"/>
        <xdr:cNvSpPr/>
      </xdr:nvSpPr>
      <xdr:spPr bwMode="auto">
        <a:xfrm>
          <a:off x="4254500" y="691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50487</xdr:rowOff>
    </xdr:from>
    <xdr:ext cx="762000" cy="259045"/>
    <xdr:sp macro="" textlink="">
      <xdr:nvSpPr>
        <xdr:cNvPr id="137" name="テキスト ボックス 136"/>
        <xdr:cNvSpPr txBox="1"/>
      </xdr:nvSpPr>
      <xdr:spPr>
        <a:xfrm>
          <a:off x="3924300" y="70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326403</xdr:rowOff>
    </xdr:from>
    <xdr:to>
      <xdr:col>19</xdr:col>
      <xdr:colOff>38100</xdr:colOff>
      <xdr:row>36</xdr:row>
      <xdr:rowOff>85103</xdr:rowOff>
    </xdr:to>
    <xdr:sp macro="" textlink="">
      <xdr:nvSpPr>
        <xdr:cNvPr id="138" name="楕円 137"/>
        <xdr:cNvSpPr/>
      </xdr:nvSpPr>
      <xdr:spPr bwMode="auto">
        <a:xfrm>
          <a:off x="3556000" y="6936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69880</xdr:rowOff>
    </xdr:from>
    <xdr:ext cx="762000" cy="259045"/>
    <xdr:sp macro="" textlink="">
      <xdr:nvSpPr>
        <xdr:cNvPr id="139" name="テキスト ボックス 138"/>
        <xdr:cNvSpPr txBox="1"/>
      </xdr:nvSpPr>
      <xdr:spPr>
        <a:xfrm>
          <a:off x="3225800" y="70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284055</xdr:rowOff>
    </xdr:from>
    <xdr:to>
      <xdr:col>15</xdr:col>
      <xdr:colOff>101600</xdr:colOff>
      <xdr:row>36</xdr:row>
      <xdr:rowOff>42755</xdr:rowOff>
    </xdr:to>
    <xdr:sp macro="" textlink="">
      <xdr:nvSpPr>
        <xdr:cNvPr id="140" name="楕円 139"/>
        <xdr:cNvSpPr/>
      </xdr:nvSpPr>
      <xdr:spPr bwMode="auto">
        <a:xfrm>
          <a:off x="2857500" y="689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27532</xdr:rowOff>
    </xdr:from>
    <xdr:ext cx="762000" cy="259045"/>
    <xdr:sp macro="" textlink="">
      <xdr:nvSpPr>
        <xdr:cNvPr id="141" name="テキスト ボックス 140"/>
        <xdr:cNvSpPr txBox="1"/>
      </xdr:nvSpPr>
      <xdr:spPr>
        <a:xfrm>
          <a:off x="2527300" y="698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20,025
19,936
34.34
6,794,535
6,612,027
139,518
4,530,466
6,154,241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13983</xdr:rowOff>
    </xdr:from>
    <xdr:to>
      <xdr:col>24</xdr:col>
      <xdr:colOff>63500</xdr:colOff>
      <xdr:row>35</xdr:row>
      <xdr:rowOff>23800</xdr:rowOff>
    </xdr:to>
    <xdr:cxnSp macro="">
      <xdr:nvCxnSpPr>
        <xdr:cNvPr id="61" name="直線コネクタ 60"/>
        <xdr:cNvCxnSpPr/>
      </xdr:nvCxnSpPr>
      <xdr:spPr>
        <a:xfrm flipV="1">
          <a:off x="3797300" y="6014733"/>
          <a:ext cx="8382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75654</xdr:rowOff>
    </xdr:from>
    <xdr:to>
      <xdr:col>19</xdr:col>
      <xdr:colOff>177800</xdr:colOff>
      <xdr:row>35</xdr:row>
      <xdr:rowOff>23800</xdr:rowOff>
    </xdr:to>
    <xdr:cxnSp macro="">
      <xdr:nvCxnSpPr>
        <xdr:cNvPr id="64" name="直線コネクタ 63"/>
        <xdr:cNvCxnSpPr/>
      </xdr:nvCxnSpPr>
      <xdr:spPr>
        <a:xfrm>
          <a:off x="2908300" y="5904954"/>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28651</xdr:rowOff>
    </xdr:from>
    <xdr:to>
      <xdr:col>15</xdr:col>
      <xdr:colOff>50800</xdr:colOff>
      <xdr:row>34</xdr:row>
      <xdr:rowOff>75654</xdr:rowOff>
    </xdr:to>
    <xdr:cxnSp macro="">
      <xdr:nvCxnSpPr>
        <xdr:cNvPr id="67" name="直線コネクタ 66"/>
        <xdr:cNvCxnSpPr/>
      </xdr:nvCxnSpPr>
      <xdr:spPr>
        <a:xfrm>
          <a:off x="2019300" y="5857951"/>
          <a:ext cx="889000" cy="4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28651</xdr:rowOff>
    </xdr:from>
    <xdr:to>
      <xdr:col>10</xdr:col>
      <xdr:colOff>114300</xdr:colOff>
      <xdr:row>34</xdr:row>
      <xdr:rowOff>98870</xdr:rowOff>
    </xdr:to>
    <xdr:cxnSp macro="">
      <xdr:nvCxnSpPr>
        <xdr:cNvPr id="70" name="直線コネクタ 69"/>
        <xdr:cNvCxnSpPr/>
      </xdr:nvCxnSpPr>
      <xdr:spPr>
        <a:xfrm flipV="1">
          <a:off x="1130300" y="5857951"/>
          <a:ext cx="889000" cy="7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135725</xdr:rowOff>
    </xdr:from>
    <xdr:to>
      <xdr:col>10</xdr:col>
      <xdr:colOff>165100</xdr:colOff>
      <xdr:row>37</xdr:row>
      <xdr:rowOff>65875</xdr:rowOff>
    </xdr:to>
    <xdr:sp macro="" textlink="">
      <xdr:nvSpPr>
        <xdr:cNvPr id="71" name="フローチャート: 判断 70"/>
        <xdr:cNvSpPr/>
      </xdr:nvSpPr>
      <xdr:spPr>
        <a:xfrm>
          <a:off x="1968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57002</xdr:rowOff>
    </xdr:from>
    <xdr:ext cx="534377" cy="259045"/>
    <xdr:sp macro="" textlink="">
      <xdr:nvSpPr>
        <xdr:cNvPr id="72" name="テキスト ボックス 71"/>
        <xdr:cNvSpPr txBox="1"/>
      </xdr:nvSpPr>
      <xdr:spPr>
        <a:xfrm>
          <a:off x="1752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143015</xdr:rowOff>
    </xdr:from>
    <xdr:to>
      <xdr:col>6</xdr:col>
      <xdr:colOff>38100</xdr:colOff>
      <xdr:row>37</xdr:row>
      <xdr:rowOff>73165</xdr:rowOff>
    </xdr:to>
    <xdr:sp macro="" textlink="">
      <xdr:nvSpPr>
        <xdr:cNvPr id="73" name="フローチャート: 判断 72"/>
        <xdr:cNvSpPr/>
      </xdr:nvSpPr>
      <xdr:spPr>
        <a:xfrm>
          <a:off x="1079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64292</xdr:rowOff>
    </xdr:from>
    <xdr:ext cx="534377" cy="259045"/>
    <xdr:sp macro="" textlink="">
      <xdr:nvSpPr>
        <xdr:cNvPr id="74" name="テキスト ボックス 73"/>
        <xdr:cNvSpPr txBox="1"/>
      </xdr:nvSpPr>
      <xdr:spPr>
        <a:xfrm>
          <a:off x="863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134633</xdr:rowOff>
    </xdr:from>
    <xdr:to>
      <xdr:col>24</xdr:col>
      <xdr:colOff>114300</xdr:colOff>
      <xdr:row>35</xdr:row>
      <xdr:rowOff>64783</xdr:rowOff>
    </xdr:to>
    <xdr:sp macro="" textlink="">
      <xdr:nvSpPr>
        <xdr:cNvPr id="80" name="楕円 79"/>
        <xdr:cNvSpPr/>
      </xdr:nvSpPr>
      <xdr:spPr>
        <a:xfrm>
          <a:off x="4584700" y="59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157510</xdr:rowOff>
    </xdr:from>
    <xdr:ext cx="534377" cy="259045"/>
    <xdr:sp macro="" textlink="">
      <xdr:nvSpPr>
        <xdr:cNvPr id="81" name="人件費該当値テキスト"/>
        <xdr:cNvSpPr txBox="1"/>
      </xdr:nvSpPr>
      <xdr:spPr>
        <a:xfrm>
          <a:off x="4686300" y="58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144450</xdr:rowOff>
    </xdr:from>
    <xdr:to>
      <xdr:col>20</xdr:col>
      <xdr:colOff>38100</xdr:colOff>
      <xdr:row>35</xdr:row>
      <xdr:rowOff>74600</xdr:rowOff>
    </xdr:to>
    <xdr:sp macro="" textlink="">
      <xdr:nvSpPr>
        <xdr:cNvPr id="82" name="楕円 81"/>
        <xdr:cNvSpPr/>
      </xdr:nvSpPr>
      <xdr:spPr>
        <a:xfrm>
          <a:off x="37465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91127</xdr:rowOff>
    </xdr:from>
    <xdr:ext cx="534377" cy="259045"/>
    <xdr:sp macro="" textlink="">
      <xdr:nvSpPr>
        <xdr:cNvPr id="83" name="テキスト ボックス 82"/>
        <xdr:cNvSpPr txBox="1"/>
      </xdr:nvSpPr>
      <xdr:spPr>
        <a:xfrm>
          <a:off x="3530111" y="57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24854</xdr:rowOff>
    </xdr:from>
    <xdr:to>
      <xdr:col>15</xdr:col>
      <xdr:colOff>101600</xdr:colOff>
      <xdr:row>34</xdr:row>
      <xdr:rowOff>126454</xdr:rowOff>
    </xdr:to>
    <xdr:sp macro="" textlink="">
      <xdr:nvSpPr>
        <xdr:cNvPr id="84" name="楕円 83"/>
        <xdr:cNvSpPr/>
      </xdr:nvSpPr>
      <xdr:spPr>
        <a:xfrm>
          <a:off x="2857500" y="58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142981</xdr:rowOff>
    </xdr:from>
    <xdr:ext cx="534377" cy="259045"/>
    <xdr:sp macro="" textlink="">
      <xdr:nvSpPr>
        <xdr:cNvPr id="85" name="テキスト ボックス 84"/>
        <xdr:cNvSpPr txBox="1"/>
      </xdr:nvSpPr>
      <xdr:spPr>
        <a:xfrm>
          <a:off x="2641111" y="56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149301</xdr:rowOff>
    </xdr:from>
    <xdr:to>
      <xdr:col>10</xdr:col>
      <xdr:colOff>165100</xdr:colOff>
      <xdr:row>34</xdr:row>
      <xdr:rowOff>79451</xdr:rowOff>
    </xdr:to>
    <xdr:sp macro="" textlink="">
      <xdr:nvSpPr>
        <xdr:cNvPr id="86" name="楕円 85"/>
        <xdr:cNvSpPr/>
      </xdr:nvSpPr>
      <xdr:spPr>
        <a:xfrm>
          <a:off x="1968500" y="58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95978</xdr:rowOff>
    </xdr:from>
    <xdr:ext cx="534377" cy="259045"/>
    <xdr:sp macro="" textlink="">
      <xdr:nvSpPr>
        <xdr:cNvPr id="87" name="テキスト ボックス 86"/>
        <xdr:cNvSpPr txBox="1"/>
      </xdr:nvSpPr>
      <xdr:spPr>
        <a:xfrm>
          <a:off x="1752111" y="55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48070</xdr:rowOff>
    </xdr:from>
    <xdr:to>
      <xdr:col>6</xdr:col>
      <xdr:colOff>38100</xdr:colOff>
      <xdr:row>34</xdr:row>
      <xdr:rowOff>149670</xdr:rowOff>
    </xdr:to>
    <xdr:sp macro="" textlink="">
      <xdr:nvSpPr>
        <xdr:cNvPr id="88" name="楕円 87"/>
        <xdr:cNvSpPr/>
      </xdr:nvSpPr>
      <xdr:spPr>
        <a:xfrm>
          <a:off x="1079500" y="58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166197</xdr:rowOff>
    </xdr:from>
    <xdr:ext cx="534377" cy="259045"/>
    <xdr:sp macro="" textlink="">
      <xdr:nvSpPr>
        <xdr:cNvPr id="89" name="テキスト ボックス 88"/>
        <xdr:cNvSpPr txBox="1"/>
      </xdr:nvSpPr>
      <xdr:spPr>
        <a:xfrm>
          <a:off x="863111" y="565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83501</xdr:rowOff>
    </xdr:from>
    <xdr:to>
      <xdr:col>24</xdr:col>
      <xdr:colOff>63500</xdr:colOff>
      <xdr:row>57</xdr:row>
      <xdr:rowOff>97075</xdr:rowOff>
    </xdr:to>
    <xdr:cxnSp macro="">
      <xdr:nvCxnSpPr>
        <xdr:cNvPr id="116" name="直線コネクタ 115"/>
        <xdr:cNvCxnSpPr/>
      </xdr:nvCxnSpPr>
      <xdr:spPr>
        <a:xfrm flipV="1">
          <a:off x="3797300" y="9856151"/>
          <a:ext cx="8382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97075</xdr:rowOff>
    </xdr:from>
    <xdr:to>
      <xdr:col>19</xdr:col>
      <xdr:colOff>177800</xdr:colOff>
      <xdr:row>57</xdr:row>
      <xdr:rowOff>112698</xdr:rowOff>
    </xdr:to>
    <xdr:cxnSp macro="">
      <xdr:nvCxnSpPr>
        <xdr:cNvPr id="119" name="直線コネクタ 118"/>
        <xdr:cNvCxnSpPr/>
      </xdr:nvCxnSpPr>
      <xdr:spPr>
        <a:xfrm flipV="1">
          <a:off x="2908300" y="9869725"/>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112698</xdr:rowOff>
    </xdr:from>
    <xdr:to>
      <xdr:col>15</xdr:col>
      <xdr:colOff>50800</xdr:colOff>
      <xdr:row>57</xdr:row>
      <xdr:rowOff>122568</xdr:rowOff>
    </xdr:to>
    <xdr:cxnSp macro="">
      <xdr:nvCxnSpPr>
        <xdr:cNvPr id="122" name="直線コネクタ 121"/>
        <xdr:cNvCxnSpPr/>
      </xdr:nvCxnSpPr>
      <xdr:spPr>
        <a:xfrm flipV="1">
          <a:off x="2019300" y="9885348"/>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122568</xdr:rowOff>
    </xdr:from>
    <xdr:to>
      <xdr:col>10</xdr:col>
      <xdr:colOff>114300</xdr:colOff>
      <xdr:row>57</xdr:row>
      <xdr:rowOff>145877</xdr:rowOff>
    </xdr:to>
    <xdr:cxnSp macro="">
      <xdr:nvCxnSpPr>
        <xdr:cNvPr id="125" name="直線コネクタ 124"/>
        <xdr:cNvCxnSpPr/>
      </xdr:nvCxnSpPr>
      <xdr:spPr>
        <a:xfrm flipV="1">
          <a:off x="1130300" y="9895218"/>
          <a:ext cx="8890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32701</xdr:rowOff>
    </xdr:from>
    <xdr:to>
      <xdr:col>24</xdr:col>
      <xdr:colOff>114300</xdr:colOff>
      <xdr:row>57</xdr:row>
      <xdr:rowOff>134301</xdr:rowOff>
    </xdr:to>
    <xdr:sp macro="" textlink="">
      <xdr:nvSpPr>
        <xdr:cNvPr id="135" name="楕円 134"/>
        <xdr:cNvSpPr/>
      </xdr:nvSpPr>
      <xdr:spPr>
        <a:xfrm>
          <a:off x="4584700" y="98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119078</xdr:rowOff>
    </xdr:from>
    <xdr:ext cx="534377" cy="259045"/>
    <xdr:sp macro="" textlink="">
      <xdr:nvSpPr>
        <xdr:cNvPr id="136" name="物件費該当値テキスト"/>
        <xdr:cNvSpPr txBox="1"/>
      </xdr:nvSpPr>
      <xdr:spPr>
        <a:xfrm>
          <a:off x="4686300" y="97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46275</xdr:rowOff>
    </xdr:from>
    <xdr:to>
      <xdr:col>20</xdr:col>
      <xdr:colOff>38100</xdr:colOff>
      <xdr:row>57</xdr:row>
      <xdr:rowOff>147875</xdr:rowOff>
    </xdr:to>
    <xdr:sp macro="" textlink="">
      <xdr:nvSpPr>
        <xdr:cNvPr id="137" name="楕円 136"/>
        <xdr:cNvSpPr/>
      </xdr:nvSpPr>
      <xdr:spPr>
        <a:xfrm>
          <a:off x="3746500" y="98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139002</xdr:rowOff>
    </xdr:from>
    <xdr:ext cx="534377" cy="259045"/>
    <xdr:sp macro="" textlink="">
      <xdr:nvSpPr>
        <xdr:cNvPr id="138" name="テキスト ボックス 137"/>
        <xdr:cNvSpPr txBox="1"/>
      </xdr:nvSpPr>
      <xdr:spPr>
        <a:xfrm>
          <a:off x="3530111" y="99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61898</xdr:rowOff>
    </xdr:from>
    <xdr:to>
      <xdr:col>15</xdr:col>
      <xdr:colOff>101600</xdr:colOff>
      <xdr:row>57</xdr:row>
      <xdr:rowOff>163498</xdr:rowOff>
    </xdr:to>
    <xdr:sp macro="" textlink="">
      <xdr:nvSpPr>
        <xdr:cNvPr id="139" name="楕円 138"/>
        <xdr:cNvSpPr/>
      </xdr:nvSpPr>
      <xdr:spPr>
        <a:xfrm>
          <a:off x="2857500" y="98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154625</xdr:rowOff>
    </xdr:from>
    <xdr:ext cx="534377" cy="259045"/>
    <xdr:sp macro="" textlink="">
      <xdr:nvSpPr>
        <xdr:cNvPr id="140" name="テキスト ボックス 139"/>
        <xdr:cNvSpPr txBox="1"/>
      </xdr:nvSpPr>
      <xdr:spPr>
        <a:xfrm>
          <a:off x="2641111" y="992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71768</xdr:rowOff>
    </xdr:from>
    <xdr:to>
      <xdr:col>10</xdr:col>
      <xdr:colOff>165100</xdr:colOff>
      <xdr:row>58</xdr:row>
      <xdr:rowOff>1918</xdr:rowOff>
    </xdr:to>
    <xdr:sp macro="" textlink="">
      <xdr:nvSpPr>
        <xdr:cNvPr id="141" name="楕円 140"/>
        <xdr:cNvSpPr/>
      </xdr:nvSpPr>
      <xdr:spPr>
        <a:xfrm>
          <a:off x="1968500" y="98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164495</xdr:rowOff>
    </xdr:from>
    <xdr:ext cx="534377" cy="259045"/>
    <xdr:sp macro="" textlink="">
      <xdr:nvSpPr>
        <xdr:cNvPr id="142" name="テキスト ボックス 141"/>
        <xdr:cNvSpPr txBox="1"/>
      </xdr:nvSpPr>
      <xdr:spPr>
        <a:xfrm>
          <a:off x="1752111" y="99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95077</xdr:rowOff>
    </xdr:from>
    <xdr:to>
      <xdr:col>6</xdr:col>
      <xdr:colOff>38100</xdr:colOff>
      <xdr:row>58</xdr:row>
      <xdr:rowOff>25227</xdr:rowOff>
    </xdr:to>
    <xdr:sp macro="" textlink="">
      <xdr:nvSpPr>
        <xdr:cNvPr id="143" name="楕円 142"/>
        <xdr:cNvSpPr/>
      </xdr:nvSpPr>
      <xdr:spPr>
        <a:xfrm>
          <a:off x="1079500" y="98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16354</xdr:rowOff>
    </xdr:from>
    <xdr:ext cx="534377" cy="259045"/>
    <xdr:sp macro="" textlink="">
      <xdr:nvSpPr>
        <xdr:cNvPr id="144" name="テキスト ボックス 143"/>
        <xdr:cNvSpPr txBox="1"/>
      </xdr:nvSpPr>
      <xdr:spPr>
        <a:xfrm>
          <a:off x="863111" y="996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106020</xdr:rowOff>
    </xdr:from>
    <xdr:to>
      <xdr:col>24</xdr:col>
      <xdr:colOff>63500</xdr:colOff>
      <xdr:row>77</xdr:row>
      <xdr:rowOff>124422</xdr:rowOff>
    </xdr:to>
    <xdr:cxnSp macro="">
      <xdr:nvCxnSpPr>
        <xdr:cNvPr id="173" name="直線コネクタ 172"/>
        <xdr:cNvCxnSpPr/>
      </xdr:nvCxnSpPr>
      <xdr:spPr>
        <a:xfrm flipV="1">
          <a:off x="3797300" y="13307670"/>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124422</xdr:rowOff>
    </xdr:from>
    <xdr:to>
      <xdr:col>19</xdr:col>
      <xdr:colOff>177800</xdr:colOff>
      <xdr:row>77</xdr:row>
      <xdr:rowOff>129451</xdr:rowOff>
    </xdr:to>
    <xdr:cxnSp macro="">
      <xdr:nvCxnSpPr>
        <xdr:cNvPr id="176" name="直線コネクタ 175"/>
        <xdr:cNvCxnSpPr/>
      </xdr:nvCxnSpPr>
      <xdr:spPr>
        <a:xfrm flipV="1">
          <a:off x="2908300" y="1332607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117335</xdr:rowOff>
    </xdr:from>
    <xdr:to>
      <xdr:col>15</xdr:col>
      <xdr:colOff>50800</xdr:colOff>
      <xdr:row>77</xdr:row>
      <xdr:rowOff>129451</xdr:rowOff>
    </xdr:to>
    <xdr:cxnSp macro="">
      <xdr:nvCxnSpPr>
        <xdr:cNvPr id="179" name="直線コネクタ 178"/>
        <xdr:cNvCxnSpPr/>
      </xdr:nvCxnSpPr>
      <xdr:spPr>
        <a:xfrm>
          <a:off x="2019300" y="1331898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117335</xdr:rowOff>
    </xdr:from>
    <xdr:to>
      <xdr:col>10</xdr:col>
      <xdr:colOff>114300</xdr:colOff>
      <xdr:row>77</xdr:row>
      <xdr:rowOff>153912</xdr:rowOff>
    </xdr:to>
    <xdr:cxnSp macro="">
      <xdr:nvCxnSpPr>
        <xdr:cNvPr id="182" name="直線コネクタ 181"/>
        <xdr:cNvCxnSpPr/>
      </xdr:nvCxnSpPr>
      <xdr:spPr>
        <a:xfrm flipV="1">
          <a:off x="1130300" y="1331898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22606</xdr:rowOff>
    </xdr:from>
    <xdr:to>
      <xdr:col>10</xdr:col>
      <xdr:colOff>165100</xdr:colOff>
      <xdr:row>78</xdr:row>
      <xdr:rowOff>124206</xdr:rowOff>
    </xdr:to>
    <xdr:sp macro="" textlink="">
      <xdr:nvSpPr>
        <xdr:cNvPr id="183" name="フローチャート: 判断 182"/>
        <xdr:cNvSpPr/>
      </xdr:nvSpPr>
      <xdr:spPr>
        <a:xfrm>
          <a:off x="1968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115333</xdr:rowOff>
    </xdr:from>
    <xdr:ext cx="469744" cy="259045"/>
    <xdr:sp macro="" textlink="">
      <xdr:nvSpPr>
        <xdr:cNvPr id="184" name="テキスト ボックス 183"/>
        <xdr:cNvSpPr txBox="1"/>
      </xdr:nvSpPr>
      <xdr:spPr>
        <a:xfrm>
          <a:off x="1784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31141</xdr:rowOff>
    </xdr:from>
    <xdr:to>
      <xdr:col>6</xdr:col>
      <xdr:colOff>38100</xdr:colOff>
      <xdr:row>78</xdr:row>
      <xdr:rowOff>132741</xdr:rowOff>
    </xdr:to>
    <xdr:sp macro="" textlink="">
      <xdr:nvSpPr>
        <xdr:cNvPr id="185" name="フローチャート: 判断 184"/>
        <xdr:cNvSpPr/>
      </xdr:nvSpPr>
      <xdr:spPr>
        <a:xfrm>
          <a:off x="1079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123868</xdr:rowOff>
    </xdr:from>
    <xdr:ext cx="469744" cy="259045"/>
    <xdr:sp macro="" textlink="">
      <xdr:nvSpPr>
        <xdr:cNvPr id="186" name="テキスト ボックス 185"/>
        <xdr:cNvSpPr txBox="1"/>
      </xdr:nvSpPr>
      <xdr:spPr>
        <a:xfrm>
          <a:off x="895428"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55220</xdr:rowOff>
    </xdr:from>
    <xdr:to>
      <xdr:col>24</xdr:col>
      <xdr:colOff>114300</xdr:colOff>
      <xdr:row>77</xdr:row>
      <xdr:rowOff>156820</xdr:rowOff>
    </xdr:to>
    <xdr:sp macro="" textlink="">
      <xdr:nvSpPr>
        <xdr:cNvPr id="192" name="楕円 191"/>
        <xdr:cNvSpPr/>
      </xdr:nvSpPr>
      <xdr:spPr>
        <a:xfrm>
          <a:off x="45847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78097</xdr:rowOff>
    </xdr:from>
    <xdr:ext cx="469744" cy="259045"/>
    <xdr:sp macro="" textlink="">
      <xdr:nvSpPr>
        <xdr:cNvPr id="193" name="維持補修費該当値テキスト"/>
        <xdr:cNvSpPr txBox="1"/>
      </xdr:nvSpPr>
      <xdr:spPr>
        <a:xfrm>
          <a:off x="4686300" y="131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73622</xdr:rowOff>
    </xdr:from>
    <xdr:to>
      <xdr:col>20</xdr:col>
      <xdr:colOff>38100</xdr:colOff>
      <xdr:row>78</xdr:row>
      <xdr:rowOff>3772</xdr:rowOff>
    </xdr:to>
    <xdr:sp macro="" textlink="">
      <xdr:nvSpPr>
        <xdr:cNvPr id="194" name="楕円 193"/>
        <xdr:cNvSpPr/>
      </xdr:nvSpPr>
      <xdr:spPr>
        <a:xfrm>
          <a:off x="3746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20299</xdr:rowOff>
    </xdr:from>
    <xdr:ext cx="469744" cy="259045"/>
    <xdr:sp macro="" textlink="">
      <xdr:nvSpPr>
        <xdr:cNvPr id="195" name="テキスト ボックス 194"/>
        <xdr:cNvSpPr txBox="1"/>
      </xdr:nvSpPr>
      <xdr:spPr>
        <a:xfrm>
          <a:off x="3562428" y="1305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78651</xdr:rowOff>
    </xdr:from>
    <xdr:to>
      <xdr:col>15</xdr:col>
      <xdr:colOff>101600</xdr:colOff>
      <xdr:row>78</xdr:row>
      <xdr:rowOff>8801</xdr:rowOff>
    </xdr:to>
    <xdr:sp macro="" textlink="">
      <xdr:nvSpPr>
        <xdr:cNvPr id="196" name="楕円 195"/>
        <xdr:cNvSpPr/>
      </xdr:nvSpPr>
      <xdr:spPr>
        <a:xfrm>
          <a:off x="28575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25328</xdr:rowOff>
    </xdr:from>
    <xdr:ext cx="469744" cy="259045"/>
    <xdr:sp macro="" textlink="">
      <xdr:nvSpPr>
        <xdr:cNvPr id="197" name="テキスト ボックス 196"/>
        <xdr:cNvSpPr txBox="1"/>
      </xdr:nvSpPr>
      <xdr:spPr>
        <a:xfrm>
          <a:off x="2673428" y="1305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66535</xdr:rowOff>
    </xdr:from>
    <xdr:to>
      <xdr:col>10</xdr:col>
      <xdr:colOff>165100</xdr:colOff>
      <xdr:row>77</xdr:row>
      <xdr:rowOff>168135</xdr:rowOff>
    </xdr:to>
    <xdr:sp macro="" textlink="">
      <xdr:nvSpPr>
        <xdr:cNvPr id="198" name="楕円 197"/>
        <xdr:cNvSpPr/>
      </xdr:nvSpPr>
      <xdr:spPr>
        <a:xfrm>
          <a:off x="1968500" y="132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13212</xdr:rowOff>
    </xdr:from>
    <xdr:ext cx="469744" cy="259045"/>
    <xdr:sp macro="" textlink="">
      <xdr:nvSpPr>
        <xdr:cNvPr id="199" name="テキスト ボックス 198"/>
        <xdr:cNvSpPr txBox="1"/>
      </xdr:nvSpPr>
      <xdr:spPr>
        <a:xfrm>
          <a:off x="1784428" y="1304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103112</xdr:rowOff>
    </xdr:from>
    <xdr:to>
      <xdr:col>6</xdr:col>
      <xdr:colOff>38100</xdr:colOff>
      <xdr:row>78</xdr:row>
      <xdr:rowOff>33262</xdr:rowOff>
    </xdr:to>
    <xdr:sp macro="" textlink="">
      <xdr:nvSpPr>
        <xdr:cNvPr id="200" name="楕円 199"/>
        <xdr:cNvSpPr/>
      </xdr:nvSpPr>
      <xdr:spPr>
        <a:xfrm>
          <a:off x="1079500" y="133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49789</xdr:rowOff>
    </xdr:from>
    <xdr:ext cx="469744" cy="259045"/>
    <xdr:sp macro="" textlink="">
      <xdr:nvSpPr>
        <xdr:cNvPr id="201" name="テキスト ボックス 200"/>
        <xdr:cNvSpPr txBox="1"/>
      </xdr:nvSpPr>
      <xdr:spPr>
        <a:xfrm>
          <a:off x="895428" y="130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117184</xdr:rowOff>
    </xdr:from>
    <xdr:to>
      <xdr:col>24</xdr:col>
      <xdr:colOff>63500</xdr:colOff>
      <xdr:row>98</xdr:row>
      <xdr:rowOff>117396</xdr:rowOff>
    </xdr:to>
    <xdr:cxnSp macro="">
      <xdr:nvCxnSpPr>
        <xdr:cNvPr id="233" name="直線コネクタ 232"/>
        <xdr:cNvCxnSpPr/>
      </xdr:nvCxnSpPr>
      <xdr:spPr>
        <a:xfrm>
          <a:off x="3797300" y="16919284"/>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117184</xdr:rowOff>
    </xdr:from>
    <xdr:to>
      <xdr:col>19</xdr:col>
      <xdr:colOff>177800</xdr:colOff>
      <xdr:row>98</xdr:row>
      <xdr:rowOff>157742</xdr:rowOff>
    </xdr:to>
    <xdr:cxnSp macro="">
      <xdr:nvCxnSpPr>
        <xdr:cNvPr id="236" name="直線コネクタ 235"/>
        <xdr:cNvCxnSpPr/>
      </xdr:nvCxnSpPr>
      <xdr:spPr>
        <a:xfrm flipV="1">
          <a:off x="2908300" y="16919284"/>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157742</xdr:rowOff>
    </xdr:from>
    <xdr:to>
      <xdr:col>15</xdr:col>
      <xdr:colOff>50800</xdr:colOff>
      <xdr:row>99</xdr:row>
      <xdr:rowOff>14770</xdr:rowOff>
    </xdr:to>
    <xdr:cxnSp macro="">
      <xdr:nvCxnSpPr>
        <xdr:cNvPr id="239" name="直線コネクタ 238"/>
        <xdr:cNvCxnSpPr/>
      </xdr:nvCxnSpPr>
      <xdr:spPr>
        <a:xfrm flipV="1">
          <a:off x="2019300" y="16959842"/>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14770</xdr:rowOff>
    </xdr:from>
    <xdr:to>
      <xdr:col>10</xdr:col>
      <xdr:colOff>114300</xdr:colOff>
      <xdr:row>99</xdr:row>
      <xdr:rowOff>61078</xdr:rowOff>
    </xdr:to>
    <xdr:cxnSp macro="">
      <xdr:nvCxnSpPr>
        <xdr:cNvPr id="242" name="直線コネクタ 241"/>
        <xdr:cNvCxnSpPr/>
      </xdr:nvCxnSpPr>
      <xdr:spPr>
        <a:xfrm flipV="1">
          <a:off x="1130300" y="16988320"/>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138654</xdr:rowOff>
    </xdr:from>
    <xdr:to>
      <xdr:col>10</xdr:col>
      <xdr:colOff>165100</xdr:colOff>
      <xdr:row>96</xdr:row>
      <xdr:rowOff>68804</xdr:rowOff>
    </xdr:to>
    <xdr:sp macro="" textlink="">
      <xdr:nvSpPr>
        <xdr:cNvPr id="243" name="フローチャート: 判断 242"/>
        <xdr:cNvSpPr/>
      </xdr:nvSpPr>
      <xdr:spPr>
        <a:xfrm>
          <a:off x="1968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85331</xdr:rowOff>
    </xdr:from>
    <xdr:ext cx="534377" cy="259045"/>
    <xdr:sp macro="" textlink="">
      <xdr:nvSpPr>
        <xdr:cNvPr id="244" name="テキスト ボックス 243"/>
        <xdr:cNvSpPr txBox="1"/>
      </xdr:nvSpPr>
      <xdr:spPr>
        <a:xfrm>
          <a:off x="1752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59475</xdr:rowOff>
    </xdr:from>
    <xdr:to>
      <xdr:col>6</xdr:col>
      <xdr:colOff>38100</xdr:colOff>
      <xdr:row>96</xdr:row>
      <xdr:rowOff>161075</xdr:rowOff>
    </xdr:to>
    <xdr:sp macro="" textlink="">
      <xdr:nvSpPr>
        <xdr:cNvPr id="245" name="フローチャート: 判断 244"/>
        <xdr:cNvSpPr/>
      </xdr:nvSpPr>
      <xdr:spPr>
        <a:xfrm>
          <a:off x="1079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6152</xdr:rowOff>
    </xdr:from>
    <xdr:ext cx="534377" cy="259045"/>
    <xdr:sp macro="" textlink="">
      <xdr:nvSpPr>
        <xdr:cNvPr id="246" name="テキスト ボックス 245"/>
        <xdr:cNvSpPr txBox="1"/>
      </xdr:nvSpPr>
      <xdr:spPr>
        <a:xfrm>
          <a:off x="863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66596</xdr:rowOff>
    </xdr:from>
    <xdr:to>
      <xdr:col>24</xdr:col>
      <xdr:colOff>114300</xdr:colOff>
      <xdr:row>98</xdr:row>
      <xdr:rowOff>168196</xdr:rowOff>
    </xdr:to>
    <xdr:sp macro="" textlink="">
      <xdr:nvSpPr>
        <xdr:cNvPr id="252" name="楕円 251"/>
        <xdr:cNvSpPr/>
      </xdr:nvSpPr>
      <xdr:spPr>
        <a:xfrm>
          <a:off x="45847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152973</xdr:rowOff>
    </xdr:from>
    <xdr:ext cx="534377" cy="259045"/>
    <xdr:sp macro="" textlink="">
      <xdr:nvSpPr>
        <xdr:cNvPr id="253" name="扶助費該当値テキスト"/>
        <xdr:cNvSpPr txBox="1"/>
      </xdr:nvSpPr>
      <xdr:spPr>
        <a:xfrm>
          <a:off x="4686300" y="167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66384</xdr:rowOff>
    </xdr:from>
    <xdr:to>
      <xdr:col>20</xdr:col>
      <xdr:colOff>38100</xdr:colOff>
      <xdr:row>98</xdr:row>
      <xdr:rowOff>167984</xdr:rowOff>
    </xdr:to>
    <xdr:sp macro="" textlink="">
      <xdr:nvSpPr>
        <xdr:cNvPr id="254" name="楕円 253"/>
        <xdr:cNvSpPr/>
      </xdr:nvSpPr>
      <xdr:spPr>
        <a:xfrm>
          <a:off x="3746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159111</xdr:rowOff>
    </xdr:from>
    <xdr:ext cx="534377" cy="259045"/>
    <xdr:sp macro="" textlink="">
      <xdr:nvSpPr>
        <xdr:cNvPr id="255" name="テキスト ボックス 254"/>
        <xdr:cNvSpPr txBox="1"/>
      </xdr:nvSpPr>
      <xdr:spPr>
        <a:xfrm>
          <a:off x="3530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106942</xdr:rowOff>
    </xdr:from>
    <xdr:to>
      <xdr:col>15</xdr:col>
      <xdr:colOff>101600</xdr:colOff>
      <xdr:row>99</xdr:row>
      <xdr:rowOff>37092</xdr:rowOff>
    </xdr:to>
    <xdr:sp macro="" textlink="">
      <xdr:nvSpPr>
        <xdr:cNvPr id="256" name="楕円 255"/>
        <xdr:cNvSpPr/>
      </xdr:nvSpPr>
      <xdr:spPr>
        <a:xfrm>
          <a:off x="2857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28219</xdr:rowOff>
    </xdr:from>
    <xdr:ext cx="534377" cy="259045"/>
    <xdr:sp macro="" textlink="">
      <xdr:nvSpPr>
        <xdr:cNvPr id="257" name="テキスト ボックス 256"/>
        <xdr:cNvSpPr txBox="1"/>
      </xdr:nvSpPr>
      <xdr:spPr>
        <a:xfrm>
          <a:off x="2641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135420</xdr:rowOff>
    </xdr:from>
    <xdr:to>
      <xdr:col>10</xdr:col>
      <xdr:colOff>165100</xdr:colOff>
      <xdr:row>99</xdr:row>
      <xdr:rowOff>65570</xdr:rowOff>
    </xdr:to>
    <xdr:sp macro="" textlink="">
      <xdr:nvSpPr>
        <xdr:cNvPr id="258" name="楕円 257"/>
        <xdr:cNvSpPr/>
      </xdr:nvSpPr>
      <xdr:spPr>
        <a:xfrm>
          <a:off x="1968500" y="169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56697</xdr:rowOff>
    </xdr:from>
    <xdr:ext cx="534377" cy="259045"/>
    <xdr:sp macro="" textlink="">
      <xdr:nvSpPr>
        <xdr:cNvPr id="259" name="テキスト ボックス 258"/>
        <xdr:cNvSpPr txBox="1"/>
      </xdr:nvSpPr>
      <xdr:spPr>
        <a:xfrm>
          <a:off x="1752111" y="170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10278</xdr:rowOff>
    </xdr:from>
    <xdr:to>
      <xdr:col>6</xdr:col>
      <xdr:colOff>38100</xdr:colOff>
      <xdr:row>99</xdr:row>
      <xdr:rowOff>111878</xdr:rowOff>
    </xdr:to>
    <xdr:sp macro="" textlink="">
      <xdr:nvSpPr>
        <xdr:cNvPr id="260" name="楕円 259"/>
        <xdr:cNvSpPr/>
      </xdr:nvSpPr>
      <xdr:spPr>
        <a:xfrm>
          <a:off x="1079500" y="169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103005</xdr:rowOff>
    </xdr:from>
    <xdr:ext cx="534377" cy="259045"/>
    <xdr:sp macro="" textlink="">
      <xdr:nvSpPr>
        <xdr:cNvPr id="261" name="テキスト ボックス 260"/>
        <xdr:cNvSpPr txBox="1"/>
      </xdr:nvSpPr>
      <xdr:spPr>
        <a:xfrm>
          <a:off x="863111" y="170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95482</xdr:rowOff>
    </xdr:from>
    <xdr:to>
      <xdr:col>55</xdr:col>
      <xdr:colOff>0</xdr:colOff>
      <xdr:row>36</xdr:row>
      <xdr:rowOff>161624</xdr:rowOff>
    </xdr:to>
    <xdr:cxnSp macro="">
      <xdr:nvCxnSpPr>
        <xdr:cNvPr id="292" name="直線コネクタ 291"/>
        <xdr:cNvCxnSpPr/>
      </xdr:nvCxnSpPr>
      <xdr:spPr>
        <a:xfrm>
          <a:off x="9639300" y="6267682"/>
          <a:ext cx="8382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95482</xdr:rowOff>
    </xdr:from>
    <xdr:to>
      <xdr:col>50</xdr:col>
      <xdr:colOff>114300</xdr:colOff>
      <xdr:row>37</xdr:row>
      <xdr:rowOff>24366</xdr:rowOff>
    </xdr:to>
    <xdr:cxnSp macro="">
      <xdr:nvCxnSpPr>
        <xdr:cNvPr id="295" name="直線コネクタ 294"/>
        <xdr:cNvCxnSpPr/>
      </xdr:nvCxnSpPr>
      <xdr:spPr>
        <a:xfrm flipV="1">
          <a:off x="8750300" y="6267682"/>
          <a:ext cx="889000" cy="10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24366</xdr:rowOff>
    </xdr:from>
    <xdr:to>
      <xdr:col>45</xdr:col>
      <xdr:colOff>177800</xdr:colOff>
      <xdr:row>37</xdr:row>
      <xdr:rowOff>120530</xdr:rowOff>
    </xdr:to>
    <xdr:cxnSp macro="">
      <xdr:nvCxnSpPr>
        <xdr:cNvPr id="298" name="直線コネクタ 297"/>
        <xdr:cNvCxnSpPr/>
      </xdr:nvCxnSpPr>
      <xdr:spPr>
        <a:xfrm flipV="1">
          <a:off x="7861300" y="6368016"/>
          <a:ext cx="889000" cy="9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120530</xdr:rowOff>
    </xdr:from>
    <xdr:to>
      <xdr:col>41</xdr:col>
      <xdr:colOff>50800</xdr:colOff>
      <xdr:row>37</xdr:row>
      <xdr:rowOff>125505</xdr:rowOff>
    </xdr:to>
    <xdr:cxnSp macro="">
      <xdr:nvCxnSpPr>
        <xdr:cNvPr id="301" name="直線コネクタ 300"/>
        <xdr:cNvCxnSpPr/>
      </xdr:nvCxnSpPr>
      <xdr:spPr>
        <a:xfrm flipV="1">
          <a:off x="6972300" y="646418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2" name="フローチャート: 判断 301"/>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303" name="テキスト ボックス 302"/>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304" name="フローチャート: 判断 303"/>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305" name="テキスト ボックス 304"/>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110824</xdr:rowOff>
    </xdr:from>
    <xdr:to>
      <xdr:col>55</xdr:col>
      <xdr:colOff>50800</xdr:colOff>
      <xdr:row>37</xdr:row>
      <xdr:rowOff>40974</xdr:rowOff>
    </xdr:to>
    <xdr:sp macro="" textlink="">
      <xdr:nvSpPr>
        <xdr:cNvPr id="311" name="楕円 310"/>
        <xdr:cNvSpPr/>
      </xdr:nvSpPr>
      <xdr:spPr>
        <a:xfrm>
          <a:off x="10426700" y="62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89251</xdr:rowOff>
    </xdr:from>
    <xdr:ext cx="534377" cy="259045"/>
    <xdr:sp macro="" textlink="">
      <xdr:nvSpPr>
        <xdr:cNvPr id="312" name="補助費等該当値テキスト"/>
        <xdr:cNvSpPr txBox="1"/>
      </xdr:nvSpPr>
      <xdr:spPr>
        <a:xfrm>
          <a:off x="10528300" y="62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44682</xdr:rowOff>
    </xdr:from>
    <xdr:to>
      <xdr:col>50</xdr:col>
      <xdr:colOff>165100</xdr:colOff>
      <xdr:row>36</xdr:row>
      <xdr:rowOff>146282</xdr:rowOff>
    </xdr:to>
    <xdr:sp macro="" textlink="">
      <xdr:nvSpPr>
        <xdr:cNvPr id="313" name="楕円 312"/>
        <xdr:cNvSpPr/>
      </xdr:nvSpPr>
      <xdr:spPr>
        <a:xfrm>
          <a:off x="9588500" y="62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137409</xdr:rowOff>
    </xdr:from>
    <xdr:ext cx="534377" cy="259045"/>
    <xdr:sp macro="" textlink="">
      <xdr:nvSpPr>
        <xdr:cNvPr id="314" name="テキスト ボックス 313"/>
        <xdr:cNvSpPr txBox="1"/>
      </xdr:nvSpPr>
      <xdr:spPr>
        <a:xfrm>
          <a:off x="9372111" y="63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145016</xdr:rowOff>
    </xdr:from>
    <xdr:to>
      <xdr:col>46</xdr:col>
      <xdr:colOff>38100</xdr:colOff>
      <xdr:row>37</xdr:row>
      <xdr:rowOff>75166</xdr:rowOff>
    </xdr:to>
    <xdr:sp macro="" textlink="">
      <xdr:nvSpPr>
        <xdr:cNvPr id="315" name="楕円 314"/>
        <xdr:cNvSpPr/>
      </xdr:nvSpPr>
      <xdr:spPr>
        <a:xfrm>
          <a:off x="8699500" y="63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66293</xdr:rowOff>
    </xdr:from>
    <xdr:ext cx="534377" cy="259045"/>
    <xdr:sp macro="" textlink="">
      <xdr:nvSpPr>
        <xdr:cNvPr id="316" name="テキスト ボックス 315"/>
        <xdr:cNvSpPr txBox="1"/>
      </xdr:nvSpPr>
      <xdr:spPr>
        <a:xfrm>
          <a:off x="8483111" y="64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69730</xdr:rowOff>
    </xdr:from>
    <xdr:to>
      <xdr:col>41</xdr:col>
      <xdr:colOff>101600</xdr:colOff>
      <xdr:row>37</xdr:row>
      <xdr:rowOff>171331</xdr:rowOff>
    </xdr:to>
    <xdr:sp macro="" textlink="">
      <xdr:nvSpPr>
        <xdr:cNvPr id="317" name="楕円 316"/>
        <xdr:cNvSpPr/>
      </xdr:nvSpPr>
      <xdr:spPr>
        <a:xfrm>
          <a:off x="7810500" y="6413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162458</xdr:rowOff>
    </xdr:from>
    <xdr:ext cx="534377" cy="259045"/>
    <xdr:sp macro="" textlink="">
      <xdr:nvSpPr>
        <xdr:cNvPr id="318" name="テキスト ボックス 317"/>
        <xdr:cNvSpPr txBox="1"/>
      </xdr:nvSpPr>
      <xdr:spPr>
        <a:xfrm>
          <a:off x="7594111" y="65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74705</xdr:rowOff>
    </xdr:from>
    <xdr:to>
      <xdr:col>36</xdr:col>
      <xdr:colOff>165100</xdr:colOff>
      <xdr:row>38</xdr:row>
      <xdr:rowOff>4856</xdr:rowOff>
    </xdr:to>
    <xdr:sp macro="" textlink="">
      <xdr:nvSpPr>
        <xdr:cNvPr id="319" name="楕円 318"/>
        <xdr:cNvSpPr/>
      </xdr:nvSpPr>
      <xdr:spPr>
        <a:xfrm>
          <a:off x="6921500" y="6418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167432</xdr:rowOff>
    </xdr:from>
    <xdr:ext cx="534377" cy="259045"/>
    <xdr:sp macro="" textlink="">
      <xdr:nvSpPr>
        <xdr:cNvPr id="320" name="テキスト ボックス 319"/>
        <xdr:cNvSpPr txBox="1"/>
      </xdr:nvSpPr>
      <xdr:spPr>
        <a:xfrm>
          <a:off x="6705111" y="65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158400</xdr:rowOff>
    </xdr:from>
    <xdr:to>
      <xdr:col>55</xdr:col>
      <xdr:colOff>0</xdr:colOff>
      <xdr:row>58</xdr:row>
      <xdr:rowOff>97645</xdr:rowOff>
    </xdr:to>
    <xdr:cxnSp macro="">
      <xdr:nvCxnSpPr>
        <xdr:cNvPr id="349" name="直線コネクタ 348"/>
        <xdr:cNvCxnSpPr/>
      </xdr:nvCxnSpPr>
      <xdr:spPr>
        <a:xfrm flipV="1">
          <a:off x="9639300" y="9931050"/>
          <a:ext cx="838200" cy="1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57031</xdr:rowOff>
    </xdr:from>
    <xdr:to>
      <xdr:col>50</xdr:col>
      <xdr:colOff>114300</xdr:colOff>
      <xdr:row>58</xdr:row>
      <xdr:rowOff>97645</xdr:rowOff>
    </xdr:to>
    <xdr:cxnSp macro="">
      <xdr:nvCxnSpPr>
        <xdr:cNvPr id="352" name="直線コネクタ 351"/>
        <xdr:cNvCxnSpPr/>
      </xdr:nvCxnSpPr>
      <xdr:spPr>
        <a:xfrm>
          <a:off x="8750300" y="10001131"/>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57031</xdr:rowOff>
    </xdr:from>
    <xdr:to>
      <xdr:col>45</xdr:col>
      <xdr:colOff>177800</xdr:colOff>
      <xdr:row>58</xdr:row>
      <xdr:rowOff>148425</xdr:rowOff>
    </xdr:to>
    <xdr:cxnSp macro="">
      <xdr:nvCxnSpPr>
        <xdr:cNvPr id="355" name="直線コネクタ 354"/>
        <xdr:cNvCxnSpPr/>
      </xdr:nvCxnSpPr>
      <xdr:spPr>
        <a:xfrm flipV="1">
          <a:off x="7861300" y="10001131"/>
          <a:ext cx="889000" cy="9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102881</xdr:rowOff>
    </xdr:from>
    <xdr:to>
      <xdr:col>41</xdr:col>
      <xdr:colOff>50800</xdr:colOff>
      <xdr:row>58</xdr:row>
      <xdr:rowOff>148425</xdr:rowOff>
    </xdr:to>
    <xdr:cxnSp macro="">
      <xdr:nvCxnSpPr>
        <xdr:cNvPr id="358" name="直線コネクタ 357"/>
        <xdr:cNvCxnSpPr/>
      </xdr:nvCxnSpPr>
      <xdr:spPr>
        <a:xfrm>
          <a:off x="6972300" y="9875531"/>
          <a:ext cx="889000" cy="2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9" name="フローチャート: 判断 358"/>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0" name="テキスト ボックス 359"/>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1" name="フローチャート: 判断 360"/>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2" name="テキスト ボックス 361"/>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107600</xdr:rowOff>
    </xdr:from>
    <xdr:to>
      <xdr:col>55</xdr:col>
      <xdr:colOff>50800</xdr:colOff>
      <xdr:row>58</xdr:row>
      <xdr:rowOff>37750</xdr:rowOff>
    </xdr:to>
    <xdr:sp macro="" textlink="">
      <xdr:nvSpPr>
        <xdr:cNvPr id="368" name="楕円 367"/>
        <xdr:cNvSpPr/>
      </xdr:nvSpPr>
      <xdr:spPr>
        <a:xfrm>
          <a:off x="10426700" y="98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22527</xdr:rowOff>
    </xdr:from>
    <xdr:ext cx="534377" cy="259045"/>
    <xdr:sp macro="" textlink="">
      <xdr:nvSpPr>
        <xdr:cNvPr id="369" name="普通建設事業費該当値テキスト"/>
        <xdr:cNvSpPr txBox="1"/>
      </xdr:nvSpPr>
      <xdr:spPr>
        <a:xfrm>
          <a:off x="10528300" y="97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46845</xdr:rowOff>
    </xdr:from>
    <xdr:to>
      <xdr:col>50</xdr:col>
      <xdr:colOff>165100</xdr:colOff>
      <xdr:row>58</xdr:row>
      <xdr:rowOff>148445</xdr:rowOff>
    </xdr:to>
    <xdr:sp macro="" textlink="">
      <xdr:nvSpPr>
        <xdr:cNvPr id="370" name="楕円 369"/>
        <xdr:cNvSpPr/>
      </xdr:nvSpPr>
      <xdr:spPr>
        <a:xfrm>
          <a:off x="9588500" y="99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139572</xdr:rowOff>
    </xdr:from>
    <xdr:ext cx="534377" cy="259045"/>
    <xdr:sp macro="" textlink="">
      <xdr:nvSpPr>
        <xdr:cNvPr id="371" name="テキスト ボックス 370"/>
        <xdr:cNvSpPr txBox="1"/>
      </xdr:nvSpPr>
      <xdr:spPr>
        <a:xfrm>
          <a:off x="9372111" y="100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6231</xdr:rowOff>
    </xdr:from>
    <xdr:to>
      <xdr:col>46</xdr:col>
      <xdr:colOff>38100</xdr:colOff>
      <xdr:row>58</xdr:row>
      <xdr:rowOff>107831</xdr:rowOff>
    </xdr:to>
    <xdr:sp macro="" textlink="">
      <xdr:nvSpPr>
        <xdr:cNvPr id="372" name="楕円 371"/>
        <xdr:cNvSpPr/>
      </xdr:nvSpPr>
      <xdr:spPr>
        <a:xfrm>
          <a:off x="8699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98958</xdr:rowOff>
    </xdr:from>
    <xdr:ext cx="534377" cy="259045"/>
    <xdr:sp macro="" textlink="">
      <xdr:nvSpPr>
        <xdr:cNvPr id="373" name="テキスト ボックス 372"/>
        <xdr:cNvSpPr txBox="1"/>
      </xdr:nvSpPr>
      <xdr:spPr>
        <a:xfrm>
          <a:off x="8483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97625</xdr:rowOff>
    </xdr:from>
    <xdr:to>
      <xdr:col>41</xdr:col>
      <xdr:colOff>101600</xdr:colOff>
      <xdr:row>59</xdr:row>
      <xdr:rowOff>27775</xdr:rowOff>
    </xdr:to>
    <xdr:sp macro="" textlink="">
      <xdr:nvSpPr>
        <xdr:cNvPr id="374" name="楕円 373"/>
        <xdr:cNvSpPr/>
      </xdr:nvSpPr>
      <xdr:spPr>
        <a:xfrm>
          <a:off x="7810500" y="100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18902</xdr:rowOff>
    </xdr:from>
    <xdr:ext cx="469744" cy="259045"/>
    <xdr:sp macro="" textlink="">
      <xdr:nvSpPr>
        <xdr:cNvPr id="375" name="テキスト ボックス 374"/>
        <xdr:cNvSpPr txBox="1"/>
      </xdr:nvSpPr>
      <xdr:spPr>
        <a:xfrm>
          <a:off x="7626428" y="1013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52081</xdr:rowOff>
    </xdr:from>
    <xdr:to>
      <xdr:col>36</xdr:col>
      <xdr:colOff>165100</xdr:colOff>
      <xdr:row>57</xdr:row>
      <xdr:rowOff>153681</xdr:rowOff>
    </xdr:to>
    <xdr:sp macro="" textlink="">
      <xdr:nvSpPr>
        <xdr:cNvPr id="376" name="楕円 375"/>
        <xdr:cNvSpPr/>
      </xdr:nvSpPr>
      <xdr:spPr>
        <a:xfrm>
          <a:off x="6921500" y="9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144808</xdr:rowOff>
    </xdr:from>
    <xdr:ext cx="534377" cy="259045"/>
    <xdr:sp macro="" textlink="">
      <xdr:nvSpPr>
        <xdr:cNvPr id="377" name="テキスト ボックス 376"/>
        <xdr:cNvSpPr txBox="1"/>
      </xdr:nvSpPr>
      <xdr:spPr>
        <a:xfrm>
          <a:off x="6705111" y="9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6410</xdr:rowOff>
    </xdr:from>
    <xdr:to>
      <xdr:col>55</xdr:col>
      <xdr:colOff>0</xdr:colOff>
      <xdr:row>79</xdr:row>
      <xdr:rowOff>89244</xdr:rowOff>
    </xdr:to>
    <xdr:cxnSp macro="">
      <xdr:nvCxnSpPr>
        <xdr:cNvPr id="408" name="直線コネクタ 407"/>
        <xdr:cNvCxnSpPr/>
      </xdr:nvCxnSpPr>
      <xdr:spPr>
        <a:xfrm flipV="1">
          <a:off x="9639300" y="13379510"/>
          <a:ext cx="838200" cy="25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44374</xdr:rowOff>
    </xdr:from>
    <xdr:to>
      <xdr:col>50</xdr:col>
      <xdr:colOff>114300</xdr:colOff>
      <xdr:row>79</xdr:row>
      <xdr:rowOff>89244</xdr:rowOff>
    </xdr:to>
    <xdr:cxnSp macro="">
      <xdr:nvCxnSpPr>
        <xdr:cNvPr id="411" name="直線コネクタ 410"/>
        <xdr:cNvCxnSpPr/>
      </xdr:nvCxnSpPr>
      <xdr:spPr>
        <a:xfrm>
          <a:off x="8750300" y="13588924"/>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44374</xdr:rowOff>
    </xdr:from>
    <xdr:to>
      <xdr:col>45</xdr:col>
      <xdr:colOff>177800</xdr:colOff>
      <xdr:row>79</xdr:row>
      <xdr:rowOff>96755</xdr:rowOff>
    </xdr:to>
    <xdr:cxnSp macro="">
      <xdr:nvCxnSpPr>
        <xdr:cNvPr id="414" name="直線コネクタ 413"/>
        <xdr:cNvCxnSpPr/>
      </xdr:nvCxnSpPr>
      <xdr:spPr>
        <a:xfrm flipV="1">
          <a:off x="7861300" y="13588924"/>
          <a:ext cx="889000" cy="5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7" name="フローチャート: 判断 416"/>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8" name="テキスト ボックス 417"/>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127060</xdr:rowOff>
    </xdr:from>
    <xdr:to>
      <xdr:col>55</xdr:col>
      <xdr:colOff>50800</xdr:colOff>
      <xdr:row>78</xdr:row>
      <xdr:rowOff>57210</xdr:rowOff>
    </xdr:to>
    <xdr:sp macro="" textlink="">
      <xdr:nvSpPr>
        <xdr:cNvPr id="424" name="楕円 423"/>
        <xdr:cNvSpPr/>
      </xdr:nvSpPr>
      <xdr:spPr>
        <a:xfrm>
          <a:off x="10426700" y="133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105487</xdr:rowOff>
    </xdr:from>
    <xdr:ext cx="534377" cy="259045"/>
    <xdr:sp macro="" textlink="">
      <xdr:nvSpPr>
        <xdr:cNvPr id="425" name="普通建設事業費 （ うち新規整備　）該当値テキスト"/>
        <xdr:cNvSpPr txBox="1"/>
      </xdr:nvSpPr>
      <xdr:spPr>
        <a:xfrm>
          <a:off x="10528300" y="133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38444</xdr:rowOff>
    </xdr:from>
    <xdr:to>
      <xdr:col>50</xdr:col>
      <xdr:colOff>165100</xdr:colOff>
      <xdr:row>79</xdr:row>
      <xdr:rowOff>140044</xdr:rowOff>
    </xdr:to>
    <xdr:sp macro="" textlink="">
      <xdr:nvSpPr>
        <xdr:cNvPr id="426" name="楕円 425"/>
        <xdr:cNvSpPr/>
      </xdr:nvSpPr>
      <xdr:spPr>
        <a:xfrm>
          <a:off x="9588500" y="13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131171</xdr:rowOff>
    </xdr:from>
    <xdr:ext cx="378565" cy="259045"/>
    <xdr:sp macro="" textlink="">
      <xdr:nvSpPr>
        <xdr:cNvPr id="427" name="テキスト ボックス 426"/>
        <xdr:cNvSpPr txBox="1"/>
      </xdr:nvSpPr>
      <xdr:spPr>
        <a:xfrm>
          <a:off x="9450017" y="13675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165024</xdr:rowOff>
    </xdr:from>
    <xdr:to>
      <xdr:col>46</xdr:col>
      <xdr:colOff>38100</xdr:colOff>
      <xdr:row>79</xdr:row>
      <xdr:rowOff>95174</xdr:rowOff>
    </xdr:to>
    <xdr:sp macro="" textlink="">
      <xdr:nvSpPr>
        <xdr:cNvPr id="428" name="楕円 427"/>
        <xdr:cNvSpPr/>
      </xdr:nvSpPr>
      <xdr:spPr>
        <a:xfrm>
          <a:off x="8699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86301</xdr:rowOff>
    </xdr:from>
    <xdr:ext cx="469744" cy="259045"/>
    <xdr:sp macro="" textlink="">
      <xdr:nvSpPr>
        <xdr:cNvPr id="429" name="テキスト ボックス 428"/>
        <xdr:cNvSpPr txBox="1"/>
      </xdr:nvSpPr>
      <xdr:spPr>
        <a:xfrm>
          <a:off x="8515428" y="1363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45955</xdr:rowOff>
    </xdr:from>
    <xdr:to>
      <xdr:col>41</xdr:col>
      <xdr:colOff>101600</xdr:colOff>
      <xdr:row>79</xdr:row>
      <xdr:rowOff>147555</xdr:rowOff>
    </xdr:to>
    <xdr:sp macro="" textlink="">
      <xdr:nvSpPr>
        <xdr:cNvPr id="430" name="楕円 429"/>
        <xdr:cNvSpPr/>
      </xdr:nvSpPr>
      <xdr:spPr>
        <a:xfrm>
          <a:off x="7810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138682</xdr:rowOff>
    </xdr:from>
    <xdr:ext cx="378565" cy="259045"/>
    <xdr:sp macro="" textlink="">
      <xdr:nvSpPr>
        <xdr:cNvPr id="431" name="テキスト ボックス 430"/>
        <xdr:cNvSpPr txBox="1"/>
      </xdr:nvSpPr>
      <xdr:spPr>
        <a:xfrm>
          <a:off x="7672017" y="1368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13494</xdr:rowOff>
    </xdr:from>
    <xdr:to>
      <xdr:col>55</xdr:col>
      <xdr:colOff>0</xdr:colOff>
      <xdr:row>98</xdr:row>
      <xdr:rowOff>34973</xdr:rowOff>
    </xdr:to>
    <xdr:cxnSp macro="">
      <xdr:nvCxnSpPr>
        <xdr:cNvPr id="458" name="直線コネクタ 457"/>
        <xdr:cNvCxnSpPr/>
      </xdr:nvCxnSpPr>
      <xdr:spPr>
        <a:xfrm>
          <a:off x="9639300" y="16815594"/>
          <a:ext cx="8382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152273</xdr:rowOff>
    </xdr:from>
    <xdr:to>
      <xdr:col>50</xdr:col>
      <xdr:colOff>114300</xdr:colOff>
      <xdr:row>98</xdr:row>
      <xdr:rowOff>13494</xdr:rowOff>
    </xdr:to>
    <xdr:cxnSp macro="">
      <xdr:nvCxnSpPr>
        <xdr:cNvPr id="461" name="直線コネクタ 460"/>
        <xdr:cNvCxnSpPr/>
      </xdr:nvCxnSpPr>
      <xdr:spPr>
        <a:xfrm>
          <a:off x="8750300" y="16782923"/>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152273</xdr:rowOff>
    </xdr:from>
    <xdr:to>
      <xdr:col>45</xdr:col>
      <xdr:colOff>177800</xdr:colOff>
      <xdr:row>98</xdr:row>
      <xdr:rowOff>73388</xdr:rowOff>
    </xdr:to>
    <xdr:cxnSp macro="">
      <xdr:nvCxnSpPr>
        <xdr:cNvPr id="464" name="直線コネクタ 463"/>
        <xdr:cNvCxnSpPr/>
      </xdr:nvCxnSpPr>
      <xdr:spPr>
        <a:xfrm flipV="1">
          <a:off x="7861300" y="16782923"/>
          <a:ext cx="889000" cy="9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54418</xdr:rowOff>
    </xdr:from>
    <xdr:to>
      <xdr:col>41</xdr:col>
      <xdr:colOff>101600</xdr:colOff>
      <xdr:row>97</xdr:row>
      <xdr:rowOff>156018</xdr:rowOff>
    </xdr:to>
    <xdr:sp macro="" textlink="">
      <xdr:nvSpPr>
        <xdr:cNvPr id="467" name="フローチャート: 判断 466"/>
        <xdr:cNvSpPr/>
      </xdr:nvSpPr>
      <xdr:spPr>
        <a:xfrm>
          <a:off x="7810500" y="1668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xdr:rowOff>
    </xdr:from>
    <xdr:ext cx="534377" cy="259045"/>
    <xdr:sp macro="" textlink="">
      <xdr:nvSpPr>
        <xdr:cNvPr id="468" name="テキスト ボックス 467"/>
        <xdr:cNvSpPr txBox="1"/>
      </xdr:nvSpPr>
      <xdr:spPr>
        <a:xfrm>
          <a:off x="7594111" y="164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155623</xdr:rowOff>
    </xdr:from>
    <xdr:to>
      <xdr:col>55</xdr:col>
      <xdr:colOff>50800</xdr:colOff>
      <xdr:row>98</xdr:row>
      <xdr:rowOff>85773</xdr:rowOff>
    </xdr:to>
    <xdr:sp macro="" textlink="">
      <xdr:nvSpPr>
        <xdr:cNvPr id="474" name="楕円 473"/>
        <xdr:cNvSpPr/>
      </xdr:nvSpPr>
      <xdr:spPr>
        <a:xfrm>
          <a:off x="10426700" y="167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70550</xdr:rowOff>
    </xdr:from>
    <xdr:ext cx="534377" cy="259045"/>
    <xdr:sp macro="" textlink="">
      <xdr:nvSpPr>
        <xdr:cNvPr id="475" name="普通建設事業費 （ うち更新整備　）該当値テキスト"/>
        <xdr:cNvSpPr txBox="1"/>
      </xdr:nvSpPr>
      <xdr:spPr>
        <a:xfrm>
          <a:off x="10528300" y="167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134144</xdr:rowOff>
    </xdr:from>
    <xdr:to>
      <xdr:col>50</xdr:col>
      <xdr:colOff>165100</xdr:colOff>
      <xdr:row>98</xdr:row>
      <xdr:rowOff>64294</xdr:rowOff>
    </xdr:to>
    <xdr:sp macro="" textlink="">
      <xdr:nvSpPr>
        <xdr:cNvPr id="476" name="楕円 475"/>
        <xdr:cNvSpPr/>
      </xdr:nvSpPr>
      <xdr:spPr>
        <a:xfrm>
          <a:off x="9588500" y="167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55421</xdr:rowOff>
    </xdr:from>
    <xdr:ext cx="534377" cy="259045"/>
    <xdr:sp macro="" textlink="">
      <xdr:nvSpPr>
        <xdr:cNvPr id="477" name="テキスト ボックス 476"/>
        <xdr:cNvSpPr txBox="1"/>
      </xdr:nvSpPr>
      <xdr:spPr>
        <a:xfrm>
          <a:off x="9372111" y="168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101473</xdr:rowOff>
    </xdr:from>
    <xdr:to>
      <xdr:col>46</xdr:col>
      <xdr:colOff>38100</xdr:colOff>
      <xdr:row>98</xdr:row>
      <xdr:rowOff>31623</xdr:rowOff>
    </xdr:to>
    <xdr:sp macro="" textlink="">
      <xdr:nvSpPr>
        <xdr:cNvPr id="478" name="楕円 477"/>
        <xdr:cNvSpPr/>
      </xdr:nvSpPr>
      <xdr:spPr>
        <a:xfrm>
          <a:off x="8699500" y="167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22750</xdr:rowOff>
    </xdr:from>
    <xdr:ext cx="534377" cy="259045"/>
    <xdr:sp macro="" textlink="">
      <xdr:nvSpPr>
        <xdr:cNvPr id="479" name="テキスト ボックス 478"/>
        <xdr:cNvSpPr txBox="1"/>
      </xdr:nvSpPr>
      <xdr:spPr>
        <a:xfrm>
          <a:off x="8483111" y="168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22588</xdr:rowOff>
    </xdr:from>
    <xdr:to>
      <xdr:col>41</xdr:col>
      <xdr:colOff>101600</xdr:colOff>
      <xdr:row>98</xdr:row>
      <xdr:rowOff>124188</xdr:rowOff>
    </xdr:to>
    <xdr:sp macro="" textlink="">
      <xdr:nvSpPr>
        <xdr:cNvPr id="480" name="楕円 479"/>
        <xdr:cNvSpPr/>
      </xdr:nvSpPr>
      <xdr:spPr>
        <a:xfrm>
          <a:off x="7810500" y="168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115315</xdr:rowOff>
    </xdr:from>
    <xdr:ext cx="469744" cy="259045"/>
    <xdr:sp macro="" textlink="">
      <xdr:nvSpPr>
        <xdr:cNvPr id="481" name="テキスト ボックス 480"/>
        <xdr:cNvSpPr txBox="1"/>
      </xdr:nvSpPr>
      <xdr:spPr>
        <a:xfrm>
          <a:off x="7626428" y="1691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10913</xdr:rowOff>
    </xdr:from>
    <xdr:to>
      <xdr:col>85</xdr:col>
      <xdr:colOff>127000</xdr:colOff>
      <xdr:row>38</xdr:row>
      <xdr:rowOff>24354</xdr:rowOff>
    </xdr:to>
    <xdr:cxnSp macro="">
      <xdr:nvCxnSpPr>
        <xdr:cNvPr id="506" name="直線コネクタ 505"/>
        <xdr:cNvCxnSpPr/>
      </xdr:nvCxnSpPr>
      <xdr:spPr>
        <a:xfrm>
          <a:off x="15481300" y="6526013"/>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10535</xdr:rowOff>
    </xdr:from>
    <xdr:to>
      <xdr:col>81</xdr:col>
      <xdr:colOff>50800</xdr:colOff>
      <xdr:row>38</xdr:row>
      <xdr:rowOff>10913</xdr:rowOff>
    </xdr:to>
    <xdr:cxnSp macro="">
      <xdr:nvCxnSpPr>
        <xdr:cNvPr id="509" name="直線コネクタ 508"/>
        <xdr:cNvCxnSpPr/>
      </xdr:nvCxnSpPr>
      <xdr:spPr>
        <a:xfrm>
          <a:off x="14592300" y="6525635"/>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4689</xdr:rowOff>
    </xdr:from>
    <xdr:to>
      <xdr:col>76</xdr:col>
      <xdr:colOff>114300</xdr:colOff>
      <xdr:row>38</xdr:row>
      <xdr:rowOff>10535</xdr:rowOff>
    </xdr:to>
    <xdr:cxnSp macro="">
      <xdr:nvCxnSpPr>
        <xdr:cNvPr id="512" name="直線コネクタ 511"/>
        <xdr:cNvCxnSpPr/>
      </xdr:nvCxnSpPr>
      <xdr:spPr>
        <a:xfrm>
          <a:off x="13703300" y="6519789"/>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4689</xdr:rowOff>
    </xdr:from>
    <xdr:to>
      <xdr:col>71</xdr:col>
      <xdr:colOff>177800</xdr:colOff>
      <xdr:row>38</xdr:row>
      <xdr:rowOff>21696</xdr:rowOff>
    </xdr:to>
    <xdr:cxnSp macro="">
      <xdr:nvCxnSpPr>
        <xdr:cNvPr id="515" name="直線コネクタ 514"/>
        <xdr:cNvCxnSpPr/>
      </xdr:nvCxnSpPr>
      <xdr:spPr>
        <a:xfrm flipV="1">
          <a:off x="12814300" y="6519789"/>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138392</xdr:rowOff>
    </xdr:from>
    <xdr:to>
      <xdr:col>72</xdr:col>
      <xdr:colOff>38100</xdr:colOff>
      <xdr:row>38</xdr:row>
      <xdr:rowOff>68542</xdr:rowOff>
    </xdr:to>
    <xdr:sp macro="" textlink="">
      <xdr:nvSpPr>
        <xdr:cNvPr id="516" name="フローチャート: 判断 515"/>
        <xdr:cNvSpPr/>
      </xdr:nvSpPr>
      <xdr:spPr>
        <a:xfrm>
          <a:off x="13652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59669</xdr:rowOff>
    </xdr:from>
    <xdr:ext cx="469744" cy="259045"/>
    <xdr:sp macro="" textlink="">
      <xdr:nvSpPr>
        <xdr:cNvPr id="517" name="テキスト ボックス 516"/>
        <xdr:cNvSpPr txBox="1"/>
      </xdr:nvSpPr>
      <xdr:spPr>
        <a:xfrm>
          <a:off x="13468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134443</xdr:rowOff>
    </xdr:from>
    <xdr:to>
      <xdr:col>67</xdr:col>
      <xdr:colOff>101600</xdr:colOff>
      <xdr:row>38</xdr:row>
      <xdr:rowOff>64593</xdr:rowOff>
    </xdr:to>
    <xdr:sp macro="" textlink="">
      <xdr:nvSpPr>
        <xdr:cNvPr id="518" name="フローチャート: 判断 517"/>
        <xdr:cNvSpPr/>
      </xdr:nvSpPr>
      <xdr:spPr>
        <a:xfrm>
          <a:off x="12763500" y="64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81120</xdr:rowOff>
    </xdr:from>
    <xdr:ext cx="469744" cy="259045"/>
    <xdr:sp macro="" textlink="">
      <xdr:nvSpPr>
        <xdr:cNvPr id="519" name="テキスト ボックス 518"/>
        <xdr:cNvSpPr txBox="1"/>
      </xdr:nvSpPr>
      <xdr:spPr>
        <a:xfrm>
          <a:off x="12579428" y="62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145004</xdr:rowOff>
    </xdr:from>
    <xdr:to>
      <xdr:col>85</xdr:col>
      <xdr:colOff>177800</xdr:colOff>
      <xdr:row>38</xdr:row>
      <xdr:rowOff>75154</xdr:rowOff>
    </xdr:to>
    <xdr:sp macro="" textlink="">
      <xdr:nvSpPr>
        <xdr:cNvPr id="525" name="楕円 524"/>
        <xdr:cNvSpPr/>
      </xdr:nvSpPr>
      <xdr:spPr>
        <a:xfrm>
          <a:off x="16268700" y="6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131563</xdr:rowOff>
    </xdr:from>
    <xdr:to>
      <xdr:col>81</xdr:col>
      <xdr:colOff>101600</xdr:colOff>
      <xdr:row>38</xdr:row>
      <xdr:rowOff>61713</xdr:rowOff>
    </xdr:to>
    <xdr:sp macro="" textlink="">
      <xdr:nvSpPr>
        <xdr:cNvPr id="527" name="楕円 526"/>
        <xdr:cNvSpPr/>
      </xdr:nvSpPr>
      <xdr:spPr>
        <a:xfrm>
          <a:off x="15430500" y="6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52840</xdr:rowOff>
    </xdr:from>
    <xdr:ext cx="469744" cy="259045"/>
    <xdr:sp macro="" textlink="">
      <xdr:nvSpPr>
        <xdr:cNvPr id="528" name="テキスト ボックス 527"/>
        <xdr:cNvSpPr txBox="1"/>
      </xdr:nvSpPr>
      <xdr:spPr>
        <a:xfrm>
          <a:off x="15246428" y="65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131185</xdr:rowOff>
    </xdr:from>
    <xdr:to>
      <xdr:col>76</xdr:col>
      <xdr:colOff>165100</xdr:colOff>
      <xdr:row>38</xdr:row>
      <xdr:rowOff>61336</xdr:rowOff>
    </xdr:to>
    <xdr:sp macro="" textlink="">
      <xdr:nvSpPr>
        <xdr:cNvPr id="529" name="楕円 528"/>
        <xdr:cNvSpPr/>
      </xdr:nvSpPr>
      <xdr:spPr>
        <a:xfrm>
          <a:off x="14541500" y="6474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77862</xdr:rowOff>
    </xdr:from>
    <xdr:ext cx="469744" cy="259045"/>
    <xdr:sp macro="" textlink="">
      <xdr:nvSpPr>
        <xdr:cNvPr id="530" name="テキスト ボックス 529"/>
        <xdr:cNvSpPr txBox="1"/>
      </xdr:nvSpPr>
      <xdr:spPr>
        <a:xfrm>
          <a:off x="14357428" y="625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125339</xdr:rowOff>
    </xdr:from>
    <xdr:to>
      <xdr:col>72</xdr:col>
      <xdr:colOff>38100</xdr:colOff>
      <xdr:row>38</xdr:row>
      <xdr:rowOff>55489</xdr:rowOff>
    </xdr:to>
    <xdr:sp macro="" textlink="">
      <xdr:nvSpPr>
        <xdr:cNvPr id="531" name="楕円 530"/>
        <xdr:cNvSpPr/>
      </xdr:nvSpPr>
      <xdr:spPr>
        <a:xfrm>
          <a:off x="13652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72016</xdr:rowOff>
    </xdr:from>
    <xdr:ext cx="469744" cy="259045"/>
    <xdr:sp macro="" textlink="">
      <xdr:nvSpPr>
        <xdr:cNvPr id="532" name="テキスト ボックス 531"/>
        <xdr:cNvSpPr txBox="1"/>
      </xdr:nvSpPr>
      <xdr:spPr>
        <a:xfrm>
          <a:off x="13468428" y="62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142347</xdr:rowOff>
    </xdr:from>
    <xdr:to>
      <xdr:col>67</xdr:col>
      <xdr:colOff>101600</xdr:colOff>
      <xdr:row>38</xdr:row>
      <xdr:rowOff>72496</xdr:rowOff>
    </xdr:to>
    <xdr:sp macro="" textlink="">
      <xdr:nvSpPr>
        <xdr:cNvPr id="533" name="楕円 532"/>
        <xdr:cNvSpPr/>
      </xdr:nvSpPr>
      <xdr:spPr>
        <a:xfrm>
          <a:off x="12763500" y="6485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63623</xdr:rowOff>
    </xdr:from>
    <xdr:ext cx="378565" cy="259045"/>
    <xdr:sp macro="" textlink="">
      <xdr:nvSpPr>
        <xdr:cNvPr id="534" name="テキスト ボックス 533"/>
        <xdr:cNvSpPr txBox="1"/>
      </xdr:nvSpPr>
      <xdr:spPr>
        <a:xfrm>
          <a:off x="12625017" y="6578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70" name="フローチャート: 判断 569"/>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48</xdr:row>
      <xdr:rowOff>130827</xdr:rowOff>
    </xdr:from>
    <xdr:ext cx="249299" cy="259045"/>
    <xdr:sp macro="" textlink="">
      <xdr:nvSpPr>
        <xdr:cNvPr id="571" name="テキスト ボックス 570"/>
        <xdr:cNvSpPr txBox="1"/>
      </xdr:nvSpPr>
      <xdr:spPr>
        <a:xfrm>
          <a:off x="14467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47144</xdr:rowOff>
    </xdr:from>
    <xdr:to>
      <xdr:col>85</xdr:col>
      <xdr:colOff>127000</xdr:colOff>
      <xdr:row>77</xdr:row>
      <xdr:rowOff>73068</xdr:rowOff>
    </xdr:to>
    <xdr:cxnSp macro="">
      <xdr:nvCxnSpPr>
        <xdr:cNvPr id="618" name="直線コネクタ 617"/>
        <xdr:cNvCxnSpPr/>
      </xdr:nvCxnSpPr>
      <xdr:spPr>
        <a:xfrm flipV="1">
          <a:off x="15481300" y="13248794"/>
          <a:ext cx="8382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73068</xdr:rowOff>
    </xdr:from>
    <xdr:to>
      <xdr:col>81</xdr:col>
      <xdr:colOff>50800</xdr:colOff>
      <xdr:row>77</xdr:row>
      <xdr:rowOff>84297</xdr:rowOff>
    </xdr:to>
    <xdr:cxnSp macro="">
      <xdr:nvCxnSpPr>
        <xdr:cNvPr id="621" name="直線コネクタ 620"/>
        <xdr:cNvCxnSpPr/>
      </xdr:nvCxnSpPr>
      <xdr:spPr>
        <a:xfrm flipV="1">
          <a:off x="14592300" y="13274718"/>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75208</xdr:rowOff>
    </xdr:from>
    <xdr:to>
      <xdr:col>76</xdr:col>
      <xdr:colOff>114300</xdr:colOff>
      <xdr:row>77</xdr:row>
      <xdr:rowOff>84297</xdr:rowOff>
    </xdr:to>
    <xdr:cxnSp macro="">
      <xdr:nvCxnSpPr>
        <xdr:cNvPr id="624" name="直線コネクタ 623"/>
        <xdr:cNvCxnSpPr/>
      </xdr:nvCxnSpPr>
      <xdr:spPr>
        <a:xfrm>
          <a:off x="13703300" y="13276858"/>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75208</xdr:rowOff>
    </xdr:from>
    <xdr:to>
      <xdr:col>71</xdr:col>
      <xdr:colOff>177800</xdr:colOff>
      <xdr:row>77</xdr:row>
      <xdr:rowOff>78316</xdr:rowOff>
    </xdr:to>
    <xdr:cxnSp macro="">
      <xdr:nvCxnSpPr>
        <xdr:cNvPr id="627" name="直線コネクタ 626"/>
        <xdr:cNvCxnSpPr/>
      </xdr:nvCxnSpPr>
      <xdr:spPr>
        <a:xfrm flipV="1">
          <a:off x="12814300" y="13276858"/>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118838</xdr:rowOff>
    </xdr:from>
    <xdr:to>
      <xdr:col>72</xdr:col>
      <xdr:colOff>38100</xdr:colOff>
      <xdr:row>77</xdr:row>
      <xdr:rowOff>48988</xdr:rowOff>
    </xdr:to>
    <xdr:sp macro="" textlink="">
      <xdr:nvSpPr>
        <xdr:cNvPr id="628" name="フローチャート: 判断 627"/>
        <xdr:cNvSpPr/>
      </xdr:nvSpPr>
      <xdr:spPr>
        <a:xfrm>
          <a:off x="13652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65515</xdr:rowOff>
    </xdr:from>
    <xdr:ext cx="534377" cy="259045"/>
    <xdr:sp macro="" textlink="">
      <xdr:nvSpPr>
        <xdr:cNvPr id="629" name="テキスト ボックス 628"/>
        <xdr:cNvSpPr txBox="1"/>
      </xdr:nvSpPr>
      <xdr:spPr>
        <a:xfrm>
          <a:off x="13436111" y="129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116286</xdr:rowOff>
    </xdr:from>
    <xdr:to>
      <xdr:col>67</xdr:col>
      <xdr:colOff>101600</xdr:colOff>
      <xdr:row>77</xdr:row>
      <xdr:rowOff>46436</xdr:rowOff>
    </xdr:to>
    <xdr:sp macro="" textlink="">
      <xdr:nvSpPr>
        <xdr:cNvPr id="630" name="フローチャート: 判断 629"/>
        <xdr:cNvSpPr/>
      </xdr:nvSpPr>
      <xdr:spPr>
        <a:xfrm>
          <a:off x="12763500" y="131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62963</xdr:rowOff>
    </xdr:from>
    <xdr:ext cx="534377" cy="259045"/>
    <xdr:sp macro="" textlink="">
      <xdr:nvSpPr>
        <xdr:cNvPr id="631" name="テキスト ボックス 630"/>
        <xdr:cNvSpPr txBox="1"/>
      </xdr:nvSpPr>
      <xdr:spPr>
        <a:xfrm>
          <a:off x="12547111" y="129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167794</xdr:rowOff>
    </xdr:from>
    <xdr:to>
      <xdr:col>85</xdr:col>
      <xdr:colOff>177800</xdr:colOff>
      <xdr:row>77</xdr:row>
      <xdr:rowOff>97944</xdr:rowOff>
    </xdr:to>
    <xdr:sp macro="" textlink="">
      <xdr:nvSpPr>
        <xdr:cNvPr id="637" name="楕円 636"/>
        <xdr:cNvSpPr/>
      </xdr:nvSpPr>
      <xdr:spPr>
        <a:xfrm>
          <a:off x="16268700" y="1319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146221</xdr:rowOff>
    </xdr:from>
    <xdr:ext cx="534377" cy="259045"/>
    <xdr:sp macro="" textlink="">
      <xdr:nvSpPr>
        <xdr:cNvPr id="638" name="公債費該当値テキスト"/>
        <xdr:cNvSpPr txBox="1"/>
      </xdr:nvSpPr>
      <xdr:spPr>
        <a:xfrm>
          <a:off x="16370300" y="131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22268</xdr:rowOff>
    </xdr:from>
    <xdr:to>
      <xdr:col>81</xdr:col>
      <xdr:colOff>101600</xdr:colOff>
      <xdr:row>77</xdr:row>
      <xdr:rowOff>123868</xdr:rowOff>
    </xdr:to>
    <xdr:sp macro="" textlink="">
      <xdr:nvSpPr>
        <xdr:cNvPr id="639" name="楕円 638"/>
        <xdr:cNvSpPr/>
      </xdr:nvSpPr>
      <xdr:spPr>
        <a:xfrm>
          <a:off x="15430500" y="132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114995</xdr:rowOff>
    </xdr:from>
    <xdr:ext cx="534377" cy="259045"/>
    <xdr:sp macro="" textlink="">
      <xdr:nvSpPr>
        <xdr:cNvPr id="640" name="テキスト ボックス 639"/>
        <xdr:cNvSpPr txBox="1"/>
      </xdr:nvSpPr>
      <xdr:spPr>
        <a:xfrm>
          <a:off x="15214111" y="133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33497</xdr:rowOff>
    </xdr:from>
    <xdr:to>
      <xdr:col>76</xdr:col>
      <xdr:colOff>165100</xdr:colOff>
      <xdr:row>77</xdr:row>
      <xdr:rowOff>135097</xdr:rowOff>
    </xdr:to>
    <xdr:sp macro="" textlink="">
      <xdr:nvSpPr>
        <xdr:cNvPr id="641" name="楕円 640"/>
        <xdr:cNvSpPr/>
      </xdr:nvSpPr>
      <xdr:spPr>
        <a:xfrm>
          <a:off x="14541500" y="132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126224</xdr:rowOff>
    </xdr:from>
    <xdr:ext cx="534377" cy="259045"/>
    <xdr:sp macro="" textlink="">
      <xdr:nvSpPr>
        <xdr:cNvPr id="642" name="テキスト ボックス 641"/>
        <xdr:cNvSpPr txBox="1"/>
      </xdr:nvSpPr>
      <xdr:spPr>
        <a:xfrm>
          <a:off x="14325111" y="133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24408</xdr:rowOff>
    </xdr:from>
    <xdr:to>
      <xdr:col>72</xdr:col>
      <xdr:colOff>38100</xdr:colOff>
      <xdr:row>77</xdr:row>
      <xdr:rowOff>126008</xdr:rowOff>
    </xdr:to>
    <xdr:sp macro="" textlink="">
      <xdr:nvSpPr>
        <xdr:cNvPr id="643" name="楕円 642"/>
        <xdr:cNvSpPr/>
      </xdr:nvSpPr>
      <xdr:spPr>
        <a:xfrm>
          <a:off x="13652500" y="132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117135</xdr:rowOff>
    </xdr:from>
    <xdr:ext cx="534377" cy="259045"/>
    <xdr:sp macro="" textlink="">
      <xdr:nvSpPr>
        <xdr:cNvPr id="644" name="テキスト ボックス 643"/>
        <xdr:cNvSpPr txBox="1"/>
      </xdr:nvSpPr>
      <xdr:spPr>
        <a:xfrm>
          <a:off x="13436111" y="1331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27516</xdr:rowOff>
    </xdr:from>
    <xdr:to>
      <xdr:col>67</xdr:col>
      <xdr:colOff>101600</xdr:colOff>
      <xdr:row>77</xdr:row>
      <xdr:rowOff>129116</xdr:rowOff>
    </xdr:to>
    <xdr:sp macro="" textlink="">
      <xdr:nvSpPr>
        <xdr:cNvPr id="645" name="楕円 644"/>
        <xdr:cNvSpPr/>
      </xdr:nvSpPr>
      <xdr:spPr>
        <a:xfrm>
          <a:off x="12763500" y="132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120243</xdr:rowOff>
    </xdr:from>
    <xdr:ext cx="534377" cy="259045"/>
    <xdr:sp macro="" textlink="">
      <xdr:nvSpPr>
        <xdr:cNvPr id="646" name="テキスト ボックス 645"/>
        <xdr:cNvSpPr txBox="1"/>
      </xdr:nvSpPr>
      <xdr:spPr>
        <a:xfrm>
          <a:off x="12547111" y="133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26020</xdr:rowOff>
    </xdr:from>
    <xdr:to>
      <xdr:col>85</xdr:col>
      <xdr:colOff>127000</xdr:colOff>
      <xdr:row>98</xdr:row>
      <xdr:rowOff>109460</xdr:rowOff>
    </xdr:to>
    <xdr:cxnSp macro="">
      <xdr:nvCxnSpPr>
        <xdr:cNvPr id="677" name="直線コネクタ 676"/>
        <xdr:cNvCxnSpPr/>
      </xdr:nvCxnSpPr>
      <xdr:spPr>
        <a:xfrm>
          <a:off x="15481300" y="16828120"/>
          <a:ext cx="8382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26020</xdr:rowOff>
    </xdr:from>
    <xdr:to>
      <xdr:col>81</xdr:col>
      <xdr:colOff>50800</xdr:colOff>
      <xdr:row>98</xdr:row>
      <xdr:rowOff>83090</xdr:rowOff>
    </xdr:to>
    <xdr:cxnSp macro="">
      <xdr:nvCxnSpPr>
        <xdr:cNvPr id="680" name="直線コネクタ 679"/>
        <xdr:cNvCxnSpPr/>
      </xdr:nvCxnSpPr>
      <xdr:spPr>
        <a:xfrm flipV="1">
          <a:off x="14592300" y="16828120"/>
          <a:ext cx="889000" cy="5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83090</xdr:rowOff>
    </xdr:from>
    <xdr:to>
      <xdr:col>76</xdr:col>
      <xdr:colOff>114300</xdr:colOff>
      <xdr:row>99</xdr:row>
      <xdr:rowOff>26543</xdr:rowOff>
    </xdr:to>
    <xdr:cxnSp macro="">
      <xdr:nvCxnSpPr>
        <xdr:cNvPr id="683" name="直線コネクタ 682"/>
        <xdr:cNvCxnSpPr/>
      </xdr:nvCxnSpPr>
      <xdr:spPr>
        <a:xfrm flipV="1">
          <a:off x="13703300" y="16885190"/>
          <a:ext cx="889000" cy="1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38447</xdr:rowOff>
    </xdr:from>
    <xdr:to>
      <xdr:col>71</xdr:col>
      <xdr:colOff>177800</xdr:colOff>
      <xdr:row>99</xdr:row>
      <xdr:rowOff>26543</xdr:rowOff>
    </xdr:to>
    <xdr:cxnSp macro="">
      <xdr:nvCxnSpPr>
        <xdr:cNvPr id="686" name="直線コネクタ 685"/>
        <xdr:cNvCxnSpPr/>
      </xdr:nvCxnSpPr>
      <xdr:spPr>
        <a:xfrm>
          <a:off x="12814300" y="16840547"/>
          <a:ext cx="889000" cy="1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7" name="フローチャート: 判断 686"/>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8" name="テキスト ボックス 687"/>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9" name="フローチャート: 判断 688"/>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90" name="テキスト ボックス 689"/>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58660</xdr:rowOff>
    </xdr:from>
    <xdr:to>
      <xdr:col>85</xdr:col>
      <xdr:colOff>177800</xdr:colOff>
      <xdr:row>98</xdr:row>
      <xdr:rowOff>160260</xdr:rowOff>
    </xdr:to>
    <xdr:sp macro="" textlink="">
      <xdr:nvSpPr>
        <xdr:cNvPr id="696" name="楕円 695"/>
        <xdr:cNvSpPr/>
      </xdr:nvSpPr>
      <xdr:spPr>
        <a:xfrm>
          <a:off x="16268700" y="1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37087</xdr:rowOff>
    </xdr:from>
    <xdr:ext cx="469744" cy="259045"/>
    <xdr:sp macro="" textlink="">
      <xdr:nvSpPr>
        <xdr:cNvPr id="697" name="積立金該当値テキスト"/>
        <xdr:cNvSpPr txBox="1"/>
      </xdr:nvSpPr>
      <xdr:spPr>
        <a:xfrm>
          <a:off x="16370300" y="1683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146670</xdr:rowOff>
    </xdr:from>
    <xdr:to>
      <xdr:col>81</xdr:col>
      <xdr:colOff>101600</xdr:colOff>
      <xdr:row>98</xdr:row>
      <xdr:rowOff>76820</xdr:rowOff>
    </xdr:to>
    <xdr:sp macro="" textlink="">
      <xdr:nvSpPr>
        <xdr:cNvPr id="698" name="楕円 697"/>
        <xdr:cNvSpPr/>
      </xdr:nvSpPr>
      <xdr:spPr>
        <a:xfrm>
          <a:off x="15430500" y="167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67947</xdr:rowOff>
    </xdr:from>
    <xdr:ext cx="534377" cy="259045"/>
    <xdr:sp macro="" textlink="">
      <xdr:nvSpPr>
        <xdr:cNvPr id="699" name="テキスト ボックス 698"/>
        <xdr:cNvSpPr txBox="1"/>
      </xdr:nvSpPr>
      <xdr:spPr>
        <a:xfrm>
          <a:off x="15214111" y="168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32290</xdr:rowOff>
    </xdr:from>
    <xdr:to>
      <xdr:col>76</xdr:col>
      <xdr:colOff>165100</xdr:colOff>
      <xdr:row>98</xdr:row>
      <xdr:rowOff>133890</xdr:rowOff>
    </xdr:to>
    <xdr:sp macro="" textlink="">
      <xdr:nvSpPr>
        <xdr:cNvPr id="700" name="楕円 699"/>
        <xdr:cNvSpPr/>
      </xdr:nvSpPr>
      <xdr:spPr>
        <a:xfrm>
          <a:off x="14541500" y="16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125017</xdr:rowOff>
    </xdr:from>
    <xdr:ext cx="534377" cy="259045"/>
    <xdr:sp macro="" textlink="">
      <xdr:nvSpPr>
        <xdr:cNvPr id="701" name="テキスト ボックス 700"/>
        <xdr:cNvSpPr txBox="1"/>
      </xdr:nvSpPr>
      <xdr:spPr>
        <a:xfrm>
          <a:off x="14325111" y="169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147193</xdr:rowOff>
    </xdr:from>
    <xdr:to>
      <xdr:col>72</xdr:col>
      <xdr:colOff>38100</xdr:colOff>
      <xdr:row>99</xdr:row>
      <xdr:rowOff>77343</xdr:rowOff>
    </xdr:to>
    <xdr:sp macro="" textlink="">
      <xdr:nvSpPr>
        <xdr:cNvPr id="702" name="楕円 701"/>
        <xdr:cNvSpPr/>
      </xdr:nvSpPr>
      <xdr:spPr>
        <a:xfrm>
          <a:off x="13652500" y="169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68470</xdr:rowOff>
    </xdr:from>
    <xdr:ext cx="469744" cy="259045"/>
    <xdr:sp macro="" textlink="">
      <xdr:nvSpPr>
        <xdr:cNvPr id="703" name="テキスト ボックス 702"/>
        <xdr:cNvSpPr txBox="1"/>
      </xdr:nvSpPr>
      <xdr:spPr>
        <a:xfrm>
          <a:off x="13468428" y="1704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159097</xdr:rowOff>
    </xdr:from>
    <xdr:to>
      <xdr:col>67</xdr:col>
      <xdr:colOff>101600</xdr:colOff>
      <xdr:row>98</xdr:row>
      <xdr:rowOff>89247</xdr:rowOff>
    </xdr:to>
    <xdr:sp macro="" textlink="">
      <xdr:nvSpPr>
        <xdr:cNvPr id="704" name="楕円 703"/>
        <xdr:cNvSpPr/>
      </xdr:nvSpPr>
      <xdr:spPr>
        <a:xfrm>
          <a:off x="12763500" y="1678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80374</xdr:rowOff>
    </xdr:from>
    <xdr:ext cx="534377" cy="259045"/>
    <xdr:sp macro="" textlink="">
      <xdr:nvSpPr>
        <xdr:cNvPr id="705" name="テキスト ボックス 704"/>
        <xdr:cNvSpPr txBox="1"/>
      </xdr:nvSpPr>
      <xdr:spPr>
        <a:xfrm>
          <a:off x="12547111" y="1688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95744</xdr:rowOff>
    </xdr:from>
    <xdr:to>
      <xdr:col>111</xdr:col>
      <xdr:colOff>177800</xdr:colOff>
      <xdr:row>39</xdr:row>
      <xdr:rowOff>98878</xdr:rowOff>
    </xdr:to>
    <xdr:cxnSp macro="">
      <xdr:nvCxnSpPr>
        <xdr:cNvPr id="739" name="直線コネクタ 738"/>
        <xdr:cNvCxnSpPr/>
      </xdr:nvCxnSpPr>
      <xdr:spPr>
        <a:xfrm>
          <a:off x="20434300" y="678229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95744</xdr:rowOff>
    </xdr:from>
    <xdr:to>
      <xdr:col>107</xdr:col>
      <xdr:colOff>50800</xdr:colOff>
      <xdr:row>39</xdr:row>
      <xdr:rowOff>98878</xdr:rowOff>
    </xdr:to>
    <xdr:cxnSp macro="">
      <xdr:nvCxnSpPr>
        <xdr:cNvPr id="742" name="直線コネクタ 741"/>
        <xdr:cNvCxnSpPr/>
      </xdr:nvCxnSpPr>
      <xdr:spPr>
        <a:xfrm flipV="1">
          <a:off x="19545300" y="678229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28648</xdr:rowOff>
    </xdr:from>
    <xdr:to>
      <xdr:col>102</xdr:col>
      <xdr:colOff>165100</xdr:colOff>
      <xdr:row>39</xdr:row>
      <xdr:rowOff>130248</xdr:rowOff>
    </xdr:to>
    <xdr:sp macro="" textlink="">
      <xdr:nvSpPr>
        <xdr:cNvPr id="746" name="フローチャート: 判断 745"/>
        <xdr:cNvSpPr/>
      </xdr:nvSpPr>
      <xdr:spPr>
        <a:xfrm>
          <a:off x="19494500" y="671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146775</xdr:rowOff>
    </xdr:from>
    <xdr:ext cx="378565" cy="259045"/>
    <xdr:sp macro="" textlink="">
      <xdr:nvSpPr>
        <xdr:cNvPr id="747" name="テキスト ボックス 746"/>
        <xdr:cNvSpPr txBox="1"/>
      </xdr:nvSpPr>
      <xdr:spPr>
        <a:xfrm>
          <a:off x="19356017" y="649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48" name="フローチャート: 判断 747"/>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145305</xdr:rowOff>
    </xdr:from>
    <xdr:ext cx="378565" cy="259045"/>
    <xdr:sp macro="" textlink="">
      <xdr:nvSpPr>
        <xdr:cNvPr id="749" name="テキスト ボックス 748"/>
        <xdr:cNvSpPr txBox="1"/>
      </xdr:nvSpPr>
      <xdr:spPr>
        <a:xfrm>
          <a:off x="18467017" y="64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44944</xdr:rowOff>
    </xdr:from>
    <xdr:to>
      <xdr:col>107</xdr:col>
      <xdr:colOff>101600</xdr:colOff>
      <xdr:row>39</xdr:row>
      <xdr:rowOff>146544</xdr:rowOff>
    </xdr:to>
    <xdr:sp macro="" textlink="">
      <xdr:nvSpPr>
        <xdr:cNvPr id="759" name="楕円 758"/>
        <xdr:cNvSpPr/>
      </xdr:nvSpPr>
      <xdr:spPr>
        <a:xfrm>
          <a:off x="20383500" y="67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137671</xdr:rowOff>
    </xdr:from>
    <xdr:ext cx="313932" cy="259045"/>
    <xdr:sp macro="" textlink="">
      <xdr:nvSpPr>
        <xdr:cNvPr id="760" name="テキスト ボックス 759"/>
        <xdr:cNvSpPr txBox="1"/>
      </xdr:nvSpPr>
      <xdr:spPr>
        <a:xfrm>
          <a:off x="20277333" y="6824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38926</xdr:rowOff>
    </xdr:from>
    <xdr:to>
      <xdr:col>116</xdr:col>
      <xdr:colOff>63500</xdr:colOff>
      <xdr:row>59</xdr:row>
      <xdr:rowOff>41364</xdr:rowOff>
    </xdr:to>
    <xdr:cxnSp macro="">
      <xdr:nvCxnSpPr>
        <xdr:cNvPr id="793" name="直線コネクタ 792"/>
        <xdr:cNvCxnSpPr/>
      </xdr:nvCxnSpPr>
      <xdr:spPr>
        <a:xfrm>
          <a:off x="21323300" y="10154476"/>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37402</xdr:rowOff>
    </xdr:from>
    <xdr:to>
      <xdr:col>111</xdr:col>
      <xdr:colOff>177800</xdr:colOff>
      <xdr:row>59</xdr:row>
      <xdr:rowOff>38926</xdr:rowOff>
    </xdr:to>
    <xdr:cxnSp macro="">
      <xdr:nvCxnSpPr>
        <xdr:cNvPr id="796" name="直線コネクタ 795"/>
        <xdr:cNvCxnSpPr/>
      </xdr:nvCxnSpPr>
      <xdr:spPr>
        <a:xfrm>
          <a:off x="20434300" y="10152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36258</xdr:rowOff>
    </xdr:from>
    <xdr:to>
      <xdr:col>107</xdr:col>
      <xdr:colOff>50800</xdr:colOff>
      <xdr:row>59</xdr:row>
      <xdr:rowOff>37402</xdr:rowOff>
    </xdr:to>
    <xdr:cxnSp macro="">
      <xdr:nvCxnSpPr>
        <xdr:cNvPr id="799" name="直線コネクタ 798"/>
        <xdr:cNvCxnSpPr/>
      </xdr:nvCxnSpPr>
      <xdr:spPr>
        <a:xfrm>
          <a:off x="19545300" y="1015180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36258</xdr:rowOff>
    </xdr:from>
    <xdr:to>
      <xdr:col>102</xdr:col>
      <xdr:colOff>114300</xdr:colOff>
      <xdr:row>59</xdr:row>
      <xdr:rowOff>38202</xdr:rowOff>
    </xdr:to>
    <xdr:cxnSp macro="">
      <xdr:nvCxnSpPr>
        <xdr:cNvPr id="802" name="直線コネクタ 801"/>
        <xdr:cNvCxnSpPr/>
      </xdr:nvCxnSpPr>
      <xdr:spPr>
        <a:xfrm flipV="1">
          <a:off x="18656300" y="1015180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110960</xdr:rowOff>
    </xdr:from>
    <xdr:to>
      <xdr:col>102</xdr:col>
      <xdr:colOff>165100</xdr:colOff>
      <xdr:row>59</xdr:row>
      <xdr:rowOff>41110</xdr:rowOff>
    </xdr:to>
    <xdr:sp macro="" textlink="">
      <xdr:nvSpPr>
        <xdr:cNvPr id="803" name="フローチャート: 判断 802"/>
        <xdr:cNvSpPr/>
      </xdr:nvSpPr>
      <xdr:spPr>
        <a:xfrm>
          <a:off x="19494500" y="100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57637</xdr:rowOff>
    </xdr:from>
    <xdr:ext cx="469744" cy="259045"/>
    <xdr:sp macro="" textlink="">
      <xdr:nvSpPr>
        <xdr:cNvPr id="804" name="テキスト ボックス 803"/>
        <xdr:cNvSpPr txBox="1"/>
      </xdr:nvSpPr>
      <xdr:spPr>
        <a:xfrm>
          <a:off x="19310428" y="983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103492</xdr:rowOff>
    </xdr:from>
    <xdr:to>
      <xdr:col>98</xdr:col>
      <xdr:colOff>38100</xdr:colOff>
      <xdr:row>59</xdr:row>
      <xdr:rowOff>33642</xdr:rowOff>
    </xdr:to>
    <xdr:sp macro="" textlink="">
      <xdr:nvSpPr>
        <xdr:cNvPr id="805" name="フローチャート: 判断 804"/>
        <xdr:cNvSpPr/>
      </xdr:nvSpPr>
      <xdr:spPr>
        <a:xfrm>
          <a:off x="18605500" y="100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50169</xdr:rowOff>
    </xdr:from>
    <xdr:ext cx="469744" cy="259045"/>
    <xdr:sp macro="" textlink="">
      <xdr:nvSpPr>
        <xdr:cNvPr id="806" name="テキスト ボックス 805"/>
        <xdr:cNvSpPr txBox="1"/>
      </xdr:nvSpPr>
      <xdr:spPr>
        <a:xfrm>
          <a:off x="18421428" y="98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162014</xdr:rowOff>
    </xdr:from>
    <xdr:to>
      <xdr:col>116</xdr:col>
      <xdr:colOff>114300</xdr:colOff>
      <xdr:row>59</xdr:row>
      <xdr:rowOff>92164</xdr:rowOff>
    </xdr:to>
    <xdr:sp macro="" textlink="">
      <xdr:nvSpPr>
        <xdr:cNvPr id="812" name="楕円 811"/>
        <xdr:cNvSpPr/>
      </xdr:nvSpPr>
      <xdr:spPr>
        <a:xfrm>
          <a:off x="22110700" y="101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76941</xdr:rowOff>
    </xdr:from>
    <xdr:ext cx="313932" cy="259045"/>
    <xdr:sp macro="" textlink="">
      <xdr:nvSpPr>
        <xdr:cNvPr id="813" name="貸付金該当値テキスト"/>
        <xdr:cNvSpPr txBox="1"/>
      </xdr:nvSpPr>
      <xdr:spPr>
        <a:xfrm>
          <a:off x="22212300" y="10021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159576</xdr:rowOff>
    </xdr:from>
    <xdr:to>
      <xdr:col>112</xdr:col>
      <xdr:colOff>38100</xdr:colOff>
      <xdr:row>59</xdr:row>
      <xdr:rowOff>89726</xdr:rowOff>
    </xdr:to>
    <xdr:sp macro="" textlink="">
      <xdr:nvSpPr>
        <xdr:cNvPr id="814" name="楕円 813"/>
        <xdr:cNvSpPr/>
      </xdr:nvSpPr>
      <xdr:spPr>
        <a:xfrm>
          <a:off x="21272500" y="101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80853</xdr:rowOff>
    </xdr:from>
    <xdr:ext cx="378565" cy="259045"/>
    <xdr:sp macro="" textlink="">
      <xdr:nvSpPr>
        <xdr:cNvPr id="815" name="テキスト ボックス 814"/>
        <xdr:cNvSpPr txBox="1"/>
      </xdr:nvSpPr>
      <xdr:spPr>
        <a:xfrm>
          <a:off x="21134017" y="101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158052</xdr:rowOff>
    </xdr:from>
    <xdr:to>
      <xdr:col>107</xdr:col>
      <xdr:colOff>101600</xdr:colOff>
      <xdr:row>59</xdr:row>
      <xdr:rowOff>88202</xdr:rowOff>
    </xdr:to>
    <xdr:sp macro="" textlink="">
      <xdr:nvSpPr>
        <xdr:cNvPr id="816" name="楕円 815"/>
        <xdr:cNvSpPr/>
      </xdr:nvSpPr>
      <xdr:spPr>
        <a:xfrm>
          <a:off x="203835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79329</xdr:rowOff>
    </xdr:from>
    <xdr:ext cx="378565" cy="259045"/>
    <xdr:sp macro="" textlink="">
      <xdr:nvSpPr>
        <xdr:cNvPr id="817" name="テキスト ボックス 816"/>
        <xdr:cNvSpPr txBox="1"/>
      </xdr:nvSpPr>
      <xdr:spPr>
        <a:xfrm>
          <a:off x="20245017" y="1019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156908</xdr:rowOff>
    </xdr:from>
    <xdr:to>
      <xdr:col>102</xdr:col>
      <xdr:colOff>165100</xdr:colOff>
      <xdr:row>59</xdr:row>
      <xdr:rowOff>87058</xdr:rowOff>
    </xdr:to>
    <xdr:sp macro="" textlink="">
      <xdr:nvSpPr>
        <xdr:cNvPr id="818" name="楕円 817"/>
        <xdr:cNvSpPr/>
      </xdr:nvSpPr>
      <xdr:spPr>
        <a:xfrm>
          <a:off x="19494500" y="101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78185</xdr:rowOff>
    </xdr:from>
    <xdr:ext cx="378565" cy="259045"/>
    <xdr:sp macro="" textlink="">
      <xdr:nvSpPr>
        <xdr:cNvPr id="819" name="テキスト ボックス 818"/>
        <xdr:cNvSpPr txBox="1"/>
      </xdr:nvSpPr>
      <xdr:spPr>
        <a:xfrm>
          <a:off x="19356017" y="1019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158852</xdr:rowOff>
    </xdr:from>
    <xdr:to>
      <xdr:col>98</xdr:col>
      <xdr:colOff>38100</xdr:colOff>
      <xdr:row>59</xdr:row>
      <xdr:rowOff>89002</xdr:rowOff>
    </xdr:to>
    <xdr:sp macro="" textlink="">
      <xdr:nvSpPr>
        <xdr:cNvPr id="820" name="楕円 819"/>
        <xdr:cNvSpPr/>
      </xdr:nvSpPr>
      <xdr:spPr>
        <a:xfrm>
          <a:off x="18605500" y="101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80129</xdr:rowOff>
    </xdr:from>
    <xdr:ext cx="378565" cy="259045"/>
    <xdr:sp macro="" textlink="">
      <xdr:nvSpPr>
        <xdr:cNvPr id="821" name="テキスト ボックス 820"/>
        <xdr:cNvSpPr txBox="1"/>
      </xdr:nvSpPr>
      <xdr:spPr>
        <a:xfrm>
          <a:off x="18467017" y="1019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5366</xdr:rowOff>
    </xdr:from>
    <xdr:to>
      <xdr:col>116</xdr:col>
      <xdr:colOff>63500</xdr:colOff>
      <xdr:row>77</xdr:row>
      <xdr:rowOff>28062</xdr:rowOff>
    </xdr:to>
    <xdr:cxnSp macro="">
      <xdr:nvCxnSpPr>
        <xdr:cNvPr id="853" name="直線コネクタ 852"/>
        <xdr:cNvCxnSpPr/>
      </xdr:nvCxnSpPr>
      <xdr:spPr>
        <a:xfrm flipV="1">
          <a:off x="21323300" y="13207016"/>
          <a:ext cx="8382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28062</xdr:rowOff>
    </xdr:from>
    <xdr:to>
      <xdr:col>111</xdr:col>
      <xdr:colOff>177800</xdr:colOff>
      <xdr:row>77</xdr:row>
      <xdr:rowOff>104773</xdr:rowOff>
    </xdr:to>
    <xdr:cxnSp macro="">
      <xdr:nvCxnSpPr>
        <xdr:cNvPr id="856" name="直線コネクタ 855"/>
        <xdr:cNvCxnSpPr/>
      </xdr:nvCxnSpPr>
      <xdr:spPr>
        <a:xfrm flipV="1">
          <a:off x="20434300" y="13229712"/>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104773</xdr:rowOff>
    </xdr:from>
    <xdr:to>
      <xdr:col>107</xdr:col>
      <xdr:colOff>50800</xdr:colOff>
      <xdr:row>77</xdr:row>
      <xdr:rowOff>106896</xdr:rowOff>
    </xdr:to>
    <xdr:cxnSp macro="">
      <xdr:nvCxnSpPr>
        <xdr:cNvPr id="859" name="直線コネクタ 858"/>
        <xdr:cNvCxnSpPr/>
      </xdr:nvCxnSpPr>
      <xdr:spPr>
        <a:xfrm flipV="1">
          <a:off x="19545300" y="13306423"/>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106896</xdr:rowOff>
    </xdr:from>
    <xdr:to>
      <xdr:col>102</xdr:col>
      <xdr:colOff>114300</xdr:colOff>
      <xdr:row>78</xdr:row>
      <xdr:rowOff>55395</xdr:rowOff>
    </xdr:to>
    <xdr:cxnSp macro="">
      <xdr:nvCxnSpPr>
        <xdr:cNvPr id="862" name="直線コネクタ 861"/>
        <xdr:cNvCxnSpPr/>
      </xdr:nvCxnSpPr>
      <xdr:spPr>
        <a:xfrm flipV="1">
          <a:off x="18656300" y="13308546"/>
          <a:ext cx="889000" cy="1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38249</xdr:rowOff>
    </xdr:from>
    <xdr:to>
      <xdr:col>102</xdr:col>
      <xdr:colOff>165100</xdr:colOff>
      <xdr:row>77</xdr:row>
      <xdr:rowOff>139849</xdr:rowOff>
    </xdr:to>
    <xdr:sp macro="" textlink="">
      <xdr:nvSpPr>
        <xdr:cNvPr id="863" name="フローチャート: 判断 862"/>
        <xdr:cNvSpPr/>
      </xdr:nvSpPr>
      <xdr:spPr>
        <a:xfrm>
          <a:off x="19494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156376</xdr:rowOff>
    </xdr:from>
    <xdr:ext cx="534377" cy="259045"/>
    <xdr:sp macro="" textlink="">
      <xdr:nvSpPr>
        <xdr:cNvPr id="864" name="テキスト ボックス 863"/>
        <xdr:cNvSpPr txBox="1"/>
      </xdr:nvSpPr>
      <xdr:spPr>
        <a:xfrm>
          <a:off x="19278111" y="13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55459</xdr:rowOff>
    </xdr:from>
    <xdr:to>
      <xdr:col>98</xdr:col>
      <xdr:colOff>38100</xdr:colOff>
      <xdr:row>77</xdr:row>
      <xdr:rowOff>157059</xdr:rowOff>
    </xdr:to>
    <xdr:sp macro="" textlink="">
      <xdr:nvSpPr>
        <xdr:cNvPr id="865" name="フローチャート: 判断 864"/>
        <xdr:cNvSpPr/>
      </xdr:nvSpPr>
      <xdr:spPr>
        <a:xfrm>
          <a:off x="18605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2136</xdr:rowOff>
    </xdr:from>
    <xdr:ext cx="534377" cy="259045"/>
    <xdr:sp macro="" textlink="">
      <xdr:nvSpPr>
        <xdr:cNvPr id="866" name="テキスト ボックス 865"/>
        <xdr:cNvSpPr txBox="1"/>
      </xdr:nvSpPr>
      <xdr:spPr>
        <a:xfrm>
          <a:off x="18389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126016</xdr:rowOff>
    </xdr:from>
    <xdr:to>
      <xdr:col>116</xdr:col>
      <xdr:colOff>114300</xdr:colOff>
      <xdr:row>77</xdr:row>
      <xdr:rowOff>56166</xdr:rowOff>
    </xdr:to>
    <xdr:sp macro="" textlink="">
      <xdr:nvSpPr>
        <xdr:cNvPr id="872" name="楕円 871"/>
        <xdr:cNvSpPr/>
      </xdr:nvSpPr>
      <xdr:spPr>
        <a:xfrm>
          <a:off x="22110700" y="13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104443</xdr:rowOff>
    </xdr:from>
    <xdr:ext cx="534377" cy="259045"/>
    <xdr:sp macro="" textlink="">
      <xdr:nvSpPr>
        <xdr:cNvPr id="873" name="繰出金該当値テキスト"/>
        <xdr:cNvSpPr txBox="1"/>
      </xdr:nvSpPr>
      <xdr:spPr>
        <a:xfrm>
          <a:off x="22212300" y="131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148712</xdr:rowOff>
    </xdr:from>
    <xdr:to>
      <xdr:col>112</xdr:col>
      <xdr:colOff>38100</xdr:colOff>
      <xdr:row>77</xdr:row>
      <xdr:rowOff>78862</xdr:rowOff>
    </xdr:to>
    <xdr:sp macro="" textlink="">
      <xdr:nvSpPr>
        <xdr:cNvPr id="874" name="楕円 873"/>
        <xdr:cNvSpPr/>
      </xdr:nvSpPr>
      <xdr:spPr>
        <a:xfrm>
          <a:off x="21272500" y="131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69989</xdr:rowOff>
    </xdr:from>
    <xdr:ext cx="534377" cy="259045"/>
    <xdr:sp macro="" textlink="">
      <xdr:nvSpPr>
        <xdr:cNvPr id="875" name="テキスト ボックス 874"/>
        <xdr:cNvSpPr txBox="1"/>
      </xdr:nvSpPr>
      <xdr:spPr>
        <a:xfrm>
          <a:off x="21056111" y="132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53973</xdr:rowOff>
    </xdr:from>
    <xdr:to>
      <xdr:col>107</xdr:col>
      <xdr:colOff>101600</xdr:colOff>
      <xdr:row>77</xdr:row>
      <xdr:rowOff>155573</xdr:rowOff>
    </xdr:to>
    <xdr:sp macro="" textlink="">
      <xdr:nvSpPr>
        <xdr:cNvPr id="876" name="楕円 875"/>
        <xdr:cNvSpPr/>
      </xdr:nvSpPr>
      <xdr:spPr>
        <a:xfrm>
          <a:off x="20383500" y="1325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146700</xdr:rowOff>
    </xdr:from>
    <xdr:ext cx="534377" cy="259045"/>
    <xdr:sp macro="" textlink="">
      <xdr:nvSpPr>
        <xdr:cNvPr id="877" name="テキスト ボックス 876"/>
        <xdr:cNvSpPr txBox="1"/>
      </xdr:nvSpPr>
      <xdr:spPr>
        <a:xfrm>
          <a:off x="20167111" y="1334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56096</xdr:rowOff>
    </xdr:from>
    <xdr:to>
      <xdr:col>102</xdr:col>
      <xdr:colOff>165100</xdr:colOff>
      <xdr:row>77</xdr:row>
      <xdr:rowOff>157696</xdr:rowOff>
    </xdr:to>
    <xdr:sp macro="" textlink="">
      <xdr:nvSpPr>
        <xdr:cNvPr id="878" name="楕円 877"/>
        <xdr:cNvSpPr/>
      </xdr:nvSpPr>
      <xdr:spPr>
        <a:xfrm>
          <a:off x="194945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148823</xdr:rowOff>
    </xdr:from>
    <xdr:ext cx="534377" cy="259045"/>
    <xdr:sp macro="" textlink="">
      <xdr:nvSpPr>
        <xdr:cNvPr id="879" name="テキスト ボックス 878"/>
        <xdr:cNvSpPr txBox="1"/>
      </xdr:nvSpPr>
      <xdr:spPr>
        <a:xfrm>
          <a:off x="19278111" y="133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4595</xdr:rowOff>
    </xdr:from>
    <xdr:to>
      <xdr:col>98</xdr:col>
      <xdr:colOff>38100</xdr:colOff>
      <xdr:row>78</xdr:row>
      <xdr:rowOff>106195</xdr:rowOff>
    </xdr:to>
    <xdr:sp macro="" textlink="">
      <xdr:nvSpPr>
        <xdr:cNvPr id="880" name="楕円 879"/>
        <xdr:cNvSpPr/>
      </xdr:nvSpPr>
      <xdr:spPr>
        <a:xfrm>
          <a:off x="18605500" y="133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97322</xdr:rowOff>
    </xdr:from>
    <xdr:ext cx="534377" cy="259045"/>
    <xdr:sp macro="" textlink="">
      <xdr:nvSpPr>
        <xdr:cNvPr id="881" name="テキスト ボックス 880"/>
        <xdr:cNvSpPr txBox="1"/>
      </xdr:nvSpPr>
      <xdr:spPr>
        <a:xfrm>
          <a:off x="18389111" y="134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本町の住民一人当たりのコストを性質別経費を見ると、人件費が類似団体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を上回っている。本町は、町域が山で東西に分割されており、東西それぞれの地域に施設を配置したこと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と職員の高齢化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に伴い、人件費が高い傾向にある。ここ数年にわたり職員数の削減を行い、平成２８年度には消防事務を委託したことにより消防職員の人件費が大幅に減となった。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では、昭和５０年代の人口増加時に採用した人員の定年退職が、平成３１年度からピークを迎えることとなる。これまで住民一人当たりの人件費はほぼ横ばいで推移してきたが、本町の人件費は退職手当の額に左右されるところも大きいため、今後の人件費は増加傾向となること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今後は、町内全体において施設規模の適正化や、アウトソーシングを図ることにより、引き続き削減を図る必要がある。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人件費以外の経費は、どの費目も類似団体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るか、ほぼ同程度で推移しているが、本町の公共施設は人口が増加した昭和５０年代に建築されたものが多く、今後、大規模改修を行う必要がある施設が多くあるため、普通建設事業費、維持補修費、物件費などの適正水準を維持する観点からも、施設規模の適正化を図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20,025
19,936
34.34
6,794,535
6,612,027
139,518
4,530,466
6,154,241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25400</xdr:rowOff>
    </xdr:from>
    <xdr:to>
      <xdr:col>24</xdr:col>
      <xdr:colOff>63500</xdr:colOff>
      <xdr:row>34</xdr:row>
      <xdr:rowOff>56751</xdr:rowOff>
    </xdr:to>
    <xdr:cxnSp macro="">
      <xdr:nvCxnSpPr>
        <xdr:cNvPr id="63" name="直線コネクタ 62"/>
        <xdr:cNvCxnSpPr/>
      </xdr:nvCxnSpPr>
      <xdr:spPr>
        <a:xfrm>
          <a:off x="3797300" y="5854700"/>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12011</xdr:rowOff>
    </xdr:from>
    <xdr:to>
      <xdr:col>19</xdr:col>
      <xdr:colOff>177800</xdr:colOff>
      <xdr:row>34</xdr:row>
      <xdr:rowOff>25400</xdr:rowOff>
    </xdr:to>
    <xdr:cxnSp macro="">
      <xdr:nvCxnSpPr>
        <xdr:cNvPr id="66" name="直線コネクタ 65"/>
        <xdr:cNvCxnSpPr/>
      </xdr:nvCxnSpPr>
      <xdr:spPr>
        <a:xfrm>
          <a:off x="2908300" y="5669861"/>
          <a:ext cx="8890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12011</xdr:rowOff>
    </xdr:from>
    <xdr:to>
      <xdr:col>15</xdr:col>
      <xdr:colOff>50800</xdr:colOff>
      <xdr:row>33</xdr:row>
      <xdr:rowOff>152436</xdr:rowOff>
    </xdr:to>
    <xdr:cxnSp macro="">
      <xdr:nvCxnSpPr>
        <xdr:cNvPr id="69" name="直線コネクタ 68"/>
        <xdr:cNvCxnSpPr/>
      </xdr:nvCxnSpPr>
      <xdr:spPr>
        <a:xfrm flipV="1">
          <a:off x="2019300" y="5669861"/>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152436</xdr:rowOff>
    </xdr:from>
    <xdr:to>
      <xdr:col>10</xdr:col>
      <xdr:colOff>114300</xdr:colOff>
      <xdr:row>34</xdr:row>
      <xdr:rowOff>89734</xdr:rowOff>
    </xdr:to>
    <xdr:cxnSp macro="">
      <xdr:nvCxnSpPr>
        <xdr:cNvPr id="72" name="直線コネクタ 71"/>
        <xdr:cNvCxnSpPr/>
      </xdr:nvCxnSpPr>
      <xdr:spPr>
        <a:xfrm flipV="1">
          <a:off x="1130300" y="5810286"/>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25219</xdr:rowOff>
    </xdr:from>
    <xdr:to>
      <xdr:col>10</xdr:col>
      <xdr:colOff>165100</xdr:colOff>
      <xdr:row>37</xdr:row>
      <xdr:rowOff>126819</xdr:rowOff>
    </xdr:to>
    <xdr:sp macro="" textlink="">
      <xdr:nvSpPr>
        <xdr:cNvPr id="73" name="フローチャート: 判断 72"/>
        <xdr:cNvSpPr/>
      </xdr:nvSpPr>
      <xdr:spPr>
        <a:xfrm>
          <a:off x="1968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117946</xdr:rowOff>
    </xdr:from>
    <xdr:ext cx="469744" cy="259045"/>
    <xdr:sp macro="" textlink="">
      <xdr:nvSpPr>
        <xdr:cNvPr id="74" name="テキスト ボックス 73"/>
        <xdr:cNvSpPr txBox="1"/>
      </xdr:nvSpPr>
      <xdr:spPr>
        <a:xfrm>
          <a:off x="1784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50365</xdr:rowOff>
    </xdr:from>
    <xdr:to>
      <xdr:col>6</xdr:col>
      <xdr:colOff>38100</xdr:colOff>
      <xdr:row>37</xdr:row>
      <xdr:rowOff>151965</xdr:rowOff>
    </xdr:to>
    <xdr:sp macro="" textlink="">
      <xdr:nvSpPr>
        <xdr:cNvPr id="75" name="フローチャート: 判断 74"/>
        <xdr:cNvSpPr/>
      </xdr:nvSpPr>
      <xdr:spPr>
        <a:xfrm>
          <a:off x="1079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143091</xdr:rowOff>
    </xdr:from>
    <xdr:ext cx="469744" cy="259045"/>
    <xdr:sp macro="" textlink="">
      <xdr:nvSpPr>
        <xdr:cNvPr id="76" name="テキスト ボックス 75"/>
        <xdr:cNvSpPr txBox="1"/>
      </xdr:nvSpPr>
      <xdr:spPr>
        <a:xfrm>
          <a:off x="895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5951</xdr:rowOff>
    </xdr:from>
    <xdr:to>
      <xdr:col>24</xdr:col>
      <xdr:colOff>114300</xdr:colOff>
      <xdr:row>34</xdr:row>
      <xdr:rowOff>107551</xdr:rowOff>
    </xdr:to>
    <xdr:sp macro="" textlink="">
      <xdr:nvSpPr>
        <xdr:cNvPr id="82" name="楕円 81"/>
        <xdr:cNvSpPr/>
      </xdr:nvSpPr>
      <xdr:spPr>
        <a:xfrm>
          <a:off x="4584700" y="58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155828</xdr:rowOff>
    </xdr:from>
    <xdr:ext cx="469744" cy="259045"/>
    <xdr:sp macro="" textlink="">
      <xdr:nvSpPr>
        <xdr:cNvPr id="83" name="議会費該当値テキスト"/>
        <xdr:cNvSpPr txBox="1"/>
      </xdr:nvSpPr>
      <xdr:spPr>
        <a:xfrm>
          <a:off x="4686300" y="581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146050</xdr:rowOff>
    </xdr:from>
    <xdr:to>
      <xdr:col>20</xdr:col>
      <xdr:colOff>38100</xdr:colOff>
      <xdr:row>34</xdr:row>
      <xdr:rowOff>76200</xdr:rowOff>
    </xdr:to>
    <xdr:sp macro="" textlink="">
      <xdr:nvSpPr>
        <xdr:cNvPr id="84" name="楕円 83"/>
        <xdr:cNvSpPr/>
      </xdr:nvSpPr>
      <xdr:spPr>
        <a:xfrm>
          <a:off x="3746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92727</xdr:rowOff>
    </xdr:from>
    <xdr:ext cx="469744" cy="259045"/>
    <xdr:sp macro="" textlink="">
      <xdr:nvSpPr>
        <xdr:cNvPr id="85" name="テキスト ボックス 84"/>
        <xdr:cNvSpPr txBox="1"/>
      </xdr:nvSpPr>
      <xdr:spPr>
        <a:xfrm>
          <a:off x="3562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132661</xdr:rowOff>
    </xdr:from>
    <xdr:to>
      <xdr:col>15</xdr:col>
      <xdr:colOff>101600</xdr:colOff>
      <xdr:row>33</xdr:row>
      <xdr:rowOff>62811</xdr:rowOff>
    </xdr:to>
    <xdr:sp macro="" textlink="">
      <xdr:nvSpPr>
        <xdr:cNvPr id="86" name="楕円 85"/>
        <xdr:cNvSpPr/>
      </xdr:nvSpPr>
      <xdr:spPr>
        <a:xfrm>
          <a:off x="2857500" y="56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79338</xdr:rowOff>
    </xdr:from>
    <xdr:ext cx="469744" cy="259045"/>
    <xdr:sp macro="" textlink="">
      <xdr:nvSpPr>
        <xdr:cNvPr id="87" name="テキスト ボックス 86"/>
        <xdr:cNvSpPr txBox="1"/>
      </xdr:nvSpPr>
      <xdr:spPr>
        <a:xfrm>
          <a:off x="2673428" y="539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101636</xdr:rowOff>
    </xdr:from>
    <xdr:to>
      <xdr:col>10</xdr:col>
      <xdr:colOff>165100</xdr:colOff>
      <xdr:row>34</xdr:row>
      <xdr:rowOff>31786</xdr:rowOff>
    </xdr:to>
    <xdr:sp macro="" textlink="">
      <xdr:nvSpPr>
        <xdr:cNvPr id="88" name="楕円 87"/>
        <xdr:cNvSpPr/>
      </xdr:nvSpPr>
      <xdr:spPr>
        <a:xfrm>
          <a:off x="1968500" y="57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48313</xdr:rowOff>
    </xdr:from>
    <xdr:ext cx="469744" cy="259045"/>
    <xdr:sp macro="" textlink="">
      <xdr:nvSpPr>
        <xdr:cNvPr id="89" name="テキスト ボックス 88"/>
        <xdr:cNvSpPr txBox="1"/>
      </xdr:nvSpPr>
      <xdr:spPr>
        <a:xfrm>
          <a:off x="1784428" y="55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38934</xdr:rowOff>
    </xdr:from>
    <xdr:to>
      <xdr:col>6</xdr:col>
      <xdr:colOff>38100</xdr:colOff>
      <xdr:row>34</xdr:row>
      <xdr:rowOff>140534</xdr:rowOff>
    </xdr:to>
    <xdr:sp macro="" textlink="">
      <xdr:nvSpPr>
        <xdr:cNvPr id="90" name="楕円 89"/>
        <xdr:cNvSpPr/>
      </xdr:nvSpPr>
      <xdr:spPr>
        <a:xfrm>
          <a:off x="10795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157061</xdr:rowOff>
    </xdr:from>
    <xdr:ext cx="469744" cy="259045"/>
    <xdr:sp macro="" textlink="">
      <xdr:nvSpPr>
        <xdr:cNvPr id="91" name="テキスト ボックス 90"/>
        <xdr:cNvSpPr txBox="1"/>
      </xdr:nvSpPr>
      <xdr:spPr>
        <a:xfrm>
          <a:off x="895428" y="56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79395</xdr:rowOff>
    </xdr:from>
    <xdr:to>
      <xdr:col>24</xdr:col>
      <xdr:colOff>63500</xdr:colOff>
      <xdr:row>56</xdr:row>
      <xdr:rowOff>122715</xdr:rowOff>
    </xdr:to>
    <xdr:cxnSp macro="">
      <xdr:nvCxnSpPr>
        <xdr:cNvPr id="120" name="直線コネクタ 119"/>
        <xdr:cNvCxnSpPr/>
      </xdr:nvCxnSpPr>
      <xdr:spPr>
        <a:xfrm>
          <a:off x="3797300" y="9680595"/>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79395</xdr:rowOff>
    </xdr:from>
    <xdr:to>
      <xdr:col>19</xdr:col>
      <xdr:colOff>177800</xdr:colOff>
      <xdr:row>56</xdr:row>
      <xdr:rowOff>96472</xdr:rowOff>
    </xdr:to>
    <xdr:cxnSp macro="">
      <xdr:nvCxnSpPr>
        <xdr:cNvPr id="123" name="直線コネクタ 122"/>
        <xdr:cNvCxnSpPr/>
      </xdr:nvCxnSpPr>
      <xdr:spPr>
        <a:xfrm flipV="1">
          <a:off x="2908300" y="9680595"/>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96472</xdr:rowOff>
    </xdr:from>
    <xdr:to>
      <xdr:col>15</xdr:col>
      <xdr:colOff>50800</xdr:colOff>
      <xdr:row>56</xdr:row>
      <xdr:rowOff>142192</xdr:rowOff>
    </xdr:to>
    <xdr:cxnSp macro="">
      <xdr:nvCxnSpPr>
        <xdr:cNvPr id="126" name="直線コネクタ 125"/>
        <xdr:cNvCxnSpPr/>
      </xdr:nvCxnSpPr>
      <xdr:spPr>
        <a:xfrm flipV="1">
          <a:off x="2019300" y="96976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101760</xdr:rowOff>
    </xdr:from>
    <xdr:to>
      <xdr:col>10</xdr:col>
      <xdr:colOff>114300</xdr:colOff>
      <xdr:row>56</xdr:row>
      <xdr:rowOff>142192</xdr:rowOff>
    </xdr:to>
    <xdr:cxnSp macro="">
      <xdr:nvCxnSpPr>
        <xdr:cNvPr id="129" name="直線コネクタ 128"/>
        <xdr:cNvCxnSpPr/>
      </xdr:nvCxnSpPr>
      <xdr:spPr>
        <a:xfrm>
          <a:off x="1130300" y="9702960"/>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30" name="フローチャート: 判断 129"/>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31" name="テキスト ボックス 130"/>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2" name="フローチャート: 判断 131"/>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3" name="テキスト ボックス 132"/>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71915</xdr:rowOff>
    </xdr:from>
    <xdr:to>
      <xdr:col>24</xdr:col>
      <xdr:colOff>114300</xdr:colOff>
      <xdr:row>57</xdr:row>
      <xdr:rowOff>2065</xdr:rowOff>
    </xdr:to>
    <xdr:sp macro="" textlink="">
      <xdr:nvSpPr>
        <xdr:cNvPr id="139" name="楕円 138"/>
        <xdr:cNvSpPr/>
      </xdr:nvSpPr>
      <xdr:spPr>
        <a:xfrm>
          <a:off x="4584700" y="96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50342</xdr:rowOff>
    </xdr:from>
    <xdr:ext cx="534377" cy="259045"/>
    <xdr:sp macro="" textlink="">
      <xdr:nvSpPr>
        <xdr:cNvPr id="140" name="総務費該当値テキスト"/>
        <xdr:cNvSpPr txBox="1"/>
      </xdr:nvSpPr>
      <xdr:spPr>
        <a:xfrm>
          <a:off x="4686300" y="965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28595</xdr:rowOff>
    </xdr:from>
    <xdr:to>
      <xdr:col>20</xdr:col>
      <xdr:colOff>38100</xdr:colOff>
      <xdr:row>56</xdr:row>
      <xdr:rowOff>130195</xdr:rowOff>
    </xdr:to>
    <xdr:sp macro="" textlink="">
      <xdr:nvSpPr>
        <xdr:cNvPr id="141" name="楕円 140"/>
        <xdr:cNvSpPr/>
      </xdr:nvSpPr>
      <xdr:spPr>
        <a:xfrm>
          <a:off x="3746500" y="96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121322</xdr:rowOff>
    </xdr:from>
    <xdr:ext cx="534377" cy="259045"/>
    <xdr:sp macro="" textlink="">
      <xdr:nvSpPr>
        <xdr:cNvPr id="142" name="テキスト ボックス 141"/>
        <xdr:cNvSpPr txBox="1"/>
      </xdr:nvSpPr>
      <xdr:spPr>
        <a:xfrm>
          <a:off x="3530111" y="97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45672</xdr:rowOff>
    </xdr:from>
    <xdr:to>
      <xdr:col>15</xdr:col>
      <xdr:colOff>101600</xdr:colOff>
      <xdr:row>56</xdr:row>
      <xdr:rowOff>147272</xdr:rowOff>
    </xdr:to>
    <xdr:sp macro="" textlink="">
      <xdr:nvSpPr>
        <xdr:cNvPr id="143" name="楕円 142"/>
        <xdr:cNvSpPr/>
      </xdr:nvSpPr>
      <xdr:spPr>
        <a:xfrm>
          <a:off x="2857500" y="96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138399</xdr:rowOff>
    </xdr:from>
    <xdr:ext cx="534377" cy="259045"/>
    <xdr:sp macro="" textlink="">
      <xdr:nvSpPr>
        <xdr:cNvPr id="144" name="テキスト ボックス 143"/>
        <xdr:cNvSpPr txBox="1"/>
      </xdr:nvSpPr>
      <xdr:spPr>
        <a:xfrm>
          <a:off x="2641111" y="9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91392</xdr:rowOff>
    </xdr:from>
    <xdr:to>
      <xdr:col>10</xdr:col>
      <xdr:colOff>165100</xdr:colOff>
      <xdr:row>57</xdr:row>
      <xdr:rowOff>21542</xdr:rowOff>
    </xdr:to>
    <xdr:sp macro="" textlink="">
      <xdr:nvSpPr>
        <xdr:cNvPr id="145" name="楕円 144"/>
        <xdr:cNvSpPr/>
      </xdr:nvSpPr>
      <xdr:spPr>
        <a:xfrm>
          <a:off x="1968500" y="96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38069</xdr:rowOff>
    </xdr:from>
    <xdr:ext cx="534377" cy="259045"/>
    <xdr:sp macro="" textlink="">
      <xdr:nvSpPr>
        <xdr:cNvPr id="146" name="テキスト ボックス 145"/>
        <xdr:cNvSpPr txBox="1"/>
      </xdr:nvSpPr>
      <xdr:spPr>
        <a:xfrm>
          <a:off x="1752111" y="946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50960</xdr:rowOff>
    </xdr:from>
    <xdr:to>
      <xdr:col>6</xdr:col>
      <xdr:colOff>38100</xdr:colOff>
      <xdr:row>56</xdr:row>
      <xdr:rowOff>152560</xdr:rowOff>
    </xdr:to>
    <xdr:sp macro="" textlink="">
      <xdr:nvSpPr>
        <xdr:cNvPr id="147" name="楕円 146"/>
        <xdr:cNvSpPr/>
      </xdr:nvSpPr>
      <xdr:spPr>
        <a:xfrm>
          <a:off x="1079500" y="96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169087</xdr:rowOff>
    </xdr:from>
    <xdr:ext cx="534377" cy="259045"/>
    <xdr:sp macro="" textlink="">
      <xdr:nvSpPr>
        <xdr:cNvPr id="148" name="テキスト ボックス 147"/>
        <xdr:cNvSpPr txBox="1"/>
      </xdr:nvSpPr>
      <xdr:spPr>
        <a:xfrm>
          <a:off x="863111" y="942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51262</xdr:rowOff>
    </xdr:from>
    <xdr:to>
      <xdr:col>24</xdr:col>
      <xdr:colOff>62865</xdr:colOff>
      <xdr:row>77</xdr:row>
      <xdr:rowOff>54905</xdr:rowOff>
    </xdr:to>
    <xdr:cxnSp macro="">
      <xdr:nvCxnSpPr>
        <xdr:cNvPr id="173" name="直線コネクタ 172"/>
        <xdr:cNvCxnSpPr/>
      </xdr:nvCxnSpPr>
      <xdr:spPr>
        <a:xfrm flipV="1">
          <a:off x="4633595" y="12224212"/>
          <a:ext cx="1270" cy="1032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58732</xdr:rowOff>
    </xdr:from>
    <xdr:ext cx="534377" cy="259045"/>
    <xdr:sp macro="" textlink="">
      <xdr:nvSpPr>
        <xdr:cNvPr id="174" name="民生費最小値テキスト"/>
        <xdr:cNvSpPr txBox="1"/>
      </xdr:nvSpPr>
      <xdr:spPr>
        <a:xfrm>
          <a:off x="4686300" y="132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54905</xdr:rowOff>
    </xdr:from>
    <xdr:to>
      <xdr:col>24</xdr:col>
      <xdr:colOff>152400</xdr:colOff>
      <xdr:row>77</xdr:row>
      <xdr:rowOff>54905</xdr:rowOff>
    </xdr:to>
    <xdr:cxnSp macro="">
      <xdr:nvCxnSpPr>
        <xdr:cNvPr id="175" name="直線コネクタ 174"/>
        <xdr:cNvCxnSpPr/>
      </xdr:nvCxnSpPr>
      <xdr:spPr>
        <a:xfrm>
          <a:off x="4546600" y="1325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169389</xdr:rowOff>
    </xdr:from>
    <xdr:ext cx="599010" cy="259045"/>
    <xdr:sp macro="" textlink="">
      <xdr:nvSpPr>
        <xdr:cNvPr id="176" name="民生費最大値テキスト"/>
        <xdr:cNvSpPr txBox="1"/>
      </xdr:nvSpPr>
      <xdr:spPr>
        <a:xfrm>
          <a:off x="4686300" y="1199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51262</xdr:rowOff>
    </xdr:from>
    <xdr:to>
      <xdr:col>24</xdr:col>
      <xdr:colOff>152400</xdr:colOff>
      <xdr:row>71</xdr:row>
      <xdr:rowOff>51262</xdr:rowOff>
    </xdr:to>
    <xdr:cxnSp macro="">
      <xdr:nvCxnSpPr>
        <xdr:cNvPr id="177" name="直線コネクタ 176"/>
        <xdr:cNvCxnSpPr/>
      </xdr:nvCxnSpPr>
      <xdr:spPr>
        <a:xfrm>
          <a:off x="4546600" y="12224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42377</xdr:rowOff>
    </xdr:from>
    <xdr:to>
      <xdr:col>24</xdr:col>
      <xdr:colOff>63500</xdr:colOff>
      <xdr:row>77</xdr:row>
      <xdr:rowOff>60978</xdr:rowOff>
    </xdr:to>
    <xdr:cxnSp macro="">
      <xdr:nvCxnSpPr>
        <xdr:cNvPr id="178" name="直線コネクタ 177"/>
        <xdr:cNvCxnSpPr/>
      </xdr:nvCxnSpPr>
      <xdr:spPr>
        <a:xfrm flipV="1">
          <a:off x="3797300" y="13244027"/>
          <a:ext cx="8382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1874</xdr:rowOff>
    </xdr:from>
    <xdr:ext cx="599010" cy="259045"/>
    <xdr:sp macro="" textlink="">
      <xdr:nvSpPr>
        <xdr:cNvPr id="179" name="民生費平均値テキスト"/>
        <xdr:cNvSpPr txBox="1"/>
      </xdr:nvSpPr>
      <xdr:spPr>
        <a:xfrm>
          <a:off x="4686300" y="12689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150447</xdr:rowOff>
    </xdr:from>
    <xdr:to>
      <xdr:col>24</xdr:col>
      <xdr:colOff>114300</xdr:colOff>
      <xdr:row>75</xdr:row>
      <xdr:rowOff>80597</xdr:rowOff>
    </xdr:to>
    <xdr:sp macro="" textlink="">
      <xdr:nvSpPr>
        <xdr:cNvPr id="180" name="フローチャート: 判断 179"/>
        <xdr:cNvSpPr/>
      </xdr:nvSpPr>
      <xdr:spPr>
        <a:xfrm>
          <a:off x="4584700" y="1283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60978</xdr:rowOff>
    </xdr:from>
    <xdr:to>
      <xdr:col>19</xdr:col>
      <xdr:colOff>177800</xdr:colOff>
      <xdr:row>77</xdr:row>
      <xdr:rowOff>111483</xdr:rowOff>
    </xdr:to>
    <xdr:cxnSp macro="">
      <xdr:nvCxnSpPr>
        <xdr:cNvPr id="181" name="直線コネクタ 180"/>
        <xdr:cNvCxnSpPr/>
      </xdr:nvCxnSpPr>
      <xdr:spPr>
        <a:xfrm flipV="1">
          <a:off x="2908300" y="13262628"/>
          <a:ext cx="889000" cy="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159591</xdr:rowOff>
    </xdr:from>
    <xdr:to>
      <xdr:col>20</xdr:col>
      <xdr:colOff>38100</xdr:colOff>
      <xdr:row>75</xdr:row>
      <xdr:rowOff>89741</xdr:rowOff>
    </xdr:to>
    <xdr:sp macro="" textlink="">
      <xdr:nvSpPr>
        <xdr:cNvPr id="182" name="フローチャート: 判断 181"/>
        <xdr:cNvSpPr/>
      </xdr:nvSpPr>
      <xdr:spPr>
        <a:xfrm>
          <a:off x="3746500" y="12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106268</xdr:rowOff>
    </xdr:from>
    <xdr:ext cx="599010" cy="259045"/>
    <xdr:sp macro="" textlink="">
      <xdr:nvSpPr>
        <xdr:cNvPr id="183" name="テキスト ボックス 182"/>
        <xdr:cNvSpPr txBox="1"/>
      </xdr:nvSpPr>
      <xdr:spPr>
        <a:xfrm>
          <a:off x="3497795" y="1262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111483</xdr:rowOff>
    </xdr:from>
    <xdr:to>
      <xdr:col>15</xdr:col>
      <xdr:colOff>50800</xdr:colOff>
      <xdr:row>78</xdr:row>
      <xdr:rowOff>9421</xdr:rowOff>
    </xdr:to>
    <xdr:cxnSp macro="">
      <xdr:nvCxnSpPr>
        <xdr:cNvPr id="184" name="直線コネクタ 183"/>
        <xdr:cNvCxnSpPr/>
      </xdr:nvCxnSpPr>
      <xdr:spPr>
        <a:xfrm flipV="1">
          <a:off x="2019300" y="13313133"/>
          <a:ext cx="889000" cy="6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60309</xdr:rowOff>
    </xdr:from>
    <xdr:to>
      <xdr:col>15</xdr:col>
      <xdr:colOff>101600</xdr:colOff>
      <xdr:row>75</xdr:row>
      <xdr:rowOff>161909</xdr:rowOff>
    </xdr:to>
    <xdr:sp macro="" textlink="">
      <xdr:nvSpPr>
        <xdr:cNvPr id="185" name="フローチャート: 判断 184"/>
        <xdr:cNvSpPr/>
      </xdr:nvSpPr>
      <xdr:spPr>
        <a:xfrm>
          <a:off x="2857500" y="1291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6986</xdr:rowOff>
    </xdr:from>
    <xdr:ext cx="599010" cy="259045"/>
    <xdr:sp macro="" textlink="">
      <xdr:nvSpPr>
        <xdr:cNvPr id="186" name="テキスト ボックス 185"/>
        <xdr:cNvSpPr txBox="1"/>
      </xdr:nvSpPr>
      <xdr:spPr>
        <a:xfrm>
          <a:off x="2608795" y="1269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9421</xdr:rowOff>
    </xdr:from>
    <xdr:to>
      <xdr:col>10</xdr:col>
      <xdr:colOff>114300</xdr:colOff>
      <xdr:row>78</xdr:row>
      <xdr:rowOff>40602</xdr:rowOff>
    </xdr:to>
    <xdr:cxnSp macro="">
      <xdr:nvCxnSpPr>
        <xdr:cNvPr id="187" name="直線コネクタ 186"/>
        <xdr:cNvCxnSpPr/>
      </xdr:nvCxnSpPr>
      <xdr:spPr>
        <a:xfrm flipV="1">
          <a:off x="1130300" y="13382521"/>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37495</xdr:rowOff>
    </xdr:from>
    <xdr:to>
      <xdr:col>10</xdr:col>
      <xdr:colOff>165100</xdr:colOff>
      <xdr:row>76</xdr:row>
      <xdr:rowOff>139095</xdr:rowOff>
    </xdr:to>
    <xdr:sp macro="" textlink="">
      <xdr:nvSpPr>
        <xdr:cNvPr id="188" name="フローチャート: 判断 187"/>
        <xdr:cNvSpPr/>
      </xdr:nvSpPr>
      <xdr:spPr>
        <a:xfrm>
          <a:off x="1968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155622</xdr:rowOff>
    </xdr:from>
    <xdr:ext cx="599010" cy="259045"/>
    <xdr:sp macro="" textlink="">
      <xdr:nvSpPr>
        <xdr:cNvPr id="189" name="テキスト ボックス 188"/>
        <xdr:cNvSpPr txBox="1"/>
      </xdr:nvSpPr>
      <xdr:spPr>
        <a:xfrm>
          <a:off x="1719795"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72571</xdr:rowOff>
    </xdr:from>
    <xdr:to>
      <xdr:col>6</xdr:col>
      <xdr:colOff>38100</xdr:colOff>
      <xdr:row>77</xdr:row>
      <xdr:rowOff>2721</xdr:rowOff>
    </xdr:to>
    <xdr:sp macro="" textlink="">
      <xdr:nvSpPr>
        <xdr:cNvPr id="190" name="フローチャート: 判断 189"/>
        <xdr:cNvSpPr/>
      </xdr:nvSpPr>
      <xdr:spPr>
        <a:xfrm>
          <a:off x="1079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19247</xdr:rowOff>
    </xdr:from>
    <xdr:ext cx="599010" cy="259045"/>
    <xdr:sp macro="" textlink="">
      <xdr:nvSpPr>
        <xdr:cNvPr id="191" name="テキスト ボックス 190"/>
        <xdr:cNvSpPr txBox="1"/>
      </xdr:nvSpPr>
      <xdr:spPr>
        <a:xfrm>
          <a:off x="830795"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163027</xdr:rowOff>
    </xdr:from>
    <xdr:to>
      <xdr:col>24</xdr:col>
      <xdr:colOff>114300</xdr:colOff>
      <xdr:row>77</xdr:row>
      <xdr:rowOff>93177</xdr:rowOff>
    </xdr:to>
    <xdr:sp macro="" textlink="">
      <xdr:nvSpPr>
        <xdr:cNvPr id="197" name="楕円 196"/>
        <xdr:cNvSpPr/>
      </xdr:nvSpPr>
      <xdr:spPr>
        <a:xfrm>
          <a:off x="4584700" y="131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77954</xdr:rowOff>
    </xdr:from>
    <xdr:ext cx="534377" cy="259045"/>
    <xdr:sp macro="" textlink="">
      <xdr:nvSpPr>
        <xdr:cNvPr id="198" name="民生費該当値テキスト"/>
        <xdr:cNvSpPr txBox="1"/>
      </xdr:nvSpPr>
      <xdr:spPr>
        <a:xfrm>
          <a:off x="4686300" y="1310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10178</xdr:rowOff>
    </xdr:from>
    <xdr:to>
      <xdr:col>20</xdr:col>
      <xdr:colOff>38100</xdr:colOff>
      <xdr:row>77</xdr:row>
      <xdr:rowOff>111778</xdr:rowOff>
    </xdr:to>
    <xdr:sp macro="" textlink="">
      <xdr:nvSpPr>
        <xdr:cNvPr id="199" name="楕円 198"/>
        <xdr:cNvSpPr/>
      </xdr:nvSpPr>
      <xdr:spPr>
        <a:xfrm>
          <a:off x="3746500" y="132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102905</xdr:rowOff>
    </xdr:from>
    <xdr:ext cx="534377" cy="259045"/>
    <xdr:sp macro="" textlink="">
      <xdr:nvSpPr>
        <xdr:cNvPr id="200" name="テキスト ボックス 199"/>
        <xdr:cNvSpPr txBox="1"/>
      </xdr:nvSpPr>
      <xdr:spPr>
        <a:xfrm>
          <a:off x="3530111" y="133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60683</xdr:rowOff>
    </xdr:from>
    <xdr:to>
      <xdr:col>15</xdr:col>
      <xdr:colOff>101600</xdr:colOff>
      <xdr:row>77</xdr:row>
      <xdr:rowOff>162283</xdr:rowOff>
    </xdr:to>
    <xdr:sp macro="" textlink="">
      <xdr:nvSpPr>
        <xdr:cNvPr id="201" name="楕円 200"/>
        <xdr:cNvSpPr/>
      </xdr:nvSpPr>
      <xdr:spPr>
        <a:xfrm>
          <a:off x="2857500" y="132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153410</xdr:rowOff>
    </xdr:from>
    <xdr:ext cx="534377" cy="259045"/>
    <xdr:sp macro="" textlink="">
      <xdr:nvSpPr>
        <xdr:cNvPr id="202" name="テキスト ボックス 201"/>
        <xdr:cNvSpPr txBox="1"/>
      </xdr:nvSpPr>
      <xdr:spPr>
        <a:xfrm>
          <a:off x="2641111" y="133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130071</xdr:rowOff>
    </xdr:from>
    <xdr:to>
      <xdr:col>10</xdr:col>
      <xdr:colOff>165100</xdr:colOff>
      <xdr:row>78</xdr:row>
      <xdr:rowOff>60221</xdr:rowOff>
    </xdr:to>
    <xdr:sp macro="" textlink="">
      <xdr:nvSpPr>
        <xdr:cNvPr id="203" name="楕円 202"/>
        <xdr:cNvSpPr/>
      </xdr:nvSpPr>
      <xdr:spPr>
        <a:xfrm>
          <a:off x="1968500" y="133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51348</xdr:rowOff>
    </xdr:from>
    <xdr:ext cx="534377" cy="259045"/>
    <xdr:sp macro="" textlink="">
      <xdr:nvSpPr>
        <xdr:cNvPr id="204" name="テキスト ボックス 203"/>
        <xdr:cNvSpPr txBox="1"/>
      </xdr:nvSpPr>
      <xdr:spPr>
        <a:xfrm>
          <a:off x="1752111" y="1342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161252</xdr:rowOff>
    </xdr:from>
    <xdr:to>
      <xdr:col>6</xdr:col>
      <xdr:colOff>38100</xdr:colOff>
      <xdr:row>78</xdr:row>
      <xdr:rowOff>91402</xdr:rowOff>
    </xdr:to>
    <xdr:sp macro="" textlink="">
      <xdr:nvSpPr>
        <xdr:cNvPr id="205" name="楕円 204"/>
        <xdr:cNvSpPr/>
      </xdr:nvSpPr>
      <xdr:spPr>
        <a:xfrm>
          <a:off x="1079500" y="133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82529</xdr:rowOff>
    </xdr:from>
    <xdr:ext cx="534377" cy="259045"/>
    <xdr:sp macro="" textlink="">
      <xdr:nvSpPr>
        <xdr:cNvPr id="206" name="テキスト ボックス 205"/>
        <xdr:cNvSpPr txBox="1"/>
      </xdr:nvSpPr>
      <xdr:spPr>
        <a:xfrm>
          <a:off x="863111" y="134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6" name="直線コネクタ 225"/>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7"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28" name="直線コネクタ 227"/>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29"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0" name="直線コネクタ 229"/>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108947</xdr:rowOff>
    </xdr:from>
    <xdr:to>
      <xdr:col>24</xdr:col>
      <xdr:colOff>63500</xdr:colOff>
      <xdr:row>96</xdr:row>
      <xdr:rowOff>122189</xdr:rowOff>
    </xdr:to>
    <xdr:cxnSp macro="">
      <xdr:nvCxnSpPr>
        <xdr:cNvPr id="231" name="直線コネクタ 230"/>
        <xdr:cNvCxnSpPr/>
      </xdr:nvCxnSpPr>
      <xdr:spPr>
        <a:xfrm>
          <a:off x="3797300" y="16568147"/>
          <a:ext cx="8382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2"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3" name="フローチャート: 判断 232"/>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108947</xdr:rowOff>
    </xdr:from>
    <xdr:to>
      <xdr:col>19</xdr:col>
      <xdr:colOff>177800</xdr:colOff>
      <xdr:row>96</xdr:row>
      <xdr:rowOff>113833</xdr:rowOff>
    </xdr:to>
    <xdr:cxnSp macro="">
      <xdr:nvCxnSpPr>
        <xdr:cNvPr id="234" name="直線コネクタ 233"/>
        <xdr:cNvCxnSpPr/>
      </xdr:nvCxnSpPr>
      <xdr:spPr>
        <a:xfrm flipV="1">
          <a:off x="2908300" y="16568147"/>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5" name="フローチャート: 判断 234"/>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6" name="テキスト ボックス 235"/>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113833</xdr:rowOff>
    </xdr:from>
    <xdr:to>
      <xdr:col>15</xdr:col>
      <xdr:colOff>50800</xdr:colOff>
      <xdr:row>96</xdr:row>
      <xdr:rowOff>151690</xdr:rowOff>
    </xdr:to>
    <xdr:cxnSp macro="">
      <xdr:nvCxnSpPr>
        <xdr:cNvPr id="237" name="直線コネクタ 236"/>
        <xdr:cNvCxnSpPr/>
      </xdr:nvCxnSpPr>
      <xdr:spPr>
        <a:xfrm flipV="1">
          <a:off x="2019300" y="16573033"/>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38" name="フローチャート: 判断 237"/>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39" name="テキスト ボックス 238"/>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151518</xdr:rowOff>
    </xdr:from>
    <xdr:to>
      <xdr:col>10</xdr:col>
      <xdr:colOff>114300</xdr:colOff>
      <xdr:row>96</xdr:row>
      <xdr:rowOff>151690</xdr:rowOff>
    </xdr:to>
    <xdr:cxnSp macro="">
      <xdr:nvCxnSpPr>
        <xdr:cNvPr id="240" name="直線コネクタ 239"/>
        <xdr:cNvCxnSpPr/>
      </xdr:nvCxnSpPr>
      <xdr:spPr>
        <a:xfrm>
          <a:off x="1130300" y="1661071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71389</xdr:rowOff>
    </xdr:from>
    <xdr:to>
      <xdr:col>24</xdr:col>
      <xdr:colOff>114300</xdr:colOff>
      <xdr:row>97</xdr:row>
      <xdr:rowOff>1539</xdr:rowOff>
    </xdr:to>
    <xdr:sp macro="" textlink="">
      <xdr:nvSpPr>
        <xdr:cNvPr id="250" name="楕円 249"/>
        <xdr:cNvSpPr/>
      </xdr:nvSpPr>
      <xdr:spPr>
        <a:xfrm>
          <a:off x="4584700" y="1653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49816</xdr:rowOff>
    </xdr:from>
    <xdr:ext cx="534377" cy="259045"/>
    <xdr:sp macro="" textlink="">
      <xdr:nvSpPr>
        <xdr:cNvPr id="251" name="衛生費該当値テキスト"/>
        <xdr:cNvSpPr txBox="1"/>
      </xdr:nvSpPr>
      <xdr:spPr>
        <a:xfrm>
          <a:off x="4686300" y="1650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58147</xdr:rowOff>
    </xdr:from>
    <xdr:to>
      <xdr:col>20</xdr:col>
      <xdr:colOff>38100</xdr:colOff>
      <xdr:row>96</xdr:row>
      <xdr:rowOff>159747</xdr:rowOff>
    </xdr:to>
    <xdr:sp macro="" textlink="">
      <xdr:nvSpPr>
        <xdr:cNvPr id="252" name="楕円 251"/>
        <xdr:cNvSpPr/>
      </xdr:nvSpPr>
      <xdr:spPr>
        <a:xfrm>
          <a:off x="3746500" y="165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150874</xdr:rowOff>
    </xdr:from>
    <xdr:ext cx="534377" cy="259045"/>
    <xdr:sp macro="" textlink="">
      <xdr:nvSpPr>
        <xdr:cNvPr id="253" name="テキスト ボックス 252"/>
        <xdr:cNvSpPr txBox="1"/>
      </xdr:nvSpPr>
      <xdr:spPr>
        <a:xfrm>
          <a:off x="3530111" y="166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63033</xdr:rowOff>
    </xdr:from>
    <xdr:to>
      <xdr:col>15</xdr:col>
      <xdr:colOff>101600</xdr:colOff>
      <xdr:row>96</xdr:row>
      <xdr:rowOff>164633</xdr:rowOff>
    </xdr:to>
    <xdr:sp macro="" textlink="">
      <xdr:nvSpPr>
        <xdr:cNvPr id="254" name="楕円 253"/>
        <xdr:cNvSpPr/>
      </xdr:nvSpPr>
      <xdr:spPr>
        <a:xfrm>
          <a:off x="2857500" y="165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9710</xdr:rowOff>
    </xdr:from>
    <xdr:ext cx="534377" cy="259045"/>
    <xdr:sp macro="" textlink="">
      <xdr:nvSpPr>
        <xdr:cNvPr id="255" name="テキスト ボックス 254"/>
        <xdr:cNvSpPr txBox="1"/>
      </xdr:nvSpPr>
      <xdr:spPr>
        <a:xfrm>
          <a:off x="2641111" y="162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100890</xdr:rowOff>
    </xdr:from>
    <xdr:to>
      <xdr:col>10</xdr:col>
      <xdr:colOff>165100</xdr:colOff>
      <xdr:row>97</xdr:row>
      <xdr:rowOff>31040</xdr:rowOff>
    </xdr:to>
    <xdr:sp macro="" textlink="">
      <xdr:nvSpPr>
        <xdr:cNvPr id="256" name="楕円 255"/>
        <xdr:cNvSpPr/>
      </xdr:nvSpPr>
      <xdr:spPr>
        <a:xfrm>
          <a:off x="1968500" y="165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47567</xdr:rowOff>
    </xdr:from>
    <xdr:ext cx="534377" cy="259045"/>
    <xdr:sp macro="" textlink="">
      <xdr:nvSpPr>
        <xdr:cNvPr id="257" name="テキスト ボックス 256"/>
        <xdr:cNvSpPr txBox="1"/>
      </xdr:nvSpPr>
      <xdr:spPr>
        <a:xfrm>
          <a:off x="1752111" y="163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100718</xdr:rowOff>
    </xdr:from>
    <xdr:to>
      <xdr:col>6</xdr:col>
      <xdr:colOff>38100</xdr:colOff>
      <xdr:row>97</xdr:row>
      <xdr:rowOff>30868</xdr:rowOff>
    </xdr:to>
    <xdr:sp macro="" textlink="">
      <xdr:nvSpPr>
        <xdr:cNvPr id="258" name="楕円 257"/>
        <xdr:cNvSpPr/>
      </xdr:nvSpPr>
      <xdr:spPr>
        <a:xfrm>
          <a:off x="1079500" y="1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47395</xdr:rowOff>
    </xdr:from>
    <xdr:ext cx="534377" cy="259045"/>
    <xdr:sp macro="" textlink="">
      <xdr:nvSpPr>
        <xdr:cNvPr id="259" name="テキスト ボックス 258"/>
        <xdr:cNvSpPr txBox="1"/>
      </xdr:nvSpPr>
      <xdr:spPr>
        <a:xfrm>
          <a:off x="863111" y="163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5" name="直線コネクタ 284"/>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88"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89" name="直線コネクタ 288"/>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32585</xdr:rowOff>
    </xdr:from>
    <xdr:to>
      <xdr:col>55</xdr:col>
      <xdr:colOff>0</xdr:colOff>
      <xdr:row>39</xdr:row>
      <xdr:rowOff>33238</xdr:rowOff>
    </xdr:to>
    <xdr:cxnSp macro="">
      <xdr:nvCxnSpPr>
        <xdr:cNvPr id="290" name="直線コネクタ 289"/>
        <xdr:cNvCxnSpPr/>
      </xdr:nvCxnSpPr>
      <xdr:spPr>
        <a:xfrm flipV="1">
          <a:off x="9639300" y="6719135"/>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1"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2" name="フローチャート: 判断 291"/>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33238</xdr:rowOff>
    </xdr:from>
    <xdr:to>
      <xdr:col>50</xdr:col>
      <xdr:colOff>114300</xdr:colOff>
      <xdr:row>39</xdr:row>
      <xdr:rowOff>34217</xdr:rowOff>
    </xdr:to>
    <xdr:cxnSp macro="">
      <xdr:nvCxnSpPr>
        <xdr:cNvPr id="293" name="直線コネクタ 292"/>
        <xdr:cNvCxnSpPr/>
      </xdr:nvCxnSpPr>
      <xdr:spPr>
        <a:xfrm flipV="1">
          <a:off x="8750300" y="671978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4" name="フローチャート: 判断 293"/>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5" name="テキスト ボックス 294"/>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34217</xdr:rowOff>
    </xdr:from>
    <xdr:to>
      <xdr:col>45</xdr:col>
      <xdr:colOff>177800</xdr:colOff>
      <xdr:row>39</xdr:row>
      <xdr:rowOff>36830</xdr:rowOff>
    </xdr:to>
    <xdr:cxnSp macro="">
      <xdr:nvCxnSpPr>
        <xdr:cNvPr id="296" name="直線コネクタ 295"/>
        <xdr:cNvCxnSpPr/>
      </xdr:nvCxnSpPr>
      <xdr:spPr>
        <a:xfrm flipV="1">
          <a:off x="7861300" y="672076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7" name="フローチャート: 判断 296"/>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298" name="テキスト ボックス 297"/>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36830</xdr:rowOff>
    </xdr:from>
    <xdr:to>
      <xdr:col>41</xdr:col>
      <xdr:colOff>50800</xdr:colOff>
      <xdr:row>39</xdr:row>
      <xdr:rowOff>37483</xdr:rowOff>
    </xdr:to>
    <xdr:cxnSp macro="">
      <xdr:nvCxnSpPr>
        <xdr:cNvPr id="299" name="直線コネクタ 298"/>
        <xdr:cNvCxnSpPr/>
      </xdr:nvCxnSpPr>
      <xdr:spPr>
        <a:xfrm flipV="1">
          <a:off x="6972300" y="672338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153235</xdr:rowOff>
    </xdr:from>
    <xdr:to>
      <xdr:col>55</xdr:col>
      <xdr:colOff>50800</xdr:colOff>
      <xdr:row>39</xdr:row>
      <xdr:rowOff>83385</xdr:rowOff>
    </xdr:to>
    <xdr:sp macro="" textlink="">
      <xdr:nvSpPr>
        <xdr:cNvPr id="309" name="楕円 308"/>
        <xdr:cNvSpPr/>
      </xdr:nvSpPr>
      <xdr:spPr>
        <a:xfrm>
          <a:off x="10426700" y="66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68162</xdr:rowOff>
    </xdr:from>
    <xdr:ext cx="378565" cy="259045"/>
    <xdr:sp macro="" textlink="">
      <xdr:nvSpPr>
        <xdr:cNvPr id="310" name="労働費該当値テキスト"/>
        <xdr:cNvSpPr txBox="1"/>
      </xdr:nvSpPr>
      <xdr:spPr>
        <a:xfrm>
          <a:off x="10528300" y="658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153888</xdr:rowOff>
    </xdr:from>
    <xdr:to>
      <xdr:col>50</xdr:col>
      <xdr:colOff>165100</xdr:colOff>
      <xdr:row>39</xdr:row>
      <xdr:rowOff>84038</xdr:rowOff>
    </xdr:to>
    <xdr:sp macro="" textlink="">
      <xdr:nvSpPr>
        <xdr:cNvPr id="311" name="楕円 310"/>
        <xdr:cNvSpPr/>
      </xdr:nvSpPr>
      <xdr:spPr>
        <a:xfrm>
          <a:off x="9588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75165</xdr:rowOff>
    </xdr:from>
    <xdr:ext cx="378565" cy="259045"/>
    <xdr:sp macro="" textlink="">
      <xdr:nvSpPr>
        <xdr:cNvPr id="312" name="テキスト ボックス 311"/>
        <xdr:cNvSpPr txBox="1"/>
      </xdr:nvSpPr>
      <xdr:spPr>
        <a:xfrm>
          <a:off x="9450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154867</xdr:rowOff>
    </xdr:from>
    <xdr:to>
      <xdr:col>46</xdr:col>
      <xdr:colOff>38100</xdr:colOff>
      <xdr:row>39</xdr:row>
      <xdr:rowOff>85017</xdr:rowOff>
    </xdr:to>
    <xdr:sp macro="" textlink="">
      <xdr:nvSpPr>
        <xdr:cNvPr id="313" name="楕円 312"/>
        <xdr:cNvSpPr/>
      </xdr:nvSpPr>
      <xdr:spPr>
        <a:xfrm>
          <a:off x="8699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76144</xdr:rowOff>
    </xdr:from>
    <xdr:ext cx="378565" cy="259045"/>
    <xdr:sp macro="" textlink="">
      <xdr:nvSpPr>
        <xdr:cNvPr id="314" name="テキスト ボックス 313"/>
        <xdr:cNvSpPr txBox="1"/>
      </xdr:nvSpPr>
      <xdr:spPr>
        <a:xfrm>
          <a:off x="8561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157480</xdr:rowOff>
    </xdr:from>
    <xdr:to>
      <xdr:col>41</xdr:col>
      <xdr:colOff>101600</xdr:colOff>
      <xdr:row>39</xdr:row>
      <xdr:rowOff>87630</xdr:rowOff>
    </xdr:to>
    <xdr:sp macro="" textlink="">
      <xdr:nvSpPr>
        <xdr:cNvPr id="315" name="楕円 314"/>
        <xdr:cNvSpPr/>
      </xdr:nvSpPr>
      <xdr:spPr>
        <a:xfrm>
          <a:off x="781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78757</xdr:rowOff>
    </xdr:from>
    <xdr:ext cx="378565" cy="259045"/>
    <xdr:sp macro="" textlink="">
      <xdr:nvSpPr>
        <xdr:cNvPr id="316" name="テキスト ボックス 315"/>
        <xdr:cNvSpPr txBox="1"/>
      </xdr:nvSpPr>
      <xdr:spPr>
        <a:xfrm>
          <a:off x="7672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158133</xdr:rowOff>
    </xdr:from>
    <xdr:to>
      <xdr:col>36</xdr:col>
      <xdr:colOff>165100</xdr:colOff>
      <xdr:row>39</xdr:row>
      <xdr:rowOff>88283</xdr:rowOff>
    </xdr:to>
    <xdr:sp macro="" textlink="">
      <xdr:nvSpPr>
        <xdr:cNvPr id="317" name="楕円 316"/>
        <xdr:cNvSpPr/>
      </xdr:nvSpPr>
      <xdr:spPr>
        <a:xfrm>
          <a:off x="6921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79410</xdr:rowOff>
    </xdr:from>
    <xdr:ext cx="378565" cy="259045"/>
    <xdr:sp macro="" textlink="">
      <xdr:nvSpPr>
        <xdr:cNvPr id="318" name="テキスト ボックス 317"/>
        <xdr:cNvSpPr txBox="1"/>
      </xdr:nvSpPr>
      <xdr:spPr>
        <a:xfrm>
          <a:off x="6783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2" name="直線コネクタ 341"/>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3"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4" name="直線コネクタ 343"/>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5"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6" name="直線コネクタ 345"/>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107886</xdr:rowOff>
    </xdr:from>
    <xdr:to>
      <xdr:col>55</xdr:col>
      <xdr:colOff>0</xdr:colOff>
      <xdr:row>58</xdr:row>
      <xdr:rowOff>111011</xdr:rowOff>
    </xdr:to>
    <xdr:cxnSp macro="">
      <xdr:nvCxnSpPr>
        <xdr:cNvPr id="347" name="直線コネクタ 346"/>
        <xdr:cNvCxnSpPr/>
      </xdr:nvCxnSpPr>
      <xdr:spPr>
        <a:xfrm>
          <a:off x="9639300" y="10051986"/>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48"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49" name="フローチャート: 判断 348"/>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107886</xdr:rowOff>
    </xdr:from>
    <xdr:to>
      <xdr:col>50</xdr:col>
      <xdr:colOff>114300</xdr:colOff>
      <xdr:row>58</xdr:row>
      <xdr:rowOff>142634</xdr:rowOff>
    </xdr:to>
    <xdr:cxnSp macro="">
      <xdr:nvCxnSpPr>
        <xdr:cNvPr id="350" name="直線コネクタ 349"/>
        <xdr:cNvCxnSpPr/>
      </xdr:nvCxnSpPr>
      <xdr:spPr>
        <a:xfrm flipV="1">
          <a:off x="8750300" y="10051986"/>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1" name="フローチャート: 判断 350"/>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2" name="テキスト ボックス 351"/>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142634</xdr:rowOff>
    </xdr:from>
    <xdr:to>
      <xdr:col>45</xdr:col>
      <xdr:colOff>177800</xdr:colOff>
      <xdr:row>58</xdr:row>
      <xdr:rowOff>150673</xdr:rowOff>
    </xdr:to>
    <xdr:cxnSp macro="">
      <xdr:nvCxnSpPr>
        <xdr:cNvPr id="353" name="直線コネクタ 352"/>
        <xdr:cNvCxnSpPr/>
      </xdr:nvCxnSpPr>
      <xdr:spPr>
        <a:xfrm flipV="1">
          <a:off x="7861300" y="10086734"/>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4" name="フローチャート: 判断 353"/>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5" name="テキスト ボックス 354"/>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150673</xdr:rowOff>
    </xdr:from>
    <xdr:to>
      <xdr:col>41</xdr:col>
      <xdr:colOff>50800</xdr:colOff>
      <xdr:row>58</xdr:row>
      <xdr:rowOff>155054</xdr:rowOff>
    </xdr:to>
    <xdr:cxnSp macro="">
      <xdr:nvCxnSpPr>
        <xdr:cNvPr id="356" name="直線コネクタ 355"/>
        <xdr:cNvCxnSpPr/>
      </xdr:nvCxnSpPr>
      <xdr:spPr>
        <a:xfrm flipV="1">
          <a:off x="6972300" y="1009477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60211</xdr:rowOff>
    </xdr:from>
    <xdr:to>
      <xdr:col>55</xdr:col>
      <xdr:colOff>50800</xdr:colOff>
      <xdr:row>58</xdr:row>
      <xdr:rowOff>161811</xdr:rowOff>
    </xdr:to>
    <xdr:sp macro="" textlink="">
      <xdr:nvSpPr>
        <xdr:cNvPr id="366" name="楕円 365"/>
        <xdr:cNvSpPr/>
      </xdr:nvSpPr>
      <xdr:spPr>
        <a:xfrm>
          <a:off x="104267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146588</xdr:rowOff>
    </xdr:from>
    <xdr:ext cx="469744" cy="259045"/>
    <xdr:sp macro="" textlink="">
      <xdr:nvSpPr>
        <xdr:cNvPr id="367" name="農林水産業費該当値テキスト"/>
        <xdr:cNvSpPr txBox="1"/>
      </xdr:nvSpPr>
      <xdr:spPr>
        <a:xfrm>
          <a:off x="10528300" y="991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57086</xdr:rowOff>
    </xdr:from>
    <xdr:to>
      <xdr:col>50</xdr:col>
      <xdr:colOff>165100</xdr:colOff>
      <xdr:row>58</xdr:row>
      <xdr:rowOff>158686</xdr:rowOff>
    </xdr:to>
    <xdr:sp macro="" textlink="">
      <xdr:nvSpPr>
        <xdr:cNvPr id="368" name="楕円 367"/>
        <xdr:cNvSpPr/>
      </xdr:nvSpPr>
      <xdr:spPr>
        <a:xfrm>
          <a:off x="9588500" y="100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149813</xdr:rowOff>
    </xdr:from>
    <xdr:ext cx="469744" cy="259045"/>
    <xdr:sp macro="" textlink="">
      <xdr:nvSpPr>
        <xdr:cNvPr id="369" name="テキスト ボックス 368"/>
        <xdr:cNvSpPr txBox="1"/>
      </xdr:nvSpPr>
      <xdr:spPr>
        <a:xfrm>
          <a:off x="9404428" y="100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91834</xdr:rowOff>
    </xdr:from>
    <xdr:to>
      <xdr:col>46</xdr:col>
      <xdr:colOff>38100</xdr:colOff>
      <xdr:row>59</xdr:row>
      <xdr:rowOff>21984</xdr:rowOff>
    </xdr:to>
    <xdr:sp macro="" textlink="">
      <xdr:nvSpPr>
        <xdr:cNvPr id="370" name="楕円 369"/>
        <xdr:cNvSpPr/>
      </xdr:nvSpPr>
      <xdr:spPr>
        <a:xfrm>
          <a:off x="8699500" y="100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13111</xdr:rowOff>
    </xdr:from>
    <xdr:ext cx="469744" cy="259045"/>
    <xdr:sp macro="" textlink="">
      <xdr:nvSpPr>
        <xdr:cNvPr id="371" name="テキスト ボックス 370"/>
        <xdr:cNvSpPr txBox="1"/>
      </xdr:nvSpPr>
      <xdr:spPr>
        <a:xfrm>
          <a:off x="8515428" y="1012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99873</xdr:rowOff>
    </xdr:from>
    <xdr:to>
      <xdr:col>41</xdr:col>
      <xdr:colOff>101600</xdr:colOff>
      <xdr:row>59</xdr:row>
      <xdr:rowOff>30023</xdr:rowOff>
    </xdr:to>
    <xdr:sp macro="" textlink="">
      <xdr:nvSpPr>
        <xdr:cNvPr id="372" name="楕円 371"/>
        <xdr:cNvSpPr/>
      </xdr:nvSpPr>
      <xdr:spPr>
        <a:xfrm>
          <a:off x="78105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21150</xdr:rowOff>
    </xdr:from>
    <xdr:ext cx="469744" cy="259045"/>
    <xdr:sp macro="" textlink="">
      <xdr:nvSpPr>
        <xdr:cNvPr id="373" name="テキスト ボックス 372"/>
        <xdr:cNvSpPr txBox="1"/>
      </xdr:nvSpPr>
      <xdr:spPr>
        <a:xfrm>
          <a:off x="7626428"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104254</xdr:rowOff>
    </xdr:from>
    <xdr:to>
      <xdr:col>36</xdr:col>
      <xdr:colOff>165100</xdr:colOff>
      <xdr:row>59</xdr:row>
      <xdr:rowOff>34404</xdr:rowOff>
    </xdr:to>
    <xdr:sp macro="" textlink="">
      <xdr:nvSpPr>
        <xdr:cNvPr id="374" name="楕円 373"/>
        <xdr:cNvSpPr/>
      </xdr:nvSpPr>
      <xdr:spPr>
        <a:xfrm>
          <a:off x="6921500" y="100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25531</xdr:rowOff>
    </xdr:from>
    <xdr:ext cx="469744" cy="259045"/>
    <xdr:sp macro="" textlink="">
      <xdr:nvSpPr>
        <xdr:cNvPr id="375" name="テキスト ボックス 374"/>
        <xdr:cNvSpPr txBox="1"/>
      </xdr:nvSpPr>
      <xdr:spPr>
        <a:xfrm>
          <a:off x="6737428" y="1014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399" name="直線コネクタ 398"/>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0"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1" name="直線コネクタ 400"/>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2"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3" name="直線コネクタ 402"/>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167512</xdr:rowOff>
    </xdr:from>
    <xdr:to>
      <xdr:col>55</xdr:col>
      <xdr:colOff>0</xdr:colOff>
      <xdr:row>78</xdr:row>
      <xdr:rowOff>169038</xdr:rowOff>
    </xdr:to>
    <xdr:cxnSp macro="">
      <xdr:nvCxnSpPr>
        <xdr:cNvPr id="404" name="直線コネクタ 403"/>
        <xdr:cNvCxnSpPr/>
      </xdr:nvCxnSpPr>
      <xdr:spPr>
        <a:xfrm flipV="1">
          <a:off x="9639300" y="13540612"/>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5"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6" name="フローチャート: 判断 405"/>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88951</xdr:rowOff>
    </xdr:from>
    <xdr:to>
      <xdr:col>50</xdr:col>
      <xdr:colOff>114300</xdr:colOff>
      <xdr:row>78</xdr:row>
      <xdr:rowOff>169038</xdr:rowOff>
    </xdr:to>
    <xdr:cxnSp macro="">
      <xdr:nvCxnSpPr>
        <xdr:cNvPr id="407" name="直線コネクタ 406"/>
        <xdr:cNvCxnSpPr/>
      </xdr:nvCxnSpPr>
      <xdr:spPr>
        <a:xfrm>
          <a:off x="8750300" y="13462051"/>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08" name="フローチャート: 判断 407"/>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09" name="テキスト ボックス 408"/>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88951</xdr:rowOff>
    </xdr:from>
    <xdr:to>
      <xdr:col>45</xdr:col>
      <xdr:colOff>177800</xdr:colOff>
      <xdr:row>79</xdr:row>
      <xdr:rowOff>15914</xdr:rowOff>
    </xdr:to>
    <xdr:cxnSp macro="">
      <xdr:nvCxnSpPr>
        <xdr:cNvPr id="410" name="直線コネクタ 409"/>
        <xdr:cNvCxnSpPr/>
      </xdr:nvCxnSpPr>
      <xdr:spPr>
        <a:xfrm flipV="1">
          <a:off x="7861300" y="13462051"/>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1" name="フローチャート: 判断 410"/>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2" name="テキスト ボックス 411"/>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15914</xdr:rowOff>
    </xdr:from>
    <xdr:to>
      <xdr:col>41</xdr:col>
      <xdr:colOff>50800</xdr:colOff>
      <xdr:row>79</xdr:row>
      <xdr:rowOff>16560</xdr:rowOff>
    </xdr:to>
    <xdr:cxnSp macro="">
      <xdr:nvCxnSpPr>
        <xdr:cNvPr id="413" name="直線コネクタ 412"/>
        <xdr:cNvCxnSpPr/>
      </xdr:nvCxnSpPr>
      <xdr:spPr>
        <a:xfrm flipV="1">
          <a:off x="6972300" y="13560464"/>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116712</xdr:rowOff>
    </xdr:from>
    <xdr:to>
      <xdr:col>55</xdr:col>
      <xdr:colOff>50800</xdr:colOff>
      <xdr:row>79</xdr:row>
      <xdr:rowOff>46862</xdr:rowOff>
    </xdr:to>
    <xdr:sp macro="" textlink="">
      <xdr:nvSpPr>
        <xdr:cNvPr id="423" name="楕円 422"/>
        <xdr:cNvSpPr/>
      </xdr:nvSpPr>
      <xdr:spPr>
        <a:xfrm>
          <a:off x="104267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31639</xdr:rowOff>
    </xdr:from>
    <xdr:ext cx="469744" cy="259045"/>
    <xdr:sp macro="" textlink="">
      <xdr:nvSpPr>
        <xdr:cNvPr id="424" name="商工費該当値テキスト"/>
        <xdr:cNvSpPr txBox="1"/>
      </xdr:nvSpPr>
      <xdr:spPr>
        <a:xfrm>
          <a:off x="10528300" y="134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118238</xdr:rowOff>
    </xdr:from>
    <xdr:to>
      <xdr:col>50</xdr:col>
      <xdr:colOff>165100</xdr:colOff>
      <xdr:row>79</xdr:row>
      <xdr:rowOff>48388</xdr:rowOff>
    </xdr:to>
    <xdr:sp macro="" textlink="">
      <xdr:nvSpPr>
        <xdr:cNvPr id="425" name="楕円 424"/>
        <xdr:cNvSpPr/>
      </xdr:nvSpPr>
      <xdr:spPr>
        <a:xfrm>
          <a:off x="9588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39515</xdr:rowOff>
    </xdr:from>
    <xdr:ext cx="469744" cy="259045"/>
    <xdr:sp macro="" textlink="">
      <xdr:nvSpPr>
        <xdr:cNvPr id="426" name="テキスト ボックス 425"/>
        <xdr:cNvSpPr txBox="1"/>
      </xdr:nvSpPr>
      <xdr:spPr>
        <a:xfrm>
          <a:off x="9404428" y="1358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38151</xdr:rowOff>
    </xdr:from>
    <xdr:to>
      <xdr:col>46</xdr:col>
      <xdr:colOff>38100</xdr:colOff>
      <xdr:row>78</xdr:row>
      <xdr:rowOff>139751</xdr:rowOff>
    </xdr:to>
    <xdr:sp macro="" textlink="">
      <xdr:nvSpPr>
        <xdr:cNvPr id="427" name="楕円 426"/>
        <xdr:cNvSpPr/>
      </xdr:nvSpPr>
      <xdr:spPr>
        <a:xfrm>
          <a:off x="86995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130878</xdr:rowOff>
    </xdr:from>
    <xdr:ext cx="469744" cy="259045"/>
    <xdr:sp macro="" textlink="">
      <xdr:nvSpPr>
        <xdr:cNvPr id="428" name="テキスト ボックス 427"/>
        <xdr:cNvSpPr txBox="1"/>
      </xdr:nvSpPr>
      <xdr:spPr>
        <a:xfrm>
          <a:off x="8515428" y="135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136564</xdr:rowOff>
    </xdr:from>
    <xdr:to>
      <xdr:col>41</xdr:col>
      <xdr:colOff>101600</xdr:colOff>
      <xdr:row>79</xdr:row>
      <xdr:rowOff>66714</xdr:rowOff>
    </xdr:to>
    <xdr:sp macro="" textlink="">
      <xdr:nvSpPr>
        <xdr:cNvPr id="429" name="楕円 428"/>
        <xdr:cNvSpPr/>
      </xdr:nvSpPr>
      <xdr:spPr>
        <a:xfrm>
          <a:off x="7810500" y="135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57841</xdr:rowOff>
    </xdr:from>
    <xdr:ext cx="378565" cy="259045"/>
    <xdr:sp macro="" textlink="">
      <xdr:nvSpPr>
        <xdr:cNvPr id="430" name="テキスト ボックス 429"/>
        <xdr:cNvSpPr txBox="1"/>
      </xdr:nvSpPr>
      <xdr:spPr>
        <a:xfrm>
          <a:off x="7672017" y="1360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137210</xdr:rowOff>
    </xdr:from>
    <xdr:to>
      <xdr:col>36</xdr:col>
      <xdr:colOff>165100</xdr:colOff>
      <xdr:row>79</xdr:row>
      <xdr:rowOff>67360</xdr:rowOff>
    </xdr:to>
    <xdr:sp macro="" textlink="">
      <xdr:nvSpPr>
        <xdr:cNvPr id="431" name="楕円 430"/>
        <xdr:cNvSpPr/>
      </xdr:nvSpPr>
      <xdr:spPr>
        <a:xfrm>
          <a:off x="6921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58487</xdr:rowOff>
    </xdr:from>
    <xdr:ext cx="378565" cy="259045"/>
    <xdr:sp macro="" textlink="">
      <xdr:nvSpPr>
        <xdr:cNvPr id="432" name="テキスト ボックス 431"/>
        <xdr:cNvSpPr txBox="1"/>
      </xdr:nvSpPr>
      <xdr:spPr>
        <a:xfrm>
          <a:off x="6783017" y="1360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58" name="直線コネクタ 457"/>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59"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0" name="直線コネクタ 459"/>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1"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2" name="直線コネクタ 461"/>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32105</xdr:rowOff>
    </xdr:from>
    <xdr:to>
      <xdr:col>55</xdr:col>
      <xdr:colOff>0</xdr:colOff>
      <xdr:row>98</xdr:row>
      <xdr:rowOff>51710</xdr:rowOff>
    </xdr:to>
    <xdr:cxnSp macro="">
      <xdr:nvCxnSpPr>
        <xdr:cNvPr id="463" name="直線コネクタ 462"/>
        <xdr:cNvCxnSpPr/>
      </xdr:nvCxnSpPr>
      <xdr:spPr>
        <a:xfrm flipV="1">
          <a:off x="9639300" y="16834205"/>
          <a:ext cx="8382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4"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5" name="フローチャート: 判断 464"/>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51710</xdr:rowOff>
    </xdr:from>
    <xdr:to>
      <xdr:col>50</xdr:col>
      <xdr:colOff>114300</xdr:colOff>
      <xdr:row>98</xdr:row>
      <xdr:rowOff>76029</xdr:rowOff>
    </xdr:to>
    <xdr:cxnSp macro="">
      <xdr:nvCxnSpPr>
        <xdr:cNvPr id="466" name="直線コネクタ 465"/>
        <xdr:cNvCxnSpPr/>
      </xdr:nvCxnSpPr>
      <xdr:spPr>
        <a:xfrm flipV="1">
          <a:off x="8750300" y="16853810"/>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7" name="フローチャート: 判断 466"/>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68" name="テキスト ボックス 467"/>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75169</xdr:rowOff>
    </xdr:from>
    <xdr:to>
      <xdr:col>45</xdr:col>
      <xdr:colOff>177800</xdr:colOff>
      <xdr:row>98</xdr:row>
      <xdr:rowOff>76029</xdr:rowOff>
    </xdr:to>
    <xdr:cxnSp macro="">
      <xdr:nvCxnSpPr>
        <xdr:cNvPr id="469" name="直線コネクタ 468"/>
        <xdr:cNvCxnSpPr/>
      </xdr:nvCxnSpPr>
      <xdr:spPr>
        <a:xfrm>
          <a:off x="7861300" y="1687726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0" name="フローチャート: 判断 469"/>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1" name="テキスト ボックス 470"/>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72644</xdr:rowOff>
    </xdr:from>
    <xdr:to>
      <xdr:col>41</xdr:col>
      <xdr:colOff>50800</xdr:colOff>
      <xdr:row>98</xdr:row>
      <xdr:rowOff>75169</xdr:rowOff>
    </xdr:to>
    <xdr:cxnSp macro="">
      <xdr:nvCxnSpPr>
        <xdr:cNvPr id="472" name="直線コネクタ 471"/>
        <xdr:cNvCxnSpPr/>
      </xdr:nvCxnSpPr>
      <xdr:spPr>
        <a:xfrm>
          <a:off x="6972300" y="16874744"/>
          <a:ext cx="8890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134130</xdr:rowOff>
    </xdr:from>
    <xdr:to>
      <xdr:col>41</xdr:col>
      <xdr:colOff>101600</xdr:colOff>
      <xdr:row>97</xdr:row>
      <xdr:rowOff>64280</xdr:rowOff>
    </xdr:to>
    <xdr:sp macro="" textlink="">
      <xdr:nvSpPr>
        <xdr:cNvPr id="473" name="フローチャート: 判断 472"/>
        <xdr:cNvSpPr/>
      </xdr:nvSpPr>
      <xdr:spPr>
        <a:xfrm>
          <a:off x="7810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80807</xdr:rowOff>
    </xdr:from>
    <xdr:ext cx="534377" cy="259045"/>
    <xdr:sp macro="" textlink="">
      <xdr:nvSpPr>
        <xdr:cNvPr id="474" name="テキスト ボックス 473"/>
        <xdr:cNvSpPr txBox="1"/>
      </xdr:nvSpPr>
      <xdr:spPr>
        <a:xfrm>
          <a:off x="7594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107200</xdr:rowOff>
    </xdr:from>
    <xdr:to>
      <xdr:col>36</xdr:col>
      <xdr:colOff>165100</xdr:colOff>
      <xdr:row>97</xdr:row>
      <xdr:rowOff>37350</xdr:rowOff>
    </xdr:to>
    <xdr:sp macro="" textlink="">
      <xdr:nvSpPr>
        <xdr:cNvPr id="475" name="フローチャート: 判断 474"/>
        <xdr:cNvSpPr/>
      </xdr:nvSpPr>
      <xdr:spPr>
        <a:xfrm>
          <a:off x="6921500" y="16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53877</xdr:rowOff>
    </xdr:from>
    <xdr:ext cx="534377" cy="259045"/>
    <xdr:sp macro="" textlink="">
      <xdr:nvSpPr>
        <xdr:cNvPr id="476" name="テキスト ボックス 475"/>
        <xdr:cNvSpPr txBox="1"/>
      </xdr:nvSpPr>
      <xdr:spPr>
        <a:xfrm>
          <a:off x="6705111" y="163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152755</xdr:rowOff>
    </xdr:from>
    <xdr:to>
      <xdr:col>55</xdr:col>
      <xdr:colOff>50800</xdr:colOff>
      <xdr:row>98</xdr:row>
      <xdr:rowOff>82905</xdr:rowOff>
    </xdr:to>
    <xdr:sp macro="" textlink="">
      <xdr:nvSpPr>
        <xdr:cNvPr id="482" name="楕円 481"/>
        <xdr:cNvSpPr/>
      </xdr:nvSpPr>
      <xdr:spPr>
        <a:xfrm>
          <a:off x="10426700" y="167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67682</xdr:rowOff>
    </xdr:from>
    <xdr:ext cx="534377" cy="259045"/>
    <xdr:sp macro="" textlink="">
      <xdr:nvSpPr>
        <xdr:cNvPr id="483" name="土木費該当値テキスト"/>
        <xdr:cNvSpPr txBox="1"/>
      </xdr:nvSpPr>
      <xdr:spPr>
        <a:xfrm>
          <a:off x="10528300" y="166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910</xdr:rowOff>
    </xdr:from>
    <xdr:to>
      <xdr:col>50</xdr:col>
      <xdr:colOff>165100</xdr:colOff>
      <xdr:row>98</xdr:row>
      <xdr:rowOff>102510</xdr:rowOff>
    </xdr:to>
    <xdr:sp macro="" textlink="">
      <xdr:nvSpPr>
        <xdr:cNvPr id="484" name="楕円 483"/>
        <xdr:cNvSpPr/>
      </xdr:nvSpPr>
      <xdr:spPr>
        <a:xfrm>
          <a:off x="9588500" y="168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93637</xdr:rowOff>
    </xdr:from>
    <xdr:ext cx="534377" cy="259045"/>
    <xdr:sp macro="" textlink="">
      <xdr:nvSpPr>
        <xdr:cNvPr id="485" name="テキスト ボックス 484"/>
        <xdr:cNvSpPr txBox="1"/>
      </xdr:nvSpPr>
      <xdr:spPr>
        <a:xfrm>
          <a:off x="9372111" y="168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25229</xdr:rowOff>
    </xdr:from>
    <xdr:to>
      <xdr:col>46</xdr:col>
      <xdr:colOff>38100</xdr:colOff>
      <xdr:row>98</xdr:row>
      <xdr:rowOff>126829</xdr:rowOff>
    </xdr:to>
    <xdr:sp macro="" textlink="">
      <xdr:nvSpPr>
        <xdr:cNvPr id="486" name="楕円 485"/>
        <xdr:cNvSpPr/>
      </xdr:nvSpPr>
      <xdr:spPr>
        <a:xfrm>
          <a:off x="8699500" y="168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117956</xdr:rowOff>
    </xdr:from>
    <xdr:ext cx="534377" cy="259045"/>
    <xdr:sp macro="" textlink="">
      <xdr:nvSpPr>
        <xdr:cNvPr id="487" name="テキスト ボックス 486"/>
        <xdr:cNvSpPr txBox="1"/>
      </xdr:nvSpPr>
      <xdr:spPr>
        <a:xfrm>
          <a:off x="8483111" y="169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24369</xdr:rowOff>
    </xdr:from>
    <xdr:to>
      <xdr:col>41</xdr:col>
      <xdr:colOff>101600</xdr:colOff>
      <xdr:row>98</xdr:row>
      <xdr:rowOff>125969</xdr:rowOff>
    </xdr:to>
    <xdr:sp macro="" textlink="">
      <xdr:nvSpPr>
        <xdr:cNvPr id="488" name="楕円 487"/>
        <xdr:cNvSpPr/>
      </xdr:nvSpPr>
      <xdr:spPr>
        <a:xfrm>
          <a:off x="7810500" y="168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117096</xdr:rowOff>
    </xdr:from>
    <xdr:ext cx="534377" cy="259045"/>
    <xdr:sp macro="" textlink="">
      <xdr:nvSpPr>
        <xdr:cNvPr id="489" name="テキスト ボックス 488"/>
        <xdr:cNvSpPr txBox="1"/>
      </xdr:nvSpPr>
      <xdr:spPr>
        <a:xfrm>
          <a:off x="7594111" y="169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21844</xdr:rowOff>
    </xdr:from>
    <xdr:to>
      <xdr:col>36</xdr:col>
      <xdr:colOff>165100</xdr:colOff>
      <xdr:row>98</xdr:row>
      <xdr:rowOff>123444</xdr:rowOff>
    </xdr:to>
    <xdr:sp macro="" textlink="">
      <xdr:nvSpPr>
        <xdr:cNvPr id="490" name="楕円 489"/>
        <xdr:cNvSpPr/>
      </xdr:nvSpPr>
      <xdr:spPr>
        <a:xfrm>
          <a:off x="6921500" y="168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114571</xdr:rowOff>
    </xdr:from>
    <xdr:ext cx="534377" cy="259045"/>
    <xdr:sp macro="" textlink="">
      <xdr:nvSpPr>
        <xdr:cNvPr id="491" name="テキスト ボックス 490"/>
        <xdr:cNvSpPr txBox="1"/>
      </xdr:nvSpPr>
      <xdr:spPr>
        <a:xfrm>
          <a:off x="6705111" y="169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5" name="直線コネクタ 514"/>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6"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7" name="直線コネクタ 516"/>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18"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19" name="直線コネクタ 518"/>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112801</xdr:rowOff>
    </xdr:from>
    <xdr:to>
      <xdr:col>85</xdr:col>
      <xdr:colOff>127000</xdr:colOff>
      <xdr:row>37</xdr:row>
      <xdr:rowOff>48965</xdr:rowOff>
    </xdr:to>
    <xdr:cxnSp macro="">
      <xdr:nvCxnSpPr>
        <xdr:cNvPr id="520" name="直線コネクタ 519"/>
        <xdr:cNvCxnSpPr/>
      </xdr:nvCxnSpPr>
      <xdr:spPr>
        <a:xfrm flipV="1">
          <a:off x="15481300" y="6113551"/>
          <a:ext cx="838200" cy="27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1"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2" name="フローチャート: 判断 521"/>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95295</xdr:rowOff>
    </xdr:from>
    <xdr:to>
      <xdr:col>81</xdr:col>
      <xdr:colOff>50800</xdr:colOff>
      <xdr:row>37</xdr:row>
      <xdr:rowOff>48965</xdr:rowOff>
    </xdr:to>
    <xdr:cxnSp macro="">
      <xdr:nvCxnSpPr>
        <xdr:cNvPr id="523" name="直線コネクタ 522"/>
        <xdr:cNvCxnSpPr/>
      </xdr:nvCxnSpPr>
      <xdr:spPr>
        <a:xfrm>
          <a:off x="14592300" y="6267495"/>
          <a:ext cx="889000" cy="1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4" name="フローチャート: 判断 523"/>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5" name="テキスト ボックス 524"/>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95295</xdr:rowOff>
    </xdr:from>
    <xdr:to>
      <xdr:col>76</xdr:col>
      <xdr:colOff>114300</xdr:colOff>
      <xdr:row>37</xdr:row>
      <xdr:rowOff>31839</xdr:rowOff>
    </xdr:to>
    <xdr:cxnSp macro="">
      <xdr:nvCxnSpPr>
        <xdr:cNvPr id="526" name="直線コネクタ 525"/>
        <xdr:cNvCxnSpPr/>
      </xdr:nvCxnSpPr>
      <xdr:spPr>
        <a:xfrm flipV="1">
          <a:off x="13703300" y="6267495"/>
          <a:ext cx="889000" cy="1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7" name="フローチャート: 判断 526"/>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28" name="テキスト ボックス 527"/>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11550</xdr:rowOff>
    </xdr:from>
    <xdr:to>
      <xdr:col>71</xdr:col>
      <xdr:colOff>177800</xdr:colOff>
      <xdr:row>37</xdr:row>
      <xdr:rowOff>31839</xdr:rowOff>
    </xdr:to>
    <xdr:cxnSp macro="">
      <xdr:nvCxnSpPr>
        <xdr:cNvPr id="529" name="直線コネクタ 528"/>
        <xdr:cNvCxnSpPr/>
      </xdr:nvCxnSpPr>
      <xdr:spPr>
        <a:xfrm>
          <a:off x="12814300" y="6012300"/>
          <a:ext cx="889000" cy="3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3023</xdr:rowOff>
    </xdr:from>
    <xdr:to>
      <xdr:col>72</xdr:col>
      <xdr:colOff>38100</xdr:colOff>
      <xdr:row>37</xdr:row>
      <xdr:rowOff>104623</xdr:rowOff>
    </xdr:to>
    <xdr:sp macro="" textlink="">
      <xdr:nvSpPr>
        <xdr:cNvPr id="530" name="フローチャート: 判断 529"/>
        <xdr:cNvSpPr/>
      </xdr:nvSpPr>
      <xdr:spPr>
        <a:xfrm>
          <a:off x="13652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95750</xdr:rowOff>
    </xdr:from>
    <xdr:ext cx="534377" cy="259045"/>
    <xdr:sp macro="" textlink="">
      <xdr:nvSpPr>
        <xdr:cNvPr id="531" name="テキスト ボックス 530"/>
        <xdr:cNvSpPr txBox="1"/>
      </xdr:nvSpPr>
      <xdr:spPr>
        <a:xfrm>
          <a:off x="13436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27140</xdr:rowOff>
    </xdr:from>
    <xdr:to>
      <xdr:col>67</xdr:col>
      <xdr:colOff>101600</xdr:colOff>
      <xdr:row>37</xdr:row>
      <xdr:rowOff>128740</xdr:rowOff>
    </xdr:to>
    <xdr:sp macro="" textlink="">
      <xdr:nvSpPr>
        <xdr:cNvPr id="532" name="フローチャート: 判断 531"/>
        <xdr:cNvSpPr/>
      </xdr:nvSpPr>
      <xdr:spPr>
        <a:xfrm>
          <a:off x="12763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119867</xdr:rowOff>
    </xdr:from>
    <xdr:ext cx="534377" cy="259045"/>
    <xdr:sp macro="" textlink="">
      <xdr:nvSpPr>
        <xdr:cNvPr id="533" name="テキスト ボックス 532"/>
        <xdr:cNvSpPr txBox="1"/>
      </xdr:nvSpPr>
      <xdr:spPr>
        <a:xfrm>
          <a:off x="12547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62001</xdr:rowOff>
    </xdr:from>
    <xdr:to>
      <xdr:col>85</xdr:col>
      <xdr:colOff>177800</xdr:colOff>
      <xdr:row>35</xdr:row>
      <xdr:rowOff>163601</xdr:rowOff>
    </xdr:to>
    <xdr:sp macro="" textlink="">
      <xdr:nvSpPr>
        <xdr:cNvPr id="539" name="楕円 538"/>
        <xdr:cNvSpPr/>
      </xdr:nvSpPr>
      <xdr:spPr>
        <a:xfrm>
          <a:off x="16268700" y="60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84878</xdr:rowOff>
    </xdr:from>
    <xdr:ext cx="534377" cy="259045"/>
    <xdr:sp macro="" textlink="">
      <xdr:nvSpPr>
        <xdr:cNvPr id="540" name="消防費該当値テキスト"/>
        <xdr:cNvSpPr txBox="1"/>
      </xdr:nvSpPr>
      <xdr:spPr>
        <a:xfrm>
          <a:off x="16370300" y="59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169615</xdr:rowOff>
    </xdr:from>
    <xdr:to>
      <xdr:col>81</xdr:col>
      <xdr:colOff>101600</xdr:colOff>
      <xdr:row>37</xdr:row>
      <xdr:rowOff>99765</xdr:rowOff>
    </xdr:to>
    <xdr:sp macro="" textlink="">
      <xdr:nvSpPr>
        <xdr:cNvPr id="541" name="楕円 540"/>
        <xdr:cNvSpPr/>
      </xdr:nvSpPr>
      <xdr:spPr>
        <a:xfrm>
          <a:off x="15430500" y="63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90892</xdr:rowOff>
    </xdr:from>
    <xdr:ext cx="534377" cy="259045"/>
    <xdr:sp macro="" textlink="">
      <xdr:nvSpPr>
        <xdr:cNvPr id="542" name="テキスト ボックス 541"/>
        <xdr:cNvSpPr txBox="1"/>
      </xdr:nvSpPr>
      <xdr:spPr>
        <a:xfrm>
          <a:off x="15214111" y="64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44495</xdr:rowOff>
    </xdr:from>
    <xdr:to>
      <xdr:col>76</xdr:col>
      <xdr:colOff>165100</xdr:colOff>
      <xdr:row>36</xdr:row>
      <xdr:rowOff>146095</xdr:rowOff>
    </xdr:to>
    <xdr:sp macro="" textlink="">
      <xdr:nvSpPr>
        <xdr:cNvPr id="543" name="楕円 542"/>
        <xdr:cNvSpPr/>
      </xdr:nvSpPr>
      <xdr:spPr>
        <a:xfrm>
          <a:off x="14541500" y="62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162622</xdr:rowOff>
    </xdr:from>
    <xdr:ext cx="534377" cy="259045"/>
    <xdr:sp macro="" textlink="">
      <xdr:nvSpPr>
        <xdr:cNvPr id="544" name="テキスト ボックス 543"/>
        <xdr:cNvSpPr txBox="1"/>
      </xdr:nvSpPr>
      <xdr:spPr>
        <a:xfrm>
          <a:off x="14325111" y="59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152489</xdr:rowOff>
    </xdr:from>
    <xdr:to>
      <xdr:col>72</xdr:col>
      <xdr:colOff>38100</xdr:colOff>
      <xdr:row>37</xdr:row>
      <xdr:rowOff>82639</xdr:rowOff>
    </xdr:to>
    <xdr:sp macro="" textlink="">
      <xdr:nvSpPr>
        <xdr:cNvPr id="545" name="楕円 544"/>
        <xdr:cNvSpPr/>
      </xdr:nvSpPr>
      <xdr:spPr>
        <a:xfrm>
          <a:off x="13652500" y="63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99166</xdr:rowOff>
    </xdr:from>
    <xdr:ext cx="534377" cy="259045"/>
    <xdr:sp macro="" textlink="">
      <xdr:nvSpPr>
        <xdr:cNvPr id="546" name="テキスト ボックス 545"/>
        <xdr:cNvSpPr txBox="1"/>
      </xdr:nvSpPr>
      <xdr:spPr>
        <a:xfrm>
          <a:off x="13436111" y="60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132200</xdr:rowOff>
    </xdr:from>
    <xdr:to>
      <xdr:col>67</xdr:col>
      <xdr:colOff>101600</xdr:colOff>
      <xdr:row>35</xdr:row>
      <xdr:rowOff>62350</xdr:rowOff>
    </xdr:to>
    <xdr:sp macro="" textlink="">
      <xdr:nvSpPr>
        <xdr:cNvPr id="547" name="楕円 546"/>
        <xdr:cNvSpPr/>
      </xdr:nvSpPr>
      <xdr:spPr>
        <a:xfrm>
          <a:off x="12763500" y="59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78877</xdr:rowOff>
    </xdr:from>
    <xdr:ext cx="534377" cy="259045"/>
    <xdr:sp macro="" textlink="">
      <xdr:nvSpPr>
        <xdr:cNvPr id="548" name="テキスト ボックス 547"/>
        <xdr:cNvSpPr txBox="1"/>
      </xdr:nvSpPr>
      <xdr:spPr>
        <a:xfrm>
          <a:off x="12547111" y="57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5" name="直線コネクタ 574"/>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6"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7" name="直線コネクタ 576"/>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78"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79" name="直線コネクタ 578"/>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109803</xdr:rowOff>
    </xdr:from>
    <xdr:to>
      <xdr:col>85</xdr:col>
      <xdr:colOff>127000</xdr:colOff>
      <xdr:row>57</xdr:row>
      <xdr:rowOff>139047</xdr:rowOff>
    </xdr:to>
    <xdr:cxnSp macro="">
      <xdr:nvCxnSpPr>
        <xdr:cNvPr id="580" name="直線コネクタ 579"/>
        <xdr:cNvCxnSpPr/>
      </xdr:nvCxnSpPr>
      <xdr:spPr>
        <a:xfrm>
          <a:off x="15481300" y="9882453"/>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1"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2" name="フローチャート: 判断 581"/>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109803</xdr:rowOff>
    </xdr:from>
    <xdr:to>
      <xdr:col>81</xdr:col>
      <xdr:colOff>50800</xdr:colOff>
      <xdr:row>58</xdr:row>
      <xdr:rowOff>3846</xdr:rowOff>
    </xdr:to>
    <xdr:cxnSp macro="">
      <xdr:nvCxnSpPr>
        <xdr:cNvPr id="583" name="直線コネクタ 582"/>
        <xdr:cNvCxnSpPr/>
      </xdr:nvCxnSpPr>
      <xdr:spPr>
        <a:xfrm flipV="1">
          <a:off x="14592300" y="9882453"/>
          <a:ext cx="8890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4" name="フローチャート: 判断 583"/>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5" name="テキスト ボックス 584"/>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129282</xdr:rowOff>
    </xdr:from>
    <xdr:to>
      <xdr:col>76</xdr:col>
      <xdr:colOff>114300</xdr:colOff>
      <xdr:row>58</xdr:row>
      <xdr:rowOff>3846</xdr:rowOff>
    </xdr:to>
    <xdr:cxnSp macro="">
      <xdr:nvCxnSpPr>
        <xdr:cNvPr id="586" name="直線コネクタ 585"/>
        <xdr:cNvCxnSpPr/>
      </xdr:nvCxnSpPr>
      <xdr:spPr>
        <a:xfrm>
          <a:off x="13703300" y="9901932"/>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7" name="フローチャート: 判断 586"/>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88" name="テキスト ボックス 587"/>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129282</xdr:rowOff>
    </xdr:from>
    <xdr:to>
      <xdr:col>71</xdr:col>
      <xdr:colOff>177800</xdr:colOff>
      <xdr:row>58</xdr:row>
      <xdr:rowOff>22951</xdr:rowOff>
    </xdr:to>
    <xdr:cxnSp macro="">
      <xdr:nvCxnSpPr>
        <xdr:cNvPr id="589" name="直線コネクタ 588"/>
        <xdr:cNvCxnSpPr/>
      </xdr:nvCxnSpPr>
      <xdr:spPr>
        <a:xfrm flipV="1">
          <a:off x="12814300" y="9901932"/>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0" name="フローチャート: 判断 589"/>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1" name="テキスト ボックス 590"/>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2" name="フローチャート: 判断 591"/>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3" name="テキスト ボックス 592"/>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88247</xdr:rowOff>
    </xdr:from>
    <xdr:to>
      <xdr:col>85</xdr:col>
      <xdr:colOff>177800</xdr:colOff>
      <xdr:row>58</xdr:row>
      <xdr:rowOff>18397</xdr:rowOff>
    </xdr:to>
    <xdr:sp macro="" textlink="">
      <xdr:nvSpPr>
        <xdr:cNvPr id="599" name="楕円 598"/>
        <xdr:cNvSpPr/>
      </xdr:nvSpPr>
      <xdr:spPr>
        <a:xfrm>
          <a:off x="16268700" y="98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66674</xdr:rowOff>
    </xdr:from>
    <xdr:ext cx="534377" cy="259045"/>
    <xdr:sp macro="" textlink="">
      <xdr:nvSpPr>
        <xdr:cNvPr id="600" name="教育費該当値テキスト"/>
        <xdr:cNvSpPr txBox="1"/>
      </xdr:nvSpPr>
      <xdr:spPr>
        <a:xfrm>
          <a:off x="16370300" y="98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59003</xdr:rowOff>
    </xdr:from>
    <xdr:to>
      <xdr:col>81</xdr:col>
      <xdr:colOff>101600</xdr:colOff>
      <xdr:row>57</xdr:row>
      <xdr:rowOff>160603</xdr:rowOff>
    </xdr:to>
    <xdr:sp macro="" textlink="">
      <xdr:nvSpPr>
        <xdr:cNvPr id="601" name="楕円 600"/>
        <xdr:cNvSpPr/>
      </xdr:nvSpPr>
      <xdr:spPr>
        <a:xfrm>
          <a:off x="15430500" y="98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151730</xdr:rowOff>
    </xdr:from>
    <xdr:ext cx="534377" cy="259045"/>
    <xdr:sp macro="" textlink="">
      <xdr:nvSpPr>
        <xdr:cNvPr id="602" name="テキスト ボックス 601"/>
        <xdr:cNvSpPr txBox="1"/>
      </xdr:nvSpPr>
      <xdr:spPr>
        <a:xfrm>
          <a:off x="15214111" y="99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124496</xdr:rowOff>
    </xdr:from>
    <xdr:to>
      <xdr:col>76</xdr:col>
      <xdr:colOff>165100</xdr:colOff>
      <xdr:row>58</xdr:row>
      <xdr:rowOff>54646</xdr:rowOff>
    </xdr:to>
    <xdr:sp macro="" textlink="">
      <xdr:nvSpPr>
        <xdr:cNvPr id="603" name="楕円 602"/>
        <xdr:cNvSpPr/>
      </xdr:nvSpPr>
      <xdr:spPr>
        <a:xfrm>
          <a:off x="14541500" y="98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45773</xdr:rowOff>
    </xdr:from>
    <xdr:ext cx="534377" cy="259045"/>
    <xdr:sp macro="" textlink="">
      <xdr:nvSpPr>
        <xdr:cNvPr id="604" name="テキスト ボックス 603"/>
        <xdr:cNvSpPr txBox="1"/>
      </xdr:nvSpPr>
      <xdr:spPr>
        <a:xfrm>
          <a:off x="14325111" y="998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78482</xdr:rowOff>
    </xdr:from>
    <xdr:to>
      <xdr:col>72</xdr:col>
      <xdr:colOff>38100</xdr:colOff>
      <xdr:row>58</xdr:row>
      <xdr:rowOff>8632</xdr:rowOff>
    </xdr:to>
    <xdr:sp macro="" textlink="">
      <xdr:nvSpPr>
        <xdr:cNvPr id="605" name="楕円 604"/>
        <xdr:cNvSpPr/>
      </xdr:nvSpPr>
      <xdr:spPr>
        <a:xfrm>
          <a:off x="13652500" y="98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171209</xdr:rowOff>
    </xdr:from>
    <xdr:ext cx="534377" cy="259045"/>
    <xdr:sp macro="" textlink="">
      <xdr:nvSpPr>
        <xdr:cNvPr id="606" name="テキスト ボックス 605"/>
        <xdr:cNvSpPr txBox="1"/>
      </xdr:nvSpPr>
      <xdr:spPr>
        <a:xfrm>
          <a:off x="13436111" y="99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143601</xdr:rowOff>
    </xdr:from>
    <xdr:to>
      <xdr:col>67</xdr:col>
      <xdr:colOff>101600</xdr:colOff>
      <xdr:row>58</xdr:row>
      <xdr:rowOff>73751</xdr:rowOff>
    </xdr:to>
    <xdr:sp macro="" textlink="">
      <xdr:nvSpPr>
        <xdr:cNvPr id="607" name="楕円 606"/>
        <xdr:cNvSpPr/>
      </xdr:nvSpPr>
      <xdr:spPr>
        <a:xfrm>
          <a:off x="12763500" y="99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64878</xdr:rowOff>
    </xdr:from>
    <xdr:ext cx="534377" cy="259045"/>
    <xdr:sp macro="" textlink="">
      <xdr:nvSpPr>
        <xdr:cNvPr id="608" name="テキスト ボックス 607"/>
        <xdr:cNvSpPr txBox="1"/>
      </xdr:nvSpPr>
      <xdr:spPr>
        <a:xfrm>
          <a:off x="12547111" y="100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8" name="直線コネクタ 627"/>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9"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1"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2" name="直線コネクタ 631"/>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10913</xdr:rowOff>
    </xdr:from>
    <xdr:to>
      <xdr:col>85</xdr:col>
      <xdr:colOff>127000</xdr:colOff>
      <xdr:row>78</xdr:row>
      <xdr:rowOff>24354</xdr:rowOff>
    </xdr:to>
    <xdr:cxnSp macro="">
      <xdr:nvCxnSpPr>
        <xdr:cNvPr id="633" name="直線コネクタ 632"/>
        <xdr:cNvCxnSpPr/>
      </xdr:nvCxnSpPr>
      <xdr:spPr>
        <a:xfrm>
          <a:off x="15481300" y="13384013"/>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4"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5" name="フローチャート: 判断 634"/>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10536</xdr:rowOff>
    </xdr:from>
    <xdr:to>
      <xdr:col>81</xdr:col>
      <xdr:colOff>50800</xdr:colOff>
      <xdr:row>78</xdr:row>
      <xdr:rowOff>10913</xdr:rowOff>
    </xdr:to>
    <xdr:cxnSp macro="">
      <xdr:nvCxnSpPr>
        <xdr:cNvPr id="636" name="直線コネクタ 635"/>
        <xdr:cNvCxnSpPr/>
      </xdr:nvCxnSpPr>
      <xdr:spPr>
        <a:xfrm>
          <a:off x="14592300" y="13383636"/>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7" name="フローチャート: 判断 636"/>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38" name="テキスト ボックス 637"/>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4688</xdr:rowOff>
    </xdr:from>
    <xdr:to>
      <xdr:col>76</xdr:col>
      <xdr:colOff>114300</xdr:colOff>
      <xdr:row>78</xdr:row>
      <xdr:rowOff>10536</xdr:rowOff>
    </xdr:to>
    <xdr:cxnSp macro="">
      <xdr:nvCxnSpPr>
        <xdr:cNvPr id="639" name="直線コネクタ 638"/>
        <xdr:cNvCxnSpPr/>
      </xdr:nvCxnSpPr>
      <xdr:spPr>
        <a:xfrm>
          <a:off x="13703300" y="13377788"/>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0" name="フローチャート: 判断 639"/>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1" name="テキスト ボックス 640"/>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4688</xdr:rowOff>
    </xdr:from>
    <xdr:to>
      <xdr:col>71</xdr:col>
      <xdr:colOff>177800</xdr:colOff>
      <xdr:row>78</xdr:row>
      <xdr:rowOff>21696</xdr:rowOff>
    </xdr:to>
    <xdr:cxnSp macro="">
      <xdr:nvCxnSpPr>
        <xdr:cNvPr id="642" name="直線コネクタ 641"/>
        <xdr:cNvCxnSpPr/>
      </xdr:nvCxnSpPr>
      <xdr:spPr>
        <a:xfrm flipV="1">
          <a:off x="12814300" y="13377788"/>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138392</xdr:rowOff>
    </xdr:from>
    <xdr:to>
      <xdr:col>72</xdr:col>
      <xdr:colOff>38100</xdr:colOff>
      <xdr:row>78</xdr:row>
      <xdr:rowOff>68542</xdr:rowOff>
    </xdr:to>
    <xdr:sp macro="" textlink="">
      <xdr:nvSpPr>
        <xdr:cNvPr id="643" name="フローチャート: 判断 642"/>
        <xdr:cNvSpPr/>
      </xdr:nvSpPr>
      <xdr:spPr>
        <a:xfrm>
          <a:off x="13652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59669</xdr:rowOff>
    </xdr:from>
    <xdr:ext cx="469744" cy="259045"/>
    <xdr:sp macro="" textlink="">
      <xdr:nvSpPr>
        <xdr:cNvPr id="644" name="テキスト ボックス 643"/>
        <xdr:cNvSpPr txBox="1"/>
      </xdr:nvSpPr>
      <xdr:spPr>
        <a:xfrm>
          <a:off x="13468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134437</xdr:rowOff>
    </xdr:from>
    <xdr:to>
      <xdr:col>67</xdr:col>
      <xdr:colOff>101600</xdr:colOff>
      <xdr:row>78</xdr:row>
      <xdr:rowOff>64587</xdr:rowOff>
    </xdr:to>
    <xdr:sp macro="" textlink="">
      <xdr:nvSpPr>
        <xdr:cNvPr id="645" name="フローチャート: 判断 644"/>
        <xdr:cNvSpPr/>
      </xdr:nvSpPr>
      <xdr:spPr>
        <a:xfrm>
          <a:off x="12763500" y="133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81114</xdr:rowOff>
    </xdr:from>
    <xdr:ext cx="469744" cy="259045"/>
    <xdr:sp macro="" textlink="">
      <xdr:nvSpPr>
        <xdr:cNvPr id="646" name="テキスト ボックス 645"/>
        <xdr:cNvSpPr txBox="1"/>
      </xdr:nvSpPr>
      <xdr:spPr>
        <a:xfrm>
          <a:off x="12579428" y="1311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145004</xdr:rowOff>
    </xdr:from>
    <xdr:to>
      <xdr:col>85</xdr:col>
      <xdr:colOff>177800</xdr:colOff>
      <xdr:row>78</xdr:row>
      <xdr:rowOff>75154</xdr:rowOff>
    </xdr:to>
    <xdr:sp macro="" textlink="">
      <xdr:nvSpPr>
        <xdr:cNvPr id="652" name="楕円 651"/>
        <xdr:cNvSpPr/>
      </xdr:nvSpPr>
      <xdr:spPr>
        <a:xfrm>
          <a:off x="16268700" y="133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3" name="災害復旧費該当値テキスト"/>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131563</xdr:rowOff>
    </xdr:from>
    <xdr:to>
      <xdr:col>81</xdr:col>
      <xdr:colOff>101600</xdr:colOff>
      <xdr:row>78</xdr:row>
      <xdr:rowOff>61713</xdr:rowOff>
    </xdr:to>
    <xdr:sp macro="" textlink="">
      <xdr:nvSpPr>
        <xdr:cNvPr id="654" name="楕円 653"/>
        <xdr:cNvSpPr/>
      </xdr:nvSpPr>
      <xdr:spPr>
        <a:xfrm>
          <a:off x="15430500" y="13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52840</xdr:rowOff>
    </xdr:from>
    <xdr:ext cx="469744" cy="259045"/>
    <xdr:sp macro="" textlink="">
      <xdr:nvSpPr>
        <xdr:cNvPr id="655" name="テキスト ボックス 654"/>
        <xdr:cNvSpPr txBox="1"/>
      </xdr:nvSpPr>
      <xdr:spPr>
        <a:xfrm>
          <a:off x="15246428" y="13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131186</xdr:rowOff>
    </xdr:from>
    <xdr:to>
      <xdr:col>76</xdr:col>
      <xdr:colOff>165100</xdr:colOff>
      <xdr:row>78</xdr:row>
      <xdr:rowOff>61336</xdr:rowOff>
    </xdr:to>
    <xdr:sp macro="" textlink="">
      <xdr:nvSpPr>
        <xdr:cNvPr id="656" name="楕円 655"/>
        <xdr:cNvSpPr/>
      </xdr:nvSpPr>
      <xdr:spPr>
        <a:xfrm>
          <a:off x="14541500" y="13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77863</xdr:rowOff>
    </xdr:from>
    <xdr:ext cx="469744" cy="259045"/>
    <xdr:sp macro="" textlink="">
      <xdr:nvSpPr>
        <xdr:cNvPr id="657" name="テキスト ボックス 656"/>
        <xdr:cNvSpPr txBox="1"/>
      </xdr:nvSpPr>
      <xdr:spPr>
        <a:xfrm>
          <a:off x="14357428" y="1310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125338</xdr:rowOff>
    </xdr:from>
    <xdr:to>
      <xdr:col>72</xdr:col>
      <xdr:colOff>38100</xdr:colOff>
      <xdr:row>78</xdr:row>
      <xdr:rowOff>55488</xdr:rowOff>
    </xdr:to>
    <xdr:sp macro="" textlink="">
      <xdr:nvSpPr>
        <xdr:cNvPr id="658" name="楕円 657"/>
        <xdr:cNvSpPr/>
      </xdr:nvSpPr>
      <xdr:spPr>
        <a:xfrm>
          <a:off x="13652500" y="133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72015</xdr:rowOff>
    </xdr:from>
    <xdr:ext cx="469744" cy="259045"/>
    <xdr:sp macro="" textlink="">
      <xdr:nvSpPr>
        <xdr:cNvPr id="659" name="テキスト ボックス 658"/>
        <xdr:cNvSpPr txBox="1"/>
      </xdr:nvSpPr>
      <xdr:spPr>
        <a:xfrm>
          <a:off x="13468428" y="131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142346</xdr:rowOff>
    </xdr:from>
    <xdr:to>
      <xdr:col>67</xdr:col>
      <xdr:colOff>101600</xdr:colOff>
      <xdr:row>78</xdr:row>
      <xdr:rowOff>72496</xdr:rowOff>
    </xdr:to>
    <xdr:sp macro="" textlink="">
      <xdr:nvSpPr>
        <xdr:cNvPr id="660" name="楕円 659"/>
        <xdr:cNvSpPr/>
      </xdr:nvSpPr>
      <xdr:spPr>
        <a:xfrm>
          <a:off x="12763500" y="133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63623</xdr:rowOff>
    </xdr:from>
    <xdr:ext cx="378565" cy="259045"/>
    <xdr:sp macro="" textlink="">
      <xdr:nvSpPr>
        <xdr:cNvPr id="661" name="テキスト ボックス 660"/>
        <xdr:cNvSpPr txBox="1"/>
      </xdr:nvSpPr>
      <xdr:spPr>
        <a:xfrm>
          <a:off x="12625017" y="1343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3" name="直線コネクタ 682"/>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4"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5" name="直線コネクタ 684"/>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6"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7" name="直線コネクタ 686"/>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47144</xdr:rowOff>
    </xdr:from>
    <xdr:to>
      <xdr:col>85</xdr:col>
      <xdr:colOff>127000</xdr:colOff>
      <xdr:row>97</xdr:row>
      <xdr:rowOff>73068</xdr:rowOff>
    </xdr:to>
    <xdr:cxnSp macro="">
      <xdr:nvCxnSpPr>
        <xdr:cNvPr id="688" name="直線コネクタ 687"/>
        <xdr:cNvCxnSpPr/>
      </xdr:nvCxnSpPr>
      <xdr:spPr>
        <a:xfrm flipV="1">
          <a:off x="15481300" y="16677794"/>
          <a:ext cx="8382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89"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0" name="フローチャート: 判断 689"/>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73068</xdr:rowOff>
    </xdr:from>
    <xdr:to>
      <xdr:col>81</xdr:col>
      <xdr:colOff>50800</xdr:colOff>
      <xdr:row>97</xdr:row>
      <xdr:rowOff>84297</xdr:rowOff>
    </xdr:to>
    <xdr:cxnSp macro="">
      <xdr:nvCxnSpPr>
        <xdr:cNvPr id="691" name="直線コネクタ 690"/>
        <xdr:cNvCxnSpPr/>
      </xdr:nvCxnSpPr>
      <xdr:spPr>
        <a:xfrm flipV="1">
          <a:off x="14592300" y="16703718"/>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2" name="フローチャート: 判断 691"/>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3" name="テキスト ボックス 692"/>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75208</xdr:rowOff>
    </xdr:from>
    <xdr:to>
      <xdr:col>76</xdr:col>
      <xdr:colOff>114300</xdr:colOff>
      <xdr:row>97</xdr:row>
      <xdr:rowOff>84297</xdr:rowOff>
    </xdr:to>
    <xdr:cxnSp macro="">
      <xdr:nvCxnSpPr>
        <xdr:cNvPr id="694" name="直線コネクタ 693"/>
        <xdr:cNvCxnSpPr/>
      </xdr:nvCxnSpPr>
      <xdr:spPr>
        <a:xfrm>
          <a:off x="13703300" y="16705858"/>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5" name="フローチャート: 判断 694"/>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6" name="テキスト ボックス 695"/>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75208</xdr:rowOff>
    </xdr:from>
    <xdr:to>
      <xdr:col>71</xdr:col>
      <xdr:colOff>177800</xdr:colOff>
      <xdr:row>97</xdr:row>
      <xdr:rowOff>78316</xdr:rowOff>
    </xdr:to>
    <xdr:cxnSp macro="">
      <xdr:nvCxnSpPr>
        <xdr:cNvPr id="697" name="直線コネクタ 696"/>
        <xdr:cNvCxnSpPr/>
      </xdr:nvCxnSpPr>
      <xdr:spPr>
        <a:xfrm flipV="1">
          <a:off x="12814300" y="16705858"/>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118664</xdr:rowOff>
    </xdr:from>
    <xdr:to>
      <xdr:col>72</xdr:col>
      <xdr:colOff>38100</xdr:colOff>
      <xdr:row>97</xdr:row>
      <xdr:rowOff>48814</xdr:rowOff>
    </xdr:to>
    <xdr:sp macro="" textlink="">
      <xdr:nvSpPr>
        <xdr:cNvPr id="698" name="フローチャート: 判断 697"/>
        <xdr:cNvSpPr/>
      </xdr:nvSpPr>
      <xdr:spPr>
        <a:xfrm>
          <a:off x="13652500" y="1657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65341</xdr:rowOff>
    </xdr:from>
    <xdr:ext cx="534377" cy="259045"/>
    <xdr:sp macro="" textlink="">
      <xdr:nvSpPr>
        <xdr:cNvPr id="699" name="テキスト ボックス 698"/>
        <xdr:cNvSpPr txBox="1"/>
      </xdr:nvSpPr>
      <xdr:spPr>
        <a:xfrm>
          <a:off x="13436111" y="163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116286</xdr:rowOff>
    </xdr:from>
    <xdr:to>
      <xdr:col>67</xdr:col>
      <xdr:colOff>101600</xdr:colOff>
      <xdr:row>97</xdr:row>
      <xdr:rowOff>46436</xdr:rowOff>
    </xdr:to>
    <xdr:sp macro="" textlink="">
      <xdr:nvSpPr>
        <xdr:cNvPr id="700" name="フローチャート: 判断 699"/>
        <xdr:cNvSpPr/>
      </xdr:nvSpPr>
      <xdr:spPr>
        <a:xfrm>
          <a:off x="12763500" y="16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62963</xdr:rowOff>
    </xdr:from>
    <xdr:ext cx="534377" cy="259045"/>
    <xdr:sp macro="" textlink="">
      <xdr:nvSpPr>
        <xdr:cNvPr id="701" name="テキスト ボックス 700"/>
        <xdr:cNvSpPr txBox="1"/>
      </xdr:nvSpPr>
      <xdr:spPr>
        <a:xfrm>
          <a:off x="12547111" y="163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167794</xdr:rowOff>
    </xdr:from>
    <xdr:to>
      <xdr:col>85</xdr:col>
      <xdr:colOff>177800</xdr:colOff>
      <xdr:row>97</xdr:row>
      <xdr:rowOff>97944</xdr:rowOff>
    </xdr:to>
    <xdr:sp macro="" textlink="">
      <xdr:nvSpPr>
        <xdr:cNvPr id="707" name="楕円 706"/>
        <xdr:cNvSpPr/>
      </xdr:nvSpPr>
      <xdr:spPr>
        <a:xfrm>
          <a:off x="16268700" y="166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146221</xdr:rowOff>
    </xdr:from>
    <xdr:ext cx="534377" cy="259045"/>
    <xdr:sp macro="" textlink="">
      <xdr:nvSpPr>
        <xdr:cNvPr id="708" name="公債費該当値テキスト"/>
        <xdr:cNvSpPr txBox="1"/>
      </xdr:nvSpPr>
      <xdr:spPr>
        <a:xfrm>
          <a:off x="16370300" y="166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22268</xdr:rowOff>
    </xdr:from>
    <xdr:to>
      <xdr:col>81</xdr:col>
      <xdr:colOff>101600</xdr:colOff>
      <xdr:row>97</xdr:row>
      <xdr:rowOff>123868</xdr:rowOff>
    </xdr:to>
    <xdr:sp macro="" textlink="">
      <xdr:nvSpPr>
        <xdr:cNvPr id="709" name="楕円 708"/>
        <xdr:cNvSpPr/>
      </xdr:nvSpPr>
      <xdr:spPr>
        <a:xfrm>
          <a:off x="15430500" y="166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114995</xdr:rowOff>
    </xdr:from>
    <xdr:ext cx="534377" cy="259045"/>
    <xdr:sp macro="" textlink="">
      <xdr:nvSpPr>
        <xdr:cNvPr id="710" name="テキスト ボックス 709"/>
        <xdr:cNvSpPr txBox="1"/>
      </xdr:nvSpPr>
      <xdr:spPr>
        <a:xfrm>
          <a:off x="15214111" y="167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33497</xdr:rowOff>
    </xdr:from>
    <xdr:to>
      <xdr:col>76</xdr:col>
      <xdr:colOff>165100</xdr:colOff>
      <xdr:row>97</xdr:row>
      <xdr:rowOff>135097</xdr:rowOff>
    </xdr:to>
    <xdr:sp macro="" textlink="">
      <xdr:nvSpPr>
        <xdr:cNvPr id="711" name="楕円 710"/>
        <xdr:cNvSpPr/>
      </xdr:nvSpPr>
      <xdr:spPr>
        <a:xfrm>
          <a:off x="14541500" y="166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126224</xdr:rowOff>
    </xdr:from>
    <xdr:ext cx="534377" cy="259045"/>
    <xdr:sp macro="" textlink="">
      <xdr:nvSpPr>
        <xdr:cNvPr id="712" name="テキスト ボックス 711"/>
        <xdr:cNvSpPr txBox="1"/>
      </xdr:nvSpPr>
      <xdr:spPr>
        <a:xfrm>
          <a:off x="14325111" y="167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24408</xdr:rowOff>
    </xdr:from>
    <xdr:to>
      <xdr:col>72</xdr:col>
      <xdr:colOff>38100</xdr:colOff>
      <xdr:row>97</xdr:row>
      <xdr:rowOff>126008</xdr:rowOff>
    </xdr:to>
    <xdr:sp macro="" textlink="">
      <xdr:nvSpPr>
        <xdr:cNvPr id="713" name="楕円 712"/>
        <xdr:cNvSpPr/>
      </xdr:nvSpPr>
      <xdr:spPr>
        <a:xfrm>
          <a:off x="13652500" y="166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117135</xdr:rowOff>
    </xdr:from>
    <xdr:ext cx="534377" cy="259045"/>
    <xdr:sp macro="" textlink="">
      <xdr:nvSpPr>
        <xdr:cNvPr id="714" name="テキスト ボックス 713"/>
        <xdr:cNvSpPr txBox="1"/>
      </xdr:nvSpPr>
      <xdr:spPr>
        <a:xfrm>
          <a:off x="13436111" y="167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27516</xdr:rowOff>
    </xdr:from>
    <xdr:to>
      <xdr:col>67</xdr:col>
      <xdr:colOff>101600</xdr:colOff>
      <xdr:row>97</xdr:row>
      <xdr:rowOff>129116</xdr:rowOff>
    </xdr:to>
    <xdr:sp macro="" textlink="">
      <xdr:nvSpPr>
        <xdr:cNvPr id="715" name="楕円 714"/>
        <xdr:cNvSpPr/>
      </xdr:nvSpPr>
      <xdr:spPr>
        <a:xfrm>
          <a:off x="12763500" y="166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120243</xdr:rowOff>
    </xdr:from>
    <xdr:ext cx="534377" cy="259045"/>
    <xdr:sp macro="" textlink="">
      <xdr:nvSpPr>
        <xdr:cNvPr id="716" name="テキスト ボックス 715"/>
        <xdr:cNvSpPr txBox="1"/>
      </xdr:nvSpPr>
      <xdr:spPr>
        <a:xfrm>
          <a:off x="12547111" y="167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8" name="直線コネクタ 737"/>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9"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1"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2" name="直線コネクタ 741"/>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4"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7" name="フローチャート: 判断 746"/>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48" name="テキスト ボックス 747"/>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0" name="フローチャート: 判断 749"/>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1" name="テキスト ボックス 750"/>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43180</xdr:rowOff>
    </xdr:from>
    <xdr:to>
      <xdr:col>102</xdr:col>
      <xdr:colOff>165100</xdr:colOff>
      <xdr:row>34</xdr:row>
      <xdr:rowOff>144780</xdr:rowOff>
    </xdr:to>
    <xdr:sp macro="" textlink="">
      <xdr:nvSpPr>
        <xdr:cNvPr id="753" name="フローチャート: 判断 752"/>
        <xdr:cNvSpPr/>
      </xdr:nvSpPr>
      <xdr:spPr>
        <a:xfrm>
          <a:off x="19494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161307</xdr:rowOff>
    </xdr:from>
    <xdr:ext cx="378565" cy="259045"/>
    <xdr:sp macro="" textlink="">
      <xdr:nvSpPr>
        <xdr:cNvPr id="754" name="テキスト ボックス 753"/>
        <xdr:cNvSpPr txBox="1"/>
      </xdr:nvSpPr>
      <xdr:spPr>
        <a:xfrm>
          <a:off x="19356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55" name="フローチャート: 判断 754"/>
        <xdr:cNvSpPr/>
      </xdr:nvSpPr>
      <xdr:spPr>
        <a:xfrm>
          <a:off x="18605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170451</xdr:rowOff>
    </xdr:from>
    <xdr:ext cx="378565" cy="259045"/>
    <xdr:sp macro="" textlink="">
      <xdr:nvSpPr>
        <xdr:cNvPr id="756" name="テキスト ボックス 755"/>
        <xdr:cNvSpPr txBox="1"/>
      </xdr:nvSpPr>
      <xdr:spPr>
        <a:xfrm>
          <a:off x="18467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3"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歳出の目的別金額を見ると、どの項目についても、類似団体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数値とほぼ同程度の金額で推移している。民生費がやや低い水準で推移しているのは、扶助費がやや低いことによるものであると思われる。また、町域の大部分を山林と住宅が占めており、大規模な法人もないことなどから、商工費、労働費、農林水産業費がやや低い水準で推移している。今後は、高齢化に伴う医療費や、障害者自立支援事業などが増加傾向にあり、扶助費、ひいては民生費の増加が予想され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消防費が、平成２５年度のみ突出して高い水準になっているのは、本部庁舎の建て替えと、消防無線の更新を同一年度に行ったため、建設事業費が多額になったことによるものである。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平成２８年度は、町税・普通交付税がともに２７年度より減少したため、文化振興基金等を取り崩した結果、実質単年度収支がマイナスとなった。</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平成２９年度は、町税等の減少により、財政調整基金を取り崩した結果、</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実質単年度収支がマイナスとなった。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町税の減少傾向はこれからも続くため、普通交付税など、依存財源の金額次第で収支が左右される状況が続くと考えられる。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本町の特別会計・公営企業は、全ての会計において黒字の状況が続いているが、公営企業においては一定の基準外繰出を行った結果、黒字を維持している状況である。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本町は面積の大部分を山間部が占めており、家々が点在する集落も多いため、結果として１戸当たりの管路延長が比較的長くなり、施設の整備費や維持管理費が高くなる傾向にある。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基準外繰出を最小限に抑え、今後も黒字を維持していくため、予防保全型の維持管理を行うなど施設の効率的な管理を行っていく必要がある。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本町では高齢化が進む傾向にあり、それに伴い、今後も医療費や介護給付費などが増加する傾向にある。負担額の軽減を図るため、疾病予防と健康増進、介護予防を推進する施策を考え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6794535</v>
      </c>
      <c r="BO4" s="403"/>
      <c r="BP4" s="403"/>
      <c r="BQ4" s="403"/>
      <c r="BR4" s="403"/>
      <c r="BS4" s="403"/>
      <c r="BT4" s="403"/>
      <c r="BU4" s="404"/>
      <c r="BV4" s="402">
        <v>6752785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3.1</v>
      </c>
      <c r="CU4" s="584"/>
      <c r="CV4" s="584"/>
      <c r="CW4" s="584"/>
      <c r="CX4" s="584"/>
      <c r="CY4" s="584"/>
      <c r="CZ4" s="584"/>
      <c r="DA4" s="585"/>
      <c r="DB4" s="583">
        <v>3.2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6612027</v>
      </c>
      <c r="BO5" s="408"/>
      <c r="BP5" s="408"/>
      <c r="BQ5" s="408"/>
      <c r="BR5" s="408"/>
      <c r="BS5" s="408"/>
      <c r="BT5" s="408"/>
      <c r="BU5" s="409"/>
      <c r="BV5" s="407">
        <v>6563122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98.5</v>
      </c>
      <c r="CU5" s="378"/>
      <c r="CV5" s="378"/>
      <c r="CW5" s="378"/>
      <c r="CX5" s="378"/>
      <c r="CY5" s="378"/>
      <c r="CZ5" s="378"/>
      <c r="DA5" s="379"/>
      <c r="DB5" s="377">
        <v>97.5</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182508</v>
      </c>
      <c r="BO6" s="408"/>
      <c r="BP6" s="408"/>
      <c r="BQ6" s="408"/>
      <c r="BR6" s="408"/>
      <c r="BS6" s="408"/>
      <c r="BT6" s="408"/>
      <c r="BU6" s="409"/>
      <c r="BV6" s="407">
        <v>189663</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105.4</v>
      </c>
      <c r="CU6" s="558"/>
      <c r="CV6" s="558"/>
      <c r="CW6" s="558"/>
      <c r="CX6" s="558"/>
      <c r="CY6" s="558"/>
      <c r="CZ6" s="558"/>
      <c r="DA6" s="559"/>
      <c r="DB6" s="557">
        <v>104.3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42990</v>
      </c>
      <c r="BO7" s="408"/>
      <c r="BP7" s="408"/>
      <c r="BQ7" s="408"/>
      <c r="BR7" s="408"/>
      <c r="BS7" s="408"/>
      <c r="BT7" s="408"/>
      <c r="BU7" s="409"/>
      <c r="BV7" s="407">
        <v>44476</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4530466</v>
      </c>
      <c r="CU7" s="408"/>
      <c r="CV7" s="408"/>
      <c r="CW7" s="408"/>
      <c r="CX7" s="408"/>
      <c r="CY7" s="408"/>
      <c r="CZ7" s="408"/>
      <c r="DA7" s="409"/>
      <c r="DB7" s="407">
        <v>4497542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139518</v>
      </c>
      <c r="BO8" s="408"/>
      <c r="BP8" s="408"/>
      <c r="BQ8" s="408"/>
      <c r="BR8" s="408"/>
      <c r="BS8" s="408"/>
      <c r="BT8" s="408"/>
      <c r="BU8" s="409"/>
      <c r="BV8" s="407">
        <v>145187</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0.5</v>
      </c>
      <c r="CU8" s="521"/>
      <c r="CV8" s="521"/>
      <c r="CW8" s="521"/>
      <c r="CX8" s="521"/>
      <c r="CY8" s="521"/>
      <c r="CZ8" s="521"/>
      <c r="DA8" s="522"/>
      <c r="DB8" s="520">
        <v>0.51</v>
      </c>
      <c r="DC8" s="521"/>
      <c r="DD8" s="521"/>
      <c r="DE8" s="521"/>
      <c r="DF8" s="521"/>
      <c r="DG8" s="521"/>
      <c r="DH8" s="521"/>
      <c r="DI8" s="522"/>
      <c r="DJ8" s="165"/>
      <c r="DK8" s="165"/>
      <c r="DL8" s="165"/>
      <c r="DM8" s="165"/>
      <c r="DN8" s="165"/>
      <c r="DO8" s="165"/>
    </row>
    <row r="9" spans="1:119" ht="18.75" customHeight="1" thickBot="1" x14ac:dyDescent="0.2">
      <c r="A9" s="166"/>
      <c r="B9" s="546" t="s">
        <v>107</v>
      </c>
      <c r="C9" s="547"/>
      <c r="D9" s="547"/>
      <c r="E9" s="547"/>
      <c r="F9" s="547"/>
      <c r="G9" s="547"/>
      <c r="H9" s="547"/>
      <c r="I9" s="547"/>
      <c r="J9" s="547"/>
      <c r="K9" s="470"/>
      <c r="L9" s="548" t="s">
        <v>108</v>
      </c>
      <c r="M9" s="549"/>
      <c r="N9" s="549"/>
      <c r="O9" s="549"/>
      <c r="P9" s="549"/>
      <c r="Q9" s="550"/>
      <c r="R9" s="551">
        <v>19934</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96</v>
      </c>
      <c r="AV9" s="465"/>
      <c r="AW9" s="465"/>
      <c r="AX9" s="465"/>
      <c r="AY9" s="387" t="s">
        <v>111</v>
      </c>
      <c r="AZ9" s="388"/>
      <c r="BA9" s="388"/>
      <c r="BB9" s="388"/>
      <c r="BC9" s="388"/>
      <c r="BD9" s="388"/>
      <c r="BE9" s="388"/>
      <c r="BF9" s="388"/>
      <c r="BG9" s="388"/>
      <c r="BH9" s="388"/>
      <c r="BI9" s="388"/>
      <c r="BJ9" s="388"/>
      <c r="BK9" s="388"/>
      <c r="BL9" s="388"/>
      <c r="BM9" s="389"/>
      <c r="BN9" s="407">
        <v>-5669</v>
      </c>
      <c r="BO9" s="408"/>
      <c r="BP9" s="408"/>
      <c r="BQ9" s="408"/>
      <c r="BR9" s="408"/>
      <c r="BS9" s="408"/>
      <c r="BT9" s="408"/>
      <c r="BU9" s="409"/>
      <c r="BV9" s="407">
        <v>-164213</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10.8</v>
      </c>
      <c r="CU9" s="378"/>
      <c r="CV9" s="378"/>
      <c r="CW9" s="378"/>
      <c r="CX9" s="378"/>
      <c r="CY9" s="378"/>
      <c r="CZ9" s="378"/>
      <c r="DA9" s="379"/>
      <c r="DB9" s="377">
        <v>10.199999999999999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21989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75099</v>
      </c>
      <c r="BO10" s="408"/>
      <c r="BP10" s="408"/>
      <c r="BQ10" s="408"/>
      <c r="BR10" s="408"/>
      <c r="BS10" s="408"/>
      <c r="BT10" s="408"/>
      <c r="BU10" s="409"/>
      <c r="BV10" s="407">
        <v>158329</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96</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20025</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96</v>
      </c>
      <c r="AV12" s="465"/>
      <c r="AW12" s="465"/>
      <c r="AX12" s="465"/>
      <c r="AY12" s="387" t="s">
        <v>129</v>
      </c>
      <c r="AZ12" s="388"/>
      <c r="BA12" s="388"/>
      <c r="BB12" s="388"/>
      <c r="BC12" s="388"/>
      <c r="BD12" s="388"/>
      <c r="BE12" s="388"/>
      <c r="BF12" s="388"/>
      <c r="BG12" s="388"/>
      <c r="BH12" s="388"/>
      <c r="BI12" s="388"/>
      <c r="BJ12" s="388"/>
      <c r="BK12" s="388"/>
      <c r="BL12" s="388"/>
      <c r="BM12" s="389"/>
      <c r="BN12" s="407">
        <v>150000</v>
      </c>
      <c r="BO12" s="408"/>
      <c r="BP12" s="408"/>
      <c r="BQ12" s="408"/>
      <c r="BR12" s="408"/>
      <c r="BS12" s="408"/>
      <c r="BT12" s="408"/>
      <c r="BU12" s="409"/>
      <c r="BV12" s="407">
        <v>16527</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19936</v>
      </c>
      <c r="S13" s="511"/>
      <c r="T13" s="511"/>
      <c r="U13" s="511"/>
      <c r="V13" s="512"/>
      <c r="W13" s="498" t="s">
        <v>132</v>
      </c>
      <c r="X13" s="420"/>
      <c r="Y13" s="420"/>
      <c r="Z13" s="420"/>
      <c r="AA13" s="420"/>
      <c r="AB13" s="421"/>
      <c r="AC13" s="383">
        <v>184</v>
      </c>
      <c r="AD13" s="384"/>
      <c r="AE13" s="384"/>
      <c r="AF13" s="384"/>
      <c r="AG13" s="385"/>
      <c r="AH13" s="383">
        <v>194</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-80570</v>
      </c>
      <c r="BO13" s="408"/>
      <c r="BP13" s="408"/>
      <c r="BQ13" s="408"/>
      <c r="BR13" s="408"/>
      <c r="BS13" s="408"/>
      <c r="BT13" s="408"/>
      <c r="BU13" s="409"/>
      <c r="BV13" s="407">
        <v>-22411</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6.2</v>
      </c>
      <c r="CU13" s="378"/>
      <c r="CV13" s="378"/>
      <c r="CW13" s="378"/>
      <c r="CX13" s="378"/>
      <c r="CY13" s="378"/>
      <c r="CZ13" s="378"/>
      <c r="DA13" s="379"/>
      <c r="DB13" s="377">
        <v>5.6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20457</v>
      </c>
      <c r="S14" s="511"/>
      <c r="T14" s="511"/>
      <c r="U14" s="511"/>
      <c r="V14" s="512"/>
      <c r="W14" s="513"/>
      <c r="X14" s="423"/>
      <c r="Y14" s="423"/>
      <c r="Z14" s="423"/>
      <c r="AA14" s="423"/>
      <c r="AB14" s="424"/>
      <c r="AC14" s="503">
        <v>2.2999999999999998</v>
      </c>
      <c r="AD14" s="504"/>
      <c r="AE14" s="504"/>
      <c r="AF14" s="504"/>
      <c r="AG14" s="505"/>
      <c r="AH14" s="503">
        <v>2.1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20362</v>
      </c>
      <c r="S15" s="511"/>
      <c r="T15" s="511"/>
      <c r="U15" s="511"/>
      <c r="V15" s="512"/>
      <c r="W15" s="498" t="s">
        <v>139</v>
      </c>
      <c r="X15" s="420"/>
      <c r="Y15" s="420"/>
      <c r="Z15" s="420"/>
      <c r="AA15" s="420"/>
      <c r="AB15" s="421"/>
      <c r="AC15" s="383">
        <v>1473</v>
      </c>
      <c r="AD15" s="384"/>
      <c r="AE15" s="384"/>
      <c r="AF15" s="384"/>
      <c r="AG15" s="385"/>
      <c r="AH15" s="383">
        <v>1673</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1833214</v>
      </c>
      <c r="BO15" s="403"/>
      <c r="BP15" s="403"/>
      <c r="BQ15" s="403"/>
      <c r="BR15" s="403"/>
      <c r="BS15" s="403"/>
      <c r="BT15" s="403"/>
      <c r="BU15" s="404"/>
      <c r="BV15" s="402">
        <v>1907219</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18.3</v>
      </c>
      <c r="AD16" s="504"/>
      <c r="AE16" s="504"/>
      <c r="AF16" s="504"/>
      <c r="AG16" s="505"/>
      <c r="AH16" s="503">
        <v>18.399999999999999</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3759739</v>
      </c>
      <c r="BO16" s="408"/>
      <c r="BP16" s="408"/>
      <c r="BQ16" s="408"/>
      <c r="BR16" s="408"/>
      <c r="BS16" s="408"/>
      <c r="BT16" s="408"/>
      <c r="BU16" s="409"/>
      <c r="BV16" s="407">
        <v>3787872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143</v>
      </c>
      <c r="S17" s="496"/>
      <c r="T17" s="496"/>
      <c r="U17" s="496"/>
      <c r="V17" s="497"/>
      <c r="W17" s="498" t="s">
        <v>146</v>
      </c>
      <c r="X17" s="420"/>
      <c r="Y17" s="420"/>
      <c r="Z17" s="420"/>
      <c r="AA17" s="420"/>
      <c r="AB17" s="421"/>
      <c r="AC17" s="383">
        <v>6394</v>
      </c>
      <c r="AD17" s="384"/>
      <c r="AE17" s="384"/>
      <c r="AF17" s="384"/>
      <c r="AG17" s="385"/>
      <c r="AH17" s="383">
        <v>7222</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2310039</v>
      </c>
      <c r="BO17" s="408"/>
      <c r="BP17" s="408"/>
      <c r="BQ17" s="408"/>
      <c r="BR17" s="408"/>
      <c r="BS17" s="408"/>
      <c r="BT17" s="408"/>
      <c r="BU17" s="409"/>
      <c r="BV17" s="407">
        <v>2394291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34.340000000000003</v>
      </c>
      <c r="M18" s="472"/>
      <c r="N18" s="472"/>
      <c r="O18" s="472"/>
      <c r="P18" s="472"/>
      <c r="Q18" s="472"/>
      <c r="R18" s="473"/>
      <c r="S18" s="473"/>
      <c r="T18" s="473"/>
      <c r="U18" s="473"/>
      <c r="V18" s="474"/>
      <c r="W18" s="488"/>
      <c r="X18" s="489"/>
      <c r="Y18" s="489"/>
      <c r="Z18" s="489"/>
      <c r="AA18" s="489"/>
      <c r="AB18" s="499"/>
      <c r="AC18" s="371">
        <v>79.400000000000006</v>
      </c>
      <c r="AD18" s="372"/>
      <c r="AE18" s="372"/>
      <c r="AF18" s="372"/>
      <c r="AG18" s="475"/>
      <c r="AH18" s="371">
        <v>79.5</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4474323</v>
      </c>
      <c r="BO18" s="408"/>
      <c r="BP18" s="408"/>
      <c r="BQ18" s="408"/>
      <c r="BR18" s="408"/>
      <c r="BS18" s="408"/>
      <c r="BT18" s="408"/>
      <c r="BU18" s="409"/>
      <c r="BV18" s="407">
        <v>4342932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580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5344762</v>
      </c>
      <c r="BO19" s="408"/>
      <c r="BP19" s="408"/>
      <c r="BQ19" s="408"/>
      <c r="BR19" s="408"/>
      <c r="BS19" s="408"/>
      <c r="BT19" s="408"/>
      <c r="BU19" s="409"/>
      <c r="BV19" s="407">
        <v>5209352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7760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6154241</v>
      </c>
      <c r="BO23" s="408"/>
      <c r="BP23" s="408"/>
      <c r="BQ23" s="408"/>
      <c r="BR23" s="408"/>
      <c r="BS23" s="408"/>
      <c r="BT23" s="408"/>
      <c r="BU23" s="409"/>
      <c r="BV23" s="407">
        <v>6034812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6560</v>
      </c>
      <c r="R24" s="384"/>
      <c r="S24" s="384"/>
      <c r="T24" s="384"/>
      <c r="U24" s="384"/>
      <c r="V24" s="385"/>
      <c r="W24" s="449"/>
      <c r="X24" s="440"/>
      <c r="Y24" s="441"/>
      <c r="Z24" s="380" t="s">
        <v>162</v>
      </c>
      <c r="AA24" s="381"/>
      <c r="AB24" s="381"/>
      <c r="AC24" s="381"/>
      <c r="AD24" s="381"/>
      <c r="AE24" s="381"/>
      <c r="AF24" s="381"/>
      <c r="AG24" s="382"/>
      <c r="AH24" s="383">
        <v>137</v>
      </c>
      <c r="AI24" s="384"/>
      <c r="AJ24" s="384"/>
      <c r="AK24" s="384"/>
      <c r="AL24" s="385"/>
      <c r="AM24" s="383">
        <v>481555</v>
      </c>
      <c r="AN24" s="384"/>
      <c r="AO24" s="384"/>
      <c r="AP24" s="384"/>
      <c r="AQ24" s="384"/>
      <c r="AR24" s="385"/>
      <c r="AS24" s="383">
        <v>3515</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5488230</v>
      </c>
      <c r="BO24" s="408"/>
      <c r="BP24" s="408"/>
      <c r="BQ24" s="408"/>
      <c r="BR24" s="408"/>
      <c r="BS24" s="408"/>
      <c r="BT24" s="408"/>
      <c r="BU24" s="409"/>
      <c r="BV24" s="407">
        <v>5247759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2</v>
      </c>
      <c r="M25" s="384"/>
      <c r="N25" s="384"/>
      <c r="O25" s="384"/>
      <c r="P25" s="385"/>
      <c r="Q25" s="383">
        <v>6480</v>
      </c>
      <c r="R25" s="384"/>
      <c r="S25" s="384"/>
      <c r="T25" s="384"/>
      <c r="U25" s="384"/>
      <c r="V25" s="385"/>
      <c r="W25" s="449"/>
      <c r="X25" s="440"/>
      <c r="Y25" s="441"/>
      <c r="Z25" s="380" t="s">
        <v>165</v>
      </c>
      <c r="AA25" s="381"/>
      <c r="AB25" s="381"/>
      <c r="AC25" s="381"/>
      <c r="AD25" s="381"/>
      <c r="AE25" s="381"/>
      <c r="AF25" s="381"/>
      <c r="AG25" s="382"/>
      <c r="AH25" s="383" t="s">
        <v>166</v>
      </c>
      <c r="AI25" s="384"/>
      <c r="AJ25" s="384"/>
      <c r="AK25" s="384"/>
      <c r="AL25" s="385"/>
      <c r="AM25" s="383" t="s">
        <v>166</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758307</v>
      </c>
      <c r="BO25" s="403"/>
      <c r="BP25" s="403"/>
      <c r="BQ25" s="403"/>
      <c r="BR25" s="403"/>
      <c r="BS25" s="403"/>
      <c r="BT25" s="403"/>
      <c r="BU25" s="404"/>
      <c r="BV25" s="402">
        <v>13988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6045</v>
      </c>
      <c r="R26" s="384"/>
      <c r="S26" s="384"/>
      <c r="T26" s="384"/>
      <c r="U26" s="384"/>
      <c r="V26" s="385"/>
      <c r="W26" s="449"/>
      <c r="X26" s="440"/>
      <c r="Y26" s="441"/>
      <c r="Z26" s="380" t="s">
        <v>169</v>
      </c>
      <c r="AA26" s="462"/>
      <c r="AB26" s="462"/>
      <c r="AC26" s="462"/>
      <c r="AD26" s="462"/>
      <c r="AE26" s="462"/>
      <c r="AF26" s="462"/>
      <c r="AG26" s="463"/>
      <c r="AH26" s="383">
        <v>14</v>
      </c>
      <c r="AI26" s="384"/>
      <c r="AJ26" s="384"/>
      <c r="AK26" s="384"/>
      <c r="AL26" s="385"/>
      <c r="AM26" s="383">
        <v>48216</v>
      </c>
      <c r="AN26" s="384"/>
      <c r="AO26" s="384"/>
      <c r="AP26" s="384"/>
      <c r="AQ26" s="384"/>
      <c r="AR26" s="385"/>
      <c r="AS26" s="383">
        <v>3444</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166</v>
      </c>
      <c r="BO26" s="408"/>
      <c r="BP26" s="408"/>
      <c r="BQ26" s="408"/>
      <c r="BR26" s="408"/>
      <c r="BS26" s="408"/>
      <c r="BT26" s="408"/>
      <c r="BU26" s="409"/>
      <c r="BV26" s="407" t="s">
        <v>166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3610</v>
      </c>
      <c r="R27" s="384"/>
      <c r="S27" s="384"/>
      <c r="T27" s="384"/>
      <c r="U27" s="384"/>
      <c r="V27" s="385"/>
      <c r="W27" s="449"/>
      <c r="X27" s="440"/>
      <c r="Y27" s="441"/>
      <c r="Z27" s="380" t="s">
        <v>172</v>
      </c>
      <c r="AA27" s="381"/>
      <c r="AB27" s="381"/>
      <c r="AC27" s="381"/>
      <c r="AD27" s="381"/>
      <c r="AE27" s="381"/>
      <c r="AF27" s="381"/>
      <c r="AG27" s="382"/>
      <c r="AH27" s="383">
        <v>15</v>
      </c>
      <c r="AI27" s="384"/>
      <c r="AJ27" s="384"/>
      <c r="AK27" s="384"/>
      <c r="AL27" s="385"/>
      <c r="AM27" s="383">
        <v>55614</v>
      </c>
      <c r="AN27" s="384"/>
      <c r="AO27" s="384"/>
      <c r="AP27" s="384"/>
      <c r="AQ27" s="384"/>
      <c r="AR27" s="385"/>
      <c r="AS27" s="383">
        <v>3708</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136969</v>
      </c>
      <c r="BO27" s="411"/>
      <c r="BP27" s="411"/>
      <c r="BQ27" s="411"/>
      <c r="BR27" s="411"/>
      <c r="BS27" s="411"/>
      <c r="BT27" s="411"/>
      <c r="BU27" s="412"/>
      <c r="BV27" s="410">
        <v>136963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3135</v>
      </c>
      <c r="R28" s="384"/>
      <c r="S28" s="384"/>
      <c r="T28" s="384"/>
      <c r="U28" s="384"/>
      <c r="V28" s="385"/>
      <c r="W28" s="449"/>
      <c r="X28" s="440"/>
      <c r="Y28" s="441"/>
      <c r="Z28" s="380" t="s">
        <v>175</v>
      </c>
      <c r="AA28" s="381"/>
      <c r="AB28" s="381"/>
      <c r="AC28" s="381"/>
      <c r="AD28" s="381"/>
      <c r="AE28" s="381"/>
      <c r="AF28" s="381"/>
      <c r="AG28" s="382"/>
      <c r="AH28" s="383" t="s">
        <v>166</v>
      </c>
      <c r="AI28" s="384"/>
      <c r="AJ28" s="384"/>
      <c r="AK28" s="384"/>
      <c r="AL28" s="385"/>
      <c r="AM28" s="383" t="s">
        <v>166</v>
      </c>
      <c r="AN28" s="384"/>
      <c r="AO28" s="384"/>
      <c r="AP28" s="384"/>
      <c r="AQ28" s="384"/>
      <c r="AR28" s="385"/>
      <c r="AS28" s="383" t="s">
        <v>123</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2140461</v>
      </c>
      <c r="BO28" s="403"/>
      <c r="BP28" s="403"/>
      <c r="BQ28" s="403"/>
      <c r="BR28" s="403"/>
      <c r="BS28" s="403"/>
      <c r="BT28" s="403"/>
      <c r="BU28" s="404"/>
      <c r="BV28" s="402">
        <v>2215362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12</v>
      </c>
      <c r="M29" s="384"/>
      <c r="N29" s="384"/>
      <c r="O29" s="384"/>
      <c r="P29" s="385"/>
      <c r="Q29" s="383">
        <v>2850</v>
      </c>
      <c r="R29" s="384"/>
      <c r="S29" s="384"/>
      <c r="T29" s="384"/>
      <c r="U29" s="384"/>
      <c r="V29" s="385"/>
      <c r="W29" s="450"/>
      <c r="X29" s="451"/>
      <c r="Y29" s="452"/>
      <c r="Z29" s="380" t="s">
        <v>178</v>
      </c>
      <c r="AA29" s="381"/>
      <c r="AB29" s="381"/>
      <c r="AC29" s="381"/>
      <c r="AD29" s="381"/>
      <c r="AE29" s="381"/>
      <c r="AF29" s="381"/>
      <c r="AG29" s="382"/>
      <c r="AH29" s="383">
        <v>152</v>
      </c>
      <c r="AI29" s="384"/>
      <c r="AJ29" s="384"/>
      <c r="AK29" s="384"/>
      <c r="AL29" s="385"/>
      <c r="AM29" s="383">
        <v>537169</v>
      </c>
      <c r="AN29" s="384"/>
      <c r="AO29" s="384"/>
      <c r="AP29" s="384"/>
      <c r="AQ29" s="384"/>
      <c r="AR29" s="385"/>
      <c r="AS29" s="383">
        <v>3534</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677</v>
      </c>
      <c r="BO29" s="408"/>
      <c r="BP29" s="408"/>
      <c r="BQ29" s="408"/>
      <c r="BR29" s="408"/>
      <c r="BS29" s="408"/>
      <c r="BT29" s="408"/>
      <c r="BU29" s="409"/>
      <c r="BV29" s="407">
        <v>677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97.7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1017563</v>
      </c>
      <c r="BO30" s="411"/>
      <c r="BP30" s="411"/>
      <c r="BQ30" s="411"/>
      <c r="BR30" s="411"/>
      <c r="BS30" s="411"/>
      <c r="BT30" s="411"/>
      <c r="BU30" s="412"/>
      <c r="BV30" s="410">
        <v>1039861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187</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水道事業</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豊能郡環境施設組合（一般会計）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国民健康保険特別会計診療所施設勘定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猪名川上流広域ごみ処理施設組合（一般会計）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介護保険特別会計事業勘定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大阪府後期高齢者医療広域連合（一般会計）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大阪府後期高齢者医療広域連合（後期高齢者医療特別会計）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大阪広域水道企業団（水道事業会計）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大阪広域水道企業団（工業用水道事業会計）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6gXffnyqvJ/gcyP8tAIStWe6AzwnnY6m3PgOusN87dXWPQxKnoYeVmu4B2YdtI57c0qYQiUBW9nqnvfQAQxTg==" saltValue="7t0sRoQ0zByL4MyVGjBy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6" t="s">
        <v>558</v>
      </c>
      <c r="D34" s="1186"/>
      <c r="E34" s="1187"/>
      <c r="F34" s="32">
        <v>14.93</v>
      </c>
      <c r="G34" s="33">
        <v>10.09</v>
      </c>
      <c r="H34" s="33">
        <v>12.97</v>
      </c>
      <c r="I34" s="33">
        <v>13.63</v>
      </c>
      <c r="J34" s="34">
        <v>12.01</v>
      </c>
      <c r="K34" s="22"/>
      <c r="L34" s="22"/>
      <c r="M34" s="22"/>
      <c r="N34" s="22"/>
      <c r="O34" s="22"/>
      <c r="P34" s="22"/>
    </row>
    <row r="35" spans="1:16" ht="39" customHeight="1" x14ac:dyDescent="0.15">
      <c r="A35" s="22"/>
      <c r="B35" s="35"/>
      <c r="C35" s="1180" t="s">
        <v>559</v>
      </c>
      <c r="D35" s="1181"/>
      <c r="E35" s="1182"/>
      <c r="F35" s="36">
        <v>1.24</v>
      </c>
      <c r="G35" s="37">
        <v>0.56000000000000005</v>
      </c>
      <c r="H35" s="37">
        <v>1.9</v>
      </c>
      <c r="I35" s="37">
        <v>4.92</v>
      </c>
      <c r="J35" s="38">
        <v>5.71</v>
      </c>
      <c r="K35" s="22"/>
      <c r="L35" s="22"/>
      <c r="M35" s="22"/>
      <c r="N35" s="22"/>
      <c r="O35" s="22"/>
      <c r="P35" s="22"/>
    </row>
    <row r="36" spans="1:16" ht="39" customHeight="1" x14ac:dyDescent="0.15">
      <c r="A36" s="22"/>
      <c r="B36" s="35"/>
      <c r="C36" s="1180" t="s">
        <v>560</v>
      </c>
      <c r="D36" s="1181"/>
      <c r="E36" s="1182"/>
      <c r="F36" s="36">
        <v>3.53</v>
      </c>
      <c r="G36" s="37">
        <v>4.6399999999999997</v>
      </c>
      <c r="H36" s="37">
        <v>6.66</v>
      </c>
      <c r="I36" s="37">
        <v>3.22</v>
      </c>
      <c r="J36" s="38">
        <v>3.07</v>
      </c>
      <c r="K36" s="22"/>
      <c r="L36" s="22"/>
      <c r="M36" s="22"/>
      <c r="N36" s="22"/>
      <c r="O36" s="22"/>
      <c r="P36" s="22"/>
    </row>
    <row r="37" spans="1:16" ht="39" customHeight="1" x14ac:dyDescent="0.15">
      <c r="A37" s="22"/>
      <c r="B37" s="35"/>
      <c r="C37" s="1180" t="s">
        <v>561</v>
      </c>
      <c r="D37" s="1181"/>
      <c r="E37" s="1182"/>
      <c r="F37" s="36">
        <v>1.41</v>
      </c>
      <c r="G37" s="37">
        <v>1.78</v>
      </c>
      <c r="H37" s="37">
        <v>2.3199999999999998</v>
      </c>
      <c r="I37" s="37">
        <v>3.79</v>
      </c>
      <c r="J37" s="38">
        <v>2.42</v>
      </c>
      <c r="K37" s="22"/>
      <c r="L37" s="22"/>
      <c r="M37" s="22"/>
      <c r="N37" s="22"/>
      <c r="O37" s="22"/>
      <c r="P37" s="22"/>
    </row>
    <row r="38" spans="1:16" ht="39" customHeight="1" x14ac:dyDescent="0.15">
      <c r="A38" s="22"/>
      <c r="B38" s="35"/>
      <c r="C38" s="1180" t="s">
        <v>562</v>
      </c>
      <c r="D38" s="1181"/>
      <c r="E38" s="1182"/>
      <c r="F38" s="36">
        <v>0.49</v>
      </c>
      <c r="G38" s="37">
        <v>0.59</v>
      </c>
      <c r="H38" s="37">
        <v>0.46</v>
      </c>
      <c r="I38" s="37">
        <v>0.77</v>
      </c>
      <c r="J38" s="38">
        <v>0.69</v>
      </c>
      <c r="K38" s="22"/>
      <c r="L38" s="22"/>
      <c r="M38" s="22"/>
      <c r="N38" s="22"/>
      <c r="O38" s="22"/>
      <c r="P38" s="22"/>
    </row>
    <row r="39" spans="1:16" ht="39" customHeight="1" x14ac:dyDescent="0.15">
      <c r="A39" s="22"/>
      <c r="B39" s="35"/>
      <c r="C39" s="1180" t="s">
        <v>563</v>
      </c>
      <c r="D39" s="1181"/>
      <c r="E39" s="1182"/>
      <c r="F39" s="36">
        <v>0.22</v>
      </c>
      <c r="G39" s="37">
        <v>0.27</v>
      </c>
      <c r="H39" s="37">
        <v>0.26</v>
      </c>
      <c r="I39" s="37">
        <v>0.28000000000000003</v>
      </c>
      <c r="J39" s="38">
        <v>0.34</v>
      </c>
      <c r="K39" s="22"/>
      <c r="L39" s="22"/>
      <c r="M39" s="22"/>
      <c r="N39" s="22"/>
      <c r="O39" s="22"/>
      <c r="P39" s="22"/>
    </row>
    <row r="40" spans="1:16" ht="39" customHeight="1" x14ac:dyDescent="0.15">
      <c r="A40" s="22"/>
      <c r="B40" s="35"/>
      <c r="C40" s="1180" t="s">
        <v>564</v>
      </c>
      <c r="D40" s="1181"/>
      <c r="E40" s="1182"/>
      <c r="F40" s="36">
        <v>0.08</v>
      </c>
      <c r="G40" s="37">
        <v>0.03</v>
      </c>
      <c r="H40" s="37">
        <v>0</v>
      </c>
      <c r="I40" s="37">
        <v>0</v>
      </c>
      <c r="J40" s="38">
        <v>0.31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565</v>
      </c>
      <c r="D42" s="1181"/>
      <c r="E42" s="1182"/>
      <c r="F42" s="36" t="s">
        <v>508</v>
      </c>
      <c r="G42" s="37" t="s">
        <v>508</v>
      </c>
      <c r="H42" s="37" t="s">
        <v>508</v>
      </c>
      <c r="I42" s="37" t="s">
        <v>508</v>
      </c>
      <c r="J42" s="38" t="s">
        <v>508</v>
      </c>
      <c r="K42" s="22"/>
      <c r="L42" s="22"/>
      <c r="M42" s="22"/>
      <c r="N42" s="22"/>
      <c r="O42" s="22"/>
      <c r="P42" s="22"/>
    </row>
    <row r="43" spans="1:16" ht="39" customHeight="1" thickBot="1" x14ac:dyDescent="0.2">
      <c r="A43" s="22"/>
      <c r="B43" s="40"/>
      <c r="C43" s="1183" t="s">
        <v>566</v>
      </c>
      <c r="D43" s="1184"/>
      <c r="E43" s="1185"/>
      <c r="F43" s="41">
        <v>0</v>
      </c>
      <c r="G43" s="42">
        <v>0</v>
      </c>
      <c r="H43" s="42">
        <v>0</v>
      </c>
      <c r="I43" s="42">
        <v>0</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DqyFW215lLm8OvYDosDb7eTRBnL/CyWX04zS8n7HztkhVLLOAHxse9b8Jw8r2XHNBCdujFwiyEjdbUF8GmvUw==" saltValue="91acmL1hyr1o5W2wlTrn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556</v>
      </c>
      <c r="L45" s="60">
        <v>552</v>
      </c>
      <c r="M45" s="60">
        <v>518</v>
      </c>
      <c r="N45" s="60">
        <v>533</v>
      </c>
      <c r="O45" s="61">
        <v>578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x14ac:dyDescent="0.15">
      <c r="A48" s="48"/>
      <c r="B48" s="1198"/>
      <c r="C48" s="1199"/>
      <c r="D48" s="62"/>
      <c r="E48" s="1190" t="s">
        <v>15</v>
      </c>
      <c r="F48" s="1190"/>
      <c r="G48" s="1190"/>
      <c r="H48" s="1190"/>
      <c r="I48" s="1190"/>
      <c r="J48" s="1191"/>
      <c r="K48" s="63">
        <v>120</v>
      </c>
      <c r="L48" s="64">
        <v>124</v>
      </c>
      <c r="M48" s="64">
        <v>120</v>
      </c>
      <c r="N48" s="64">
        <v>137</v>
      </c>
      <c r="O48" s="65">
        <v>148</v>
      </c>
      <c r="P48" s="48"/>
      <c r="Q48" s="48"/>
      <c r="R48" s="48"/>
      <c r="S48" s="48"/>
      <c r="T48" s="48"/>
      <c r="U48" s="48"/>
    </row>
    <row r="49" spans="1:21" ht="30.75" customHeight="1" x14ac:dyDescent="0.15">
      <c r="A49" s="48"/>
      <c r="B49" s="1198"/>
      <c r="C49" s="1199"/>
      <c r="D49" s="62"/>
      <c r="E49" s="1190" t="s">
        <v>16</v>
      </c>
      <c r="F49" s="1190"/>
      <c r="G49" s="1190"/>
      <c r="H49" s="1190"/>
      <c r="I49" s="1190"/>
      <c r="J49" s="1191"/>
      <c r="K49" s="63">
        <v>150</v>
      </c>
      <c r="L49" s="64">
        <v>150</v>
      </c>
      <c r="M49" s="64">
        <v>150</v>
      </c>
      <c r="N49" s="64">
        <v>150</v>
      </c>
      <c r="O49" s="65">
        <v>150</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508</v>
      </c>
      <c r="L50" s="64" t="s">
        <v>508</v>
      </c>
      <c r="M50" s="64" t="s">
        <v>508</v>
      </c>
      <c r="N50" s="64" t="s">
        <v>508</v>
      </c>
      <c r="O50" s="65" t="s">
        <v>508</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508</v>
      </c>
      <c r="L51" s="64" t="s">
        <v>508</v>
      </c>
      <c r="M51" s="64" t="s">
        <v>508</v>
      </c>
      <c r="N51" s="64" t="s">
        <v>508</v>
      </c>
      <c r="O51" s="65" t="s">
        <v>508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561</v>
      </c>
      <c r="L52" s="64">
        <v>616</v>
      </c>
      <c r="M52" s="64">
        <v>560</v>
      </c>
      <c r="N52" s="64">
        <v>581</v>
      </c>
      <c r="O52" s="65">
        <v>594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265</v>
      </c>
      <c r="L53" s="69">
        <v>210</v>
      </c>
      <c r="M53" s="69">
        <v>228</v>
      </c>
      <c r="N53" s="69">
        <v>239</v>
      </c>
      <c r="O53" s="70">
        <v>282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uLuWWC9r2x01JoSbY4L0Mwg7ScXSVjGT3Lvwu6dDA7nEMG31RqnUbxIYQsB/f/g2gvvESj7eaTO7HOce607rg==" saltValue="yYRmfJogZrjc/V2XSR6z1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16" t="s">
        <v>24</v>
      </c>
      <c r="C41" s="1217"/>
      <c r="D41" s="81"/>
      <c r="E41" s="1218" t="s">
        <v>25</v>
      </c>
      <c r="F41" s="1218"/>
      <c r="G41" s="1218"/>
      <c r="H41" s="1219"/>
      <c r="I41" s="82">
        <v>6089</v>
      </c>
      <c r="J41" s="83">
        <v>6084</v>
      </c>
      <c r="K41" s="83">
        <v>6142</v>
      </c>
      <c r="L41" s="83">
        <v>6035</v>
      </c>
      <c r="M41" s="84">
        <v>6154</v>
      </c>
    </row>
    <row r="42" spans="2:13" ht="27.75" customHeight="1" x14ac:dyDescent="0.15">
      <c r="B42" s="1206"/>
      <c r="C42" s="1207"/>
      <c r="D42" s="85"/>
      <c r="E42" s="1210" t="s">
        <v>26</v>
      </c>
      <c r="F42" s="1210"/>
      <c r="G42" s="1210"/>
      <c r="H42" s="1211"/>
      <c r="I42" s="86" t="s">
        <v>508</v>
      </c>
      <c r="J42" s="87" t="s">
        <v>508</v>
      </c>
      <c r="K42" s="87" t="s">
        <v>508</v>
      </c>
      <c r="L42" s="87" t="s">
        <v>508</v>
      </c>
      <c r="M42" s="88" t="s">
        <v>508</v>
      </c>
    </row>
    <row r="43" spans="2:13" ht="27.75" customHeight="1" x14ac:dyDescent="0.15">
      <c r="B43" s="1206"/>
      <c r="C43" s="1207"/>
      <c r="D43" s="85"/>
      <c r="E43" s="1210" t="s">
        <v>27</v>
      </c>
      <c r="F43" s="1210"/>
      <c r="G43" s="1210"/>
      <c r="H43" s="1211"/>
      <c r="I43" s="86">
        <v>1558</v>
      </c>
      <c r="J43" s="87">
        <v>1549</v>
      </c>
      <c r="K43" s="87">
        <v>1428</v>
      </c>
      <c r="L43" s="87">
        <v>1357</v>
      </c>
      <c r="M43" s="88">
        <v>1260</v>
      </c>
    </row>
    <row r="44" spans="2:13" ht="27.75" customHeight="1" x14ac:dyDescent="0.15">
      <c r="B44" s="1206"/>
      <c r="C44" s="1207"/>
      <c r="D44" s="85"/>
      <c r="E44" s="1210" t="s">
        <v>28</v>
      </c>
      <c r="F44" s="1210"/>
      <c r="G44" s="1210"/>
      <c r="H44" s="1211"/>
      <c r="I44" s="86">
        <v>1179</v>
      </c>
      <c r="J44" s="87">
        <v>1046</v>
      </c>
      <c r="K44" s="87">
        <v>912</v>
      </c>
      <c r="L44" s="87">
        <v>775</v>
      </c>
      <c r="M44" s="88">
        <v>637</v>
      </c>
    </row>
    <row r="45" spans="2:13" ht="27.75" customHeight="1" x14ac:dyDescent="0.15">
      <c r="B45" s="1206"/>
      <c r="C45" s="1207"/>
      <c r="D45" s="85"/>
      <c r="E45" s="1210" t="s">
        <v>29</v>
      </c>
      <c r="F45" s="1210"/>
      <c r="G45" s="1210"/>
      <c r="H45" s="1211"/>
      <c r="I45" s="86">
        <v>2199</v>
      </c>
      <c r="J45" s="87">
        <v>2193</v>
      </c>
      <c r="K45" s="87">
        <v>1920</v>
      </c>
      <c r="L45" s="87">
        <v>1912</v>
      </c>
      <c r="M45" s="88">
        <v>1916</v>
      </c>
    </row>
    <row r="46" spans="2:13" ht="27.75" customHeight="1" x14ac:dyDescent="0.15">
      <c r="B46" s="1206"/>
      <c r="C46" s="1207"/>
      <c r="D46" s="89"/>
      <c r="E46" s="1210" t="s">
        <v>30</v>
      </c>
      <c r="F46" s="1210"/>
      <c r="G46" s="1210"/>
      <c r="H46" s="1211"/>
      <c r="I46" s="86" t="s">
        <v>508</v>
      </c>
      <c r="J46" s="87" t="s">
        <v>508</v>
      </c>
      <c r="K46" s="87" t="s">
        <v>508</v>
      </c>
      <c r="L46" s="87" t="s">
        <v>508</v>
      </c>
      <c r="M46" s="88" t="s">
        <v>508</v>
      </c>
    </row>
    <row r="47" spans="2:13" ht="27.75" customHeight="1" x14ac:dyDescent="0.15">
      <c r="B47" s="1206"/>
      <c r="C47" s="1207"/>
      <c r="D47" s="90"/>
      <c r="E47" s="1220" t="s">
        <v>31</v>
      </c>
      <c r="F47" s="1221"/>
      <c r="G47" s="1221"/>
      <c r="H47" s="1222"/>
      <c r="I47" s="86" t="s">
        <v>508</v>
      </c>
      <c r="J47" s="87" t="s">
        <v>508</v>
      </c>
      <c r="K47" s="87" t="s">
        <v>508</v>
      </c>
      <c r="L47" s="87" t="s">
        <v>508</v>
      </c>
      <c r="M47" s="88" t="s">
        <v>508</v>
      </c>
    </row>
    <row r="48" spans="2:13" ht="27.75" customHeight="1" x14ac:dyDescent="0.15">
      <c r="B48" s="1206"/>
      <c r="C48" s="1207"/>
      <c r="D48" s="85"/>
      <c r="E48" s="1210" t="s">
        <v>32</v>
      </c>
      <c r="F48" s="1210"/>
      <c r="G48" s="1210"/>
      <c r="H48" s="1211"/>
      <c r="I48" s="86" t="s">
        <v>508</v>
      </c>
      <c r="J48" s="87" t="s">
        <v>508</v>
      </c>
      <c r="K48" s="87" t="s">
        <v>508</v>
      </c>
      <c r="L48" s="87" t="s">
        <v>508</v>
      </c>
      <c r="M48" s="88" t="s">
        <v>508</v>
      </c>
    </row>
    <row r="49" spans="2:13" ht="27.75" customHeight="1" x14ac:dyDescent="0.15">
      <c r="B49" s="1208"/>
      <c r="C49" s="1209"/>
      <c r="D49" s="85"/>
      <c r="E49" s="1210" t="s">
        <v>33</v>
      </c>
      <c r="F49" s="1210"/>
      <c r="G49" s="1210"/>
      <c r="H49" s="1211"/>
      <c r="I49" s="86" t="s">
        <v>508</v>
      </c>
      <c r="J49" s="87" t="s">
        <v>508</v>
      </c>
      <c r="K49" s="87" t="s">
        <v>508</v>
      </c>
      <c r="L49" s="87" t="s">
        <v>508</v>
      </c>
      <c r="M49" s="88" t="s">
        <v>508</v>
      </c>
    </row>
    <row r="50" spans="2:13" ht="27.75" customHeight="1" x14ac:dyDescent="0.15">
      <c r="B50" s="1204" t="s">
        <v>34</v>
      </c>
      <c r="C50" s="1205"/>
      <c r="D50" s="91"/>
      <c r="E50" s="1210" t="s">
        <v>35</v>
      </c>
      <c r="F50" s="1210"/>
      <c r="G50" s="1210"/>
      <c r="H50" s="1211"/>
      <c r="I50" s="86">
        <v>3142</v>
      </c>
      <c r="J50" s="87">
        <v>3051</v>
      </c>
      <c r="K50" s="87">
        <v>3396</v>
      </c>
      <c r="L50" s="87">
        <v>3651</v>
      </c>
      <c r="M50" s="88">
        <v>3647</v>
      </c>
    </row>
    <row r="51" spans="2:13" ht="27.75" customHeight="1" x14ac:dyDescent="0.15">
      <c r="B51" s="1206"/>
      <c r="C51" s="1207"/>
      <c r="D51" s="85"/>
      <c r="E51" s="1210" t="s">
        <v>36</v>
      </c>
      <c r="F51" s="1210"/>
      <c r="G51" s="1210"/>
      <c r="H51" s="1211"/>
      <c r="I51" s="86" t="s">
        <v>508</v>
      </c>
      <c r="J51" s="87" t="s">
        <v>508</v>
      </c>
      <c r="K51" s="87" t="s">
        <v>508</v>
      </c>
      <c r="L51" s="87" t="s">
        <v>508</v>
      </c>
      <c r="M51" s="88" t="s">
        <v>508</v>
      </c>
    </row>
    <row r="52" spans="2:13" ht="27.75" customHeight="1" x14ac:dyDescent="0.15">
      <c r="B52" s="1208"/>
      <c r="C52" s="1209"/>
      <c r="D52" s="85"/>
      <c r="E52" s="1210" t="s">
        <v>37</v>
      </c>
      <c r="F52" s="1210"/>
      <c r="G52" s="1210"/>
      <c r="H52" s="1211"/>
      <c r="I52" s="86">
        <v>6823</v>
      </c>
      <c r="J52" s="87">
        <v>6727</v>
      </c>
      <c r="K52" s="87">
        <v>6748</v>
      </c>
      <c r="L52" s="87">
        <v>6793</v>
      </c>
      <c r="M52" s="88">
        <v>6552</v>
      </c>
    </row>
    <row r="53" spans="2:13" ht="27.75" customHeight="1" thickBot="1" x14ac:dyDescent="0.2">
      <c r="B53" s="1212" t="s">
        <v>38</v>
      </c>
      <c r="C53" s="1213"/>
      <c r="D53" s="92"/>
      <c r="E53" s="1214" t="s">
        <v>39</v>
      </c>
      <c r="F53" s="1214"/>
      <c r="G53" s="1214"/>
      <c r="H53" s="1215"/>
      <c r="I53" s="93">
        <v>1060</v>
      </c>
      <c r="J53" s="94">
        <v>1094</v>
      </c>
      <c r="K53" s="94">
        <v>257</v>
      </c>
      <c r="L53" s="94">
        <v>-365</v>
      </c>
      <c r="M53" s="95">
        <v>-231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okIRlUeTmpWR3BJpUQrB3e0/yTWwcePLKho8h8wX3frgxEvmiBW1uxUlvhWKnXuZhlzfa85IPgBWv6eT2Wn9g==" saltValue="XweJZCyMEX+zBWYBausi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31" t="s">
        <v>42</v>
      </c>
      <c r="D55" s="1231"/>
      <c r="E55" s="1232"/>
      <c r="F55" s="107">
        <v>2074</v>
      </c>
      <c r="G55" s="107">
        <v>2215</v>
      </c>
      <c r="H55" s="108">
        <v>2140</v>
      </c>
    </row>
    <row r="56" spans="2:8" ht="52.5" customHeight="1" x14ac:dyDescent="0.15">
      <c r="B56" s="109"/>
      <c r="C56" s="1233" t="s">
        <v>43</v>
      </c>
      <c r="D56" s="1233"/>
      <c r="E56" s="1234"/>
      <c r="F56" s="110">
        <v>1</v>
      </c>
      <c r="G56" s="110">
        <v>1</v>
      </c>
      <c r="H56" s="111">
        <v>1</v>
      </c>
    </row>
    <row r="57" spans="2:8" ht="53.25" customHeight="1" x14ac:dyDescent="0.15">
      <c r="B57" s="109"/>
      <c r="C57" s="1235" t="s">
        <v>44</v>
      </c>
      <c r="D57" s="1235"/>
      <c r="E57" s="1236"/>
      <c r="F57" s="112">
        <v>1034</v>
      </c>
      <c r="G57" s="112">
        <v>1040</v>
      </c>
      <c r="H57" s="113">
        <v>1018</v>
      </c>
    </row>
    <row r="58" spans="2:8" ht="45.75" customHeight="1" x14ac:dyDescent="0.15">
      <c r="B58" s="114"/>
      <c r="C58" s="1223" t="s">
        <v>575</v>
      </c>
      <c r="D58" s="1224"/>
      <c r="E58" s="1225"/>
      <c r="F58" s="115">
        <v>702</v>
      </c>
      <c r="G58" s="115">
        <v>619</v>
      </c>
      <c r="H58" s="116">
        <v>653</v>
      </c>
    </row>
    <row r="59" spans="2:8" ht="45.75" customHeight="1" x14ac:dyDescent="0.15">
      <c r="B59" s="114"/>
      <c r="C59" s="1223" t="s">
        <v>576</v>
      </c>
      <c r="D59" s="1224"/>
      <c r="E59" s="1225"/>
      <c r="F59" s="115">
        <v>91</v>
      </c>
      <c r="G59" s="115">
        <v>97</v>
      </c>
      <c r="H59" s="116">
        <v>110</v>
      </c>
    </row>
    <row r="60" spans="2:8" ht="45.75" customHeight="1" x14ac:dyDescent="0.15">
      <c r="B60" s="114"/>
      <c r="C60" s="1223" t="s">
        <v>577</v>
      </c>
      <c r="D60" s="1224"/>
      <c r="E60" s="1225"/>
      <c r="F60" s="115">
        <v>155</v>
      </c>
      <c r="G60" s="115">
        <v>123</v>
      </c>
      <c r="H60" s="116">
        <v>91</v>
      </c>
    </row>
    <row r="61" spans="2:8" ht="45.75" customHeight="1" x14ac:dyDescent="0.15">
      <c r="B61" s="114"/>
      <c r="C61" s="1223" t="s">
        <v>578</v>
      </c>
      <c r="D61" s="1224"/>
      <c r="E61" s="1225"/>
      <c r="F61" s="115">
        <v>86</v>
      </c>
      <c r="G61" s="115">
        <v>87</v>
      </c>
      <c r="H61" s="116">
        <v>87</v>
      </c>
    </row>
    <row r="62" spans="2:8" ht="45.75" customHeight="1" thickBot="1" x14ac:dyDescent="0.2">
      <c r="B62" s="117"/>
      <c r="C62" s="1226" t="s">
        <v>579</v>
      </c>
      <c r="D62" s="1227"/>
      <c r="E62" s="1228"/>
      <c r="F62" s="118" t="s">
        <v>580</v>
      </c>
      <c r="G62" s="118">
        <v>114</v>
      </c>
      <c r="H62" s="119">
        <v>77</v>
      </c>
    </row>
    <row r="63" spans="2:8" ht="52.5" customHeight="1" thickBot="1" x14ac:dyDescent="0.2">
      <c r="B63" s="120"/>
      <c r="C63" s="1229" t="s">
        <v>45</v>
      </c>
      <c r="D63" s="1229"/>
      <c r="E63" s="1230"/>
      <c r="F63" s="121">
        <v>3108</v>
      </c>
      <c r="G63" s="121">
        <v>3256</v>
      </c>
      <c r="H63" s="122">
        <v>3159</v>
      </c>
    </row>
    <row r="64" spans="2:8" ht="15" customHeight="1" x14ac:dyDescent="0.15"/>
    <row r="65" ht="0" hidden="1" customHeight="1" x14ac:dyDescent="0.15"/>
    <row r="66" ht="0" hidden="1" customHeight="1" x14ac:dyDescent="0.15"/>
  </sheetData>
  <sheetProtection algorithmName="SHA-512" hashValue="h/pnxTQa5r7wqxAVA0KWFtQK3S9DMn3fvBtN2SRu+gqtcE/HlqEdV4bUre5MVE/yMfIHHSZrI4XcHMKj65O12w==" saltValue="0aGREdI0ZqWovkqbMsm6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550</v>
      </c>
      <c r="BQ50" s="1271"/>
      <c r="BR50" s="1271"/>
      <c r="BS50" s="1271"/>
      <c r="BT50" s="1271"/>
      <c r="BU50" s="1271"/>
      <c r="BV50" s="1271"/>
      <c r="BW50" s="1271"/>
      <c r="BX50" s="1271" t="s">
        <v>551</v>
      </c>
      <c r="BY50" s="1271"/>
      <c r="BZ50" s="1271"/>
      <c r="CA50" s="1271"/>
      <c r="CB50" s="1271"/>
      <c r="CC50" s="1271"/>
      <c r="CD50" s="1271"/>
      <c r="CE50" s="1271"/>
      <c r="CF50" s="1271" t="s">
        <v>552</v>
      </c>
      <c r="CG50" s="1271"/>
      <c r="CH50" s="1271"/>
      <c r="CI50" s="1271"/>
      <c r="CJ50" s="1271"/>
      <c r="CK50" s="1271"/>
      <c r="CL50" s="1271"/>
      <c r="CM50" s="1271"/>
      <c r="CN50" s="1271" t="s">
        <v>553</v>
      </c>
      <c r="CO50" s="1271"/>
      <c r="CP50" s="1271"/>
      <c r="CQ50" s="1271"/>
      <c r="CR50" s="1271"/>
      <c r="CS50" s="1271"/>
      <c r="CT50" s="1271"/>
      <c r="CU50" s="1271"/>
      <c r="CV50" s="1271" t="s">
        <v>554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586</v>
      </c>
      <c r="AO51" s="1275"/>
      <c r="AP51" s="1275"/>
      <c r="AQ51" s="1275"/>
      <c r="AR51" s="1275"/>
      <c r="AS51" s="1275"/>
      <c r="AT51" s="1275"/>
      <c r="AU51" s="1275"/>
      <c r="AV51" s="1275"/>
      <c r="AW51" s="1275"/>
      <c r="AX51" s="1275"/>
      <c r="AY51" s="1275"/>
      <c r="AZ51" s="1275"/>
      <c r="BA51" s="1275"/>
      <c r="BB51" s="1275" t="s">
        <v>587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59.5</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589</v>
      </c>
      <c r="AO55" s="1271"/>
      <c r="AP55" s="1271"/>
      <c r="AQ55" s="1271"/>
      <c r="AR55" s="1271"/>
      <c r="AS55" s="1271"/>
      <c r="AT55" s="1271"/>
      <c r="AU55" s="1271"/>
      <c r="AV55" s="1271"/>
      <c r="AW55" s="1271"/>
      <c r="AX55" s="1271"/>
      <c r="AY55" s="1271"/>
      <c r="AZ55" s="1271"/>
      <c r="BA55" s="1271"/>
      <c r="BB55" s="1275" t="s">
        <v>587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32.9</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591</v>
      </c>
    </row>
    <row r="64" spans="1:109" x14ac:dyDescent="0.15">
      <c r="B64" s="1246"/>
      <c r="G64" s="1253"/>
      <c r="I64" s="1287"/>
      <c r="J64" s="1287"/>
      <c r="K64" s="1287"/>
      <c r="L64" s="1287"/>
      <c r="M64" s="1287"/>
      <c r="N64" s="1288"/>
      <c r="AM64" s="1253"/>
      <c r="AN64" s="1253" t="s">
        <v>583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592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301"/>
      <c r="I71" s="1302"/>
      <c r="J71" s="1299"/>
      <c r="K71" s="1299"/>
      <c r="L71" s="1300"/>
      <c r="M71" s="1299"/>
      <c r="N71" s="1300"/>
      <c r="AM71" s="1301"/>
      <c r="AN71" s="1239" t="s">
        <v>585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550</v>
      </c>
      <c r="BQ72" s="1271"/>
      <c r="BR72" s="1271"/>
      <c r="BS72" s="1271"/>
      <c r="BT72" s="1271"/>
      <c r="BU72" s="1271"/>
      <c r="BV72" s="1271"/>
      <c r="BW72" s="1271"/>
      <c r="BX72" s="1271" t="s">
        <v>551</v>
      </c>
      <c r="BY72" s="1271"/>
      <c r="BZ72" s="1271"/>
      <c r="CA72" s="1271"/>
      <c r="CB72" s="1271"/>
      <c r="CC72" s="1271"/>
      <c r="CD72" s="1271"/>
      <c r="CE72" s="1271"/>
      <c r="CF72" s="1271" t="s">
        <v>552</v>
      </c>
      <c r="CG72" s="1271"/>
      <c r="CH72" s="1271"/>
      <c r="CI72" s="1271"/>
      <c r="CJ72" s="1271"/>
      <c r="CK72" s="1271"/>
      <c r="CL72" s="1271"/>
      <c r="CM72" s="1271"/>
      <c r="CN72" s="1271" t="s">
        <v>553</v>
      </c>
      <c r="CO72" s="1271"/>
      <c r="CP72" s="1271"/>
      <c r="CQ72" s="1271"/>
      <c r="CR72" s="1271"/>
      <c r="CS72" s="1271"/>
      <c r="CT72" s="1271"/>
      <c r="CU72" s="1271"/>
      <c r="CV72" s="1271" t="s">
        <v>554</v>
      </c>
      <c r="CW72" s="1271"/>
      <c r="CX72" s="1271"/>
      <c r="CY72" s="1271"/>
      <c r="CZ72" s="1271"/>
      <c r="DA72" s="1271"/>
      <c r="DB72" s="1271"/>
      <c r="DC72" s="1271"/>
    </row>
    <row r="73" spans="2:107" x14ac:dyDescent="0.15">
      <c r="B73" s="1246"/>
      <c r="G73" s="1272"/>
      <c r="H73" s="1272"/>
      <c r="I73" s="1272"/>
      <c r="J73" s="1272"/>
      <c r="K73" s="1303"/>
      <c r="L73" s="1303"/>
      <c r="M73" s="1303"/>
      <c r="N73" s="1303"/>
      <c r="AM73" s="1264"/>
      <c r="AN73" s="1275" t="s">
        <v>586</v>
      </c>
      <c r="AO73" s="1275"/>
      <c r="AP73" s="1275"/>
      <c r="AQ73" s="1275"/>
      <c r="AR73" s="1275"/>
      <c r="AS73" s="1275"/>
      <c r="AT73" s="1275"/>
      <c r="AU73" s="1275"/>
      <c r="AV73" s="1275"/>
      <c r="AW73" s="1275"/>
      <c r="AX73" s="1275"/>
      <c r="AY73" s="1275"/>
      <c r="AZ73" s="1275"/>
      <c r="BA73" s="1275"/>
      <c r="BB73" s="1275" t="s">
        <v>593</v>
      </c>
      <c r="BC73" s="1275"/>
      <c r="BD73" s="1275"/>
      <c r="BE73" s="1275"/>
      <c r="BF73" s="1275"/>
      <c r="BG73" s="1275"/>
      <c r="BH73" s="1275"/>
      <c r="BI73" s="1275"/>
      <c r="BJ73" s="1275"/>
      <c r="BK73" s="1275"/>
      <c r="BL73" s="1275"/>
      <c r="BM73" s="1275"/>
      <c r="BN73" s="1275"/>
      <c r="BO73" s="1275"/>
      <c r="BP73" s="1277">
        <v>26</v>
      </c>
      <c r="BQ73" s="1277"/>
      <c r="BR73" s="1277"/>
      <c r="BS73" s="1277"/>
      <c r="BT73" s="1277"/>
      <c r="BU73" s="1277"/>
      <c r="BV73" s="1277"/>
      <c r="BW73" s="1277"/>
      <c r="BX73" s="1277">
        <v>27.9</v>
      </c>
      <c r="BY73" s="1277"/>
      <c r="BZ73" s="1277"/>
      <c r="CA73" s="1277"/>
      <c r="CB73" s="1277"/>
      <c r="CC73" s="1277"/>
      <c r="CD73" s="1277"/>
      <c r="CE73" s="1277"/>
      <c r="CF73" s="1277">
        <v>6.2</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595</v>
      </c>
      <c r="BC75" s="1275"/>
      <c r="BD75" s="1275"/>
      <c r="BE75" s="1275"/>
      <c r="BF75" s="1275"/>
      <c r="BG75" s="1275"/>
      <c r="BH75" s="1275"/>
      <c r="BI75" s="1275"/>
      <c r="BJ75" s="1275"/>
      <c r="BK75" s="1275"/>
      <c r="BL75" s="1275"/>
      <c r="BM75" s="1275"/>
      <c r="BN75" s="1275"/>
      <c r="BO75" s="1275"/>
      <c r="BP75" s="1277">
        <v>6.2</v>
      </c>
      <c r="BQ75" s="1277"/>
      <c r="BR75" s="1277"/>
      <c r="BS75" s="1277"/>
      <c r="BT75" s="1277"/>
      <c r="BU75" s="1277"/>
      <c r="BV75" s="1277"/>
      <c r="BW75" s="1277"/>
      <c r="BX75" s="1277">
        <v>6.1</v>
      </c>
      <c r="BY75" s="1277"/>
      <c r="BZ75" s="1277"/>
      <c r="CA75" s="1277"/>
      <c r="CB75" s="1277"/>
      <c r="CC75" s="1277"/>
      <c r="CD75" s="1277"/>
      <c r="CE75" s="1277"/>
      <c r="CF75" s="1277">
        <v>5.8</v>
      </c>
      <c r="CG75" s="1277"/>
      <c r="CH75" s="1277"/>
      <c r="CI75" s="1277"/>
      <c r="CJ75" s="1277"/>
      <c r="CK75" s="1277"/>
      <c r="CL75" s="1277"/>
      <c r="CM75" s="1277"/>
      <c r="CN75" s="1277">
        <v>5.6</v>
      </c>
      <c r="CO75" s="1277"/>
      <c r="CP75" s="1277"/>
      <c r="CQ75" s="1277"/>
      <c r="CR75" s="1277"/>
      <c r="CS75" s="1277"/>
      <c r="CT75" s="1277"/>
      <c r="CU75" s="1277"/>
      <c r="CV75" s="1277">
        <v>6.2</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303"/>
      <c r="L77" s="1303"/>
      <c r="M77" s="1303"/>
      <c r="N77" s="1303"/>
      <c r="AN77" s="1271" t="s">
        <v>596</v>
      </c>
      <c r="AO77" s="1271"/>
      <c r="AP77" s="1271"/>
      <c r="AQ77" s="1271"/>
      <c r="AR77" s="1271"/>
      <c r="AS77" s="1271"/>
      <c r="AT77" s="1271"/>
      <c r="AU77" s="1271"/>
      <c r="AV77" s="1271"/>
      <c r="AW77" s="1271"/>
      <c r="AX77" s="1271"/>
      <c r="AY77" s="1271"/>
      <c r="AZ77" s="1271"/>
      <c r="BA77" s="1271"/>
      <c r="BB77" s="1275" t="s">
        <v>587</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594</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306"/>
      <c r="AQ87" s="1306"/>
      <c r="BC87" s="1306"/>
      <c r="BO87" s="1306"/>
      <c r="CA87" s="1306"/>
      <c r="CM87" s="1306"/>
      <c r="CY87" s="1306"/>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lUVViXKFXF3A1dlvWfEPPiYPXa+fFfjsgp7mvIofZkx8mR6qPmBVwgcEWH1XJaWXMePZ5Id+7on5shxIdLOjw==" saltValue="maxo98bZTb3h5t2+Z5uC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FqfYjssjILCMMBvklpLPtTi8rM3BrcKy4ooYiy6QTVoQd97kg+GjHZpHGN9tHkN4qAPK2kQEvD96gub9xFR7Q==" saltValue="HlLT0CqemjAAp65AU5Ym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OonBza8tCDWH2pWK4Pk8Mw5HAVRbMbRWMEnTC/2af3c7CFMF6ylkn/p33aHMw6GQ9BIKmjsHOWkciPDrOoimQ==" saltValue="rrpEpj8RTKRoNNIzEDxM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37332</v>
      </c>
      <c r="E3" s="141"/>
      <c r="F3" s="142">
        <v>53270</v>
      </c>
      <c r="G3" s="143"/>
      <c r="H3" s="144"/>
    </row>
    <row r="4" spans="1:8" x14ac:dyDescent="0.15">
      <c r="A4" s="145"/>
      <c r="B4" s="146"/>
      <c r="C4" s="147"/>
      <c r="D4" s="148">
        <v>17775</v>
      </c>
      <c r="E4" s="149"/>
      <c r="F4" s="150">
        <v>24316</v>
      </c>
      <c r="G4" s="151"/>
      <c r="H4" s="152"/>
    </row>
    <row r="5" spans="1:8" x14ac:dyDescent="0.15">
      <c r="A5" s="133" t="s">
        <v>542</v>
      </c>
      <c r="B5" s="138"/>
      <c r="C5" s="139"/>
      <c r="D5" s="140">
        <v>8855</v>
      </c>
      <c r="E5" s="141"/>
      <c r="F5" s="142">
        <v>53292</v>
      </c>
      <c r="G5" s="143"/>
      <c r="H5" s="144"/>
    </row>
    <row r="6" spans="1:8" x14ac:dyDescent="0.15">
      <c r="A6" s="145"/>
      <c r="B6" s="146"/>
      <c r="C6" s="147"/>
      <c r="D6" s="148">
        <v>4329</v>
      </c>
      <c r="E6" s="149"/>
      <c r="F6" s="150">
        <v>28900</v>
      </c>
      <c r="G6" s="151"/>
      <c r="H6" s="152"/>
    </row>
    <row r="7" spans="1:8" x14ac:dyDescent="0.15">
      <c r="A7" s="133" t="s">
        <v>543</v>
      </c>
      <c r="B7" s="138"/>
      <c r="C7" s="139"/>
      <c r="D7" s="140">
        <v>20849</v>
      </c>
      <c r="E7" s="141"/>
      <c r="F7" s="142">
        <v>69469</v>
      </c>
      <c r="G7" s="143"/>
      <c r="H7" s="144"/>
    </row>
    <row r="8" spans="1:8" x14ac:dyDescent="0.15">
      <c r="A8" s="145"/>
      <c r="B8" s="146"/>
      <c r="C8" s="147"/>
      <c r="D8" s="148">
        <v>13169</v>
      </c>
      <c r="E8" s="149"/>
      <c r="F8" s="150">
        <v>38215</v>
      </c>
      <c r="G8" s="151"/>
      <c r="H8" s="152"/>
    </row>
    <row r="9" spans="1:8" x14ac:dyDescent="0.15">
      <c r="A9" s="133" t="s">
        <v>544</v>
      </c>
      <c r="B9" s="138"/>
      <c r="C9" s="139"/>
      <c r="D9" s="140">
        <v>15519</v>
      </c>
      <c r="E9" s="141"/>
      <c r="F9" s="142">
        <v>67293</v>
      </c>
      <c r="G9" s="143"/>
      <c r="H9" s="144"/>
    </row>
    <row r="10" spans="1:8" x14ac:dyDescent="0.15">
      <c r="A10" s="145"/>
      <c r="B10" s="146"/>
      <c r="C10" s="147"/>
      <c r="D10" s="148">
        <v>5570</v>
      </c>
      <c r="E10" s="149"/>
      <c r="F10" s="150">
        <v>35076</v>
      </c>
      <c r="G10" s="151"/>
      <c r="H10" s="152"/>
    </row>
    <row r="11" spans="1:8" x14ac:dyDescent="0.15">
      <c r="A11" s="133" t="s">
        <v>545</v>
      </c>
      <c r="B11" s="138"/>
      <c r="C11" s="139"/>
      <c r="D11" s="140">
        <v>30046</v>
      </c>
      <c r="E11" s="141"/>
      <c r="F11" s="142">
        <v>67343</v>
      </c>
      <c r="G11" s="143"/>
      <c r="H11" s="144"/>
    </row>
    <row r="12" spans="1:8" x14ac:dyDescent="0.15">
      <c r="A12" s="145"/>
      <c r="B12" s="146"/>
      <c r="C12" s="153"/>
      <c r="D12" s="148">
        <v>27514</v>
      </c>
      <c r="E12" s="149"/>
      <c r="F12" s="150">
        <v>32865</v>
      </c>
      <c r="G12" s="151"/>
      <c r="H12" s="152"/>
    </row>
    <row r="13" spans="1:8" x14ac:dyDescent="0.15">
      <c r="A13" s="133"/>
      <c r="B13" s="138"/>
      <c r="C13" s="154"/>
      <c r="D13" s="155">
        <v>22520</v>
      </c>
      <c r="E13" s="156"/>
      <c r="F13" s="157">
        <v>62133</v>
      </c>
      <c r="G13" s="158"/>
      <c r="H13" s="144"/>
    </row>
    <row r="14" spans="1:8" x14ac:dyDescent="0.15">
      <c r="A14" s="145"/>
      <c r="B14" s="146"/>
      <c r="C14" s="147"/>
      <c r="D14" s="148">
        <v>13671</v>
      </c>
      <c r="E14" s="149"/>
      <c r="F14" s="150">
        <v>31874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3.53</v>
      </c>
      <c r="C19" s="159">
        <f>ROUND(VALUE(SUBSTITUTE(実質収支比率等に係る経年分析!G$48,"▲","-")),2)</f>
        <v>4.6500000000000004</v>
      </c>
      <c r="D19" s="159">
        <f>ROUND(VALUE(SUBSTITUTE(実質収支比率等に係る経年分析!H$48,"▲","-")),2)</f>
        <v>6.67</v>
      </c>
      <c r="E19" s="159">
        <f>ROUND(VALUE(SUBSTITUTE(実質収支比率等に係る経年分析!I$48,"▲","-")),2)</f>
        <v>3.23</v>
      </c>
      <c r="F19" s="159">
        <f>ROUND(VALUE(SUBSTITUTE(実質収支比率等に係る経年分析!J$48,"▲","-")),2)</f>
        <v>3.08</v>
      </c>
    </row>
    <row r="20" spans="1:11" x14ac:dyDescent="0.15">
      <c r="A20" s="159" t="s">
        <v>49</v>
      </c>
      <c r="B20" s="159">
        <f>ROUND(VALUE(SUBSTITUTE(実質収支比率等に係る経年分析!F$47,"▲","-")),2)</f>
        <v>43.66</v>
      </c>
      <c r="C20" s="159">
        <f>ROUND(VALUE(SUBSTITUTE(実質収支比率等に係る経年分析!G$47,"▲","-")),2)</f>
        <v>43.47</v>
      </c>
      <c r="D20" s="159">
        <f>ROUND(VALUE(SUBSTITUTE(実質収支比率等に係る経年分析!H$47,"▲","-")),2)</f>
        <v>44.69</v>
      </c>
      <c r="E20" s="159">
        <f>ROUND(VALUE(SUBSTITUTE(実質収支比率等に係る経年分析!I$47,"▲","-")),2)</f>
        <v>49.26</v>
      </c>
      <c r="F20" s="159">
        <f>ROUND(VALUE(SUBSTITUTE(実質収支比率等に係る経年分析!J$47,"▲","-")),2)</f>
        <v>47.25</v>
      </c>
    </row>
    <row r="21" spans="1:11" x14ac:dyDescent="0.15">
      <c r="A21" s="159" t="s">
        <v>50</v>
      </c>
      <c r="B21" s="159">
        <f>IF(ISNUMBER(VALUE(SUBSTITUTE(実質収支比率等に係る経年分析!F$49,"▲","-"))),ROUND(VALUE(SUBSTITUTE(実質収支比率等に係る経年分析!F$49,"▲","-")),2),NA())</f>
        <v>2.48</v>
      </c>
      <c r="C21" s="159">
        <f>IF(ISNUMBER(VALUE(SUBSTITUTE(実質収支比率等に係る経年分析!G$49,"▲","-"))),ROUND(VALUE(SUBSTITUTE(実質収支比率等に係る経年分析!G$49,"▲","-")),2),NA())</f>
        <v>-0.18</v>
      </c>
      <c r="D21" s="159">
        <f>IF(ISNUMBER(VALUE(SUBSTITUTE(実質収支比率等に係る経年分析!H$49,"▲","-"))),ROUND(VALUE(SUBSTITUTE(実質収支比率等に係る経年分析!H$49,"▲","-")),2),NA())</f>
        <v>4.45</v>
      </c>
      <c r="E21" s="159">
        <f>IF(ISNUMBER(VALUE(SUBSTITUTE(実質収支比率等に係る経年分析!I$49,"▲","-"))),ROUND(VALUE(SUBSTITUTE(実質収支比率等に係る経年分析!I$49,"▲","-")),2),NA())</f>
        <v>-0.5</v>
      </c>
      <c r="F21" s="159">
        <f>IF(ISNUMBER(VALUE(SUBSTITUTE(実質収支比率等に係る経年分析!J$49,"▲","-"))),ROUND(VALUE(SUBSTITUTE(実質収支比率等に係る経年分析!J$49,"▲","-")),2),NA())</f>
        <v>-1.78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国民健康保険特別会計診療所施設勘定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0.34</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0.69</v>
      </c>
    </row>
    <row r="33" spans="1:16" x14ac:dyDescent="0.15">
      <c r="A33" s="160" t="str">
        <f>IF(連結実質赤字比率に係る赤字・黒字の構成分析!C$37="",NA(),連結実質赤字比率に係る赤字・黒字の構成分析!C$37)</f>
        <v>介護保険特別会計事業勘定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2.3199999999999998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4.6399999999999997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3.07</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0.56000000000000005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5.71</v>
      </c>
    </row>
    <row r="36" spans="1:16" x14ac:dyDescent="0.15">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12.01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561</v>
      </c>
      <c r="E42" s="161"/>
      <c r="F42" s="161"/>
      <c r="G42" s="161">
        <f>'実質公債費比率（分子）の構造'!L$52</f>
        <v>616</v>
      </c>
      <c r="H42" s="161"/>
      <c r="I42" s="161"/>
      <c r="J42" s="161">
        <f>'実質公債費比率（分子）の構造'!M$52</f>
        <v>560</v>
      </c>
      <c r="K42" s="161"/>
      <c r="L42" s="161"/>
      <c r="M42" s="161">
        <f>'実質公債費比率（分子）の構造'!N$52</f>
        <v>581</v>
      </c>
      <c r="N42" s="161"/>
      <c r="O42" s="161"/>
      <c r="P42" s="161">
        <f>'実質公債費比率（分子）の構造'!O$52</f>
        <v>594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150</v>
      </c>
      <c r="C45" s="161"/>
      <c r="D45" s="161"/>
      <c r="E45" s="161">
        <f>'実質公債費比率（分子）の構造'!L$49</f>
        <v>150</v>
      </c>
      <c r="F45" s="161"/>
      <c r="G45" s="161"/>
      <c r="H45" s="161">
        <f>'実質公債費比率（分子）の構造'!M$49</f>
        <v>150</v>
      </c>
      <c r="I45" s="161"/>
      <c r="J45" s="161"/>
      <c r="K45" s="161">
        <f>'実質公債費比率（分子）の構造'!N$49</f>
        <v>150</v>
      </c>
      <c r="L45" s="161"/>
      <c r="M45" s="161"/>
      <c r="N45" s="161">
        <f>'実質公債費比率（分子）の構造'!O$49</f>
        <v>150</v>
      </c>
      <c r="O45" s="161"/>
      <c r="P45" s="161"/>
    </row>
    <row r="46" spans="1:16" x14ac:dyDescent="0.15">
      <c r="A46" s="161" t="s">
        <v>61</v>
      </c>
      <c r="B46" s="161">
        <f>'実質公債費比率（分子）の構造'!K$48</f>
        <v>120</v>
      </c>
      <c r="C46" s="161"/>
      <c r="D46" s="161"/>
      <c r="E46" s="161">
        <f>'実質公債費比率（分子）の構造'!L$48</f>
        <v>124</v>
      </c>
      <c r="F46" s="161"/>
      <c r="G46" s="161"/>
      <c r="H46" s="161">
        <f>'実質公債費比率（分子）の構造'!M$48</f>
        <v>120</v>
      </c>
      <c r="I46" s="161"/>
      <c r="J46" s="161"/>
      <c r="K46" s="161">
        <f>'実質公債費比率（分子）の構造'!N$48</f>
        <v>137</v>
      </c>
      <c r="L46" s="161"/>
      <c r="M46" s="161"/>
      <c r="N46" s="161">
        <f>'実質公債費比率（分子）の構造'!O$48</f>
        <v>148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556</v>
      </c>
      <c r="C49" s="161"/>
      <c r="D49" s="161"/>
      <c r="E49" s="161">
        <f>'実質公債費比率（分子）の構造'!L$45</f>
        <v>552</v>
      </c>
      <c r="F49" s="161"/>
      <c r="G49" s="161"/>
      <c r="H49" s="161">
        <f>'実質公債費比率（分子）の構造'!M$45</f>
        <v>518</v>
      </c>
      <c r="I49" s="161"/>
      <c r="J49" s="161"/>
      <c r="K49" s="161">
        <f>'実質公債費比率（分子）の構造'!N$45</f>
        <v>533</v>
      </c>
      <c r="L49" s="161"/>
      <c r="M49" s="161"/>
      <c r="N49" s="161">
        <f>'実質公債費比率（分子）の構造'!O$45</f>
        <v>578</v>
      </c>
      <c r="O49" s="161"/>
      <c r="P49" s="161"/>
    </row>
    <row r="50" spans="1:16" x14ac:dyDescent="0.15">
      <c r="A50" s="161" t="s">
        <v>65</v>
      </c>
      <c r="B50" s="161" t="e">
        <f>NA()</f>
        <v>#N/A</v>
      </c>
      <c r="C50" s="161">
        <f>IF(ISNUMBER('実質公債費比率（分子）の構造'!K$53),'実質公債費比率（分子）の構造'!K$53,NA())</f>
        <v>265</v>
      </c>
      <c r="D50" s="161" t="e">
        <f>NA()</f>
        <v>#N/A</v>
      </c>
      <c r="E50" s="161" t="e">
        <f>NA()</f>
        <v>#N/A</v>
      </c>
      <c r="F50" s="161">
        <f>IF(ISNUMBER('実質公債費比率（分子）の構造'!L$53),'実質公債費比率（分子）の構造'!L$53,NA())</f>
        <v>210</v>
      </c>
      <c r="G50" s="161" t="e">
        <f>NA()</f>
        <v>#N/A</v>
      </c>
      <c r="H50" s="161" t="e">
        <f>NA()</f>
        <v>#N/A</v>
      </c>
      <c r="I50" s="161">
        <f>IF(ISNUMBER('実質公債費比率（分子）の構造'!M$53),'実質公債費比率（分子）の構造'!M$53,NA())</f>
        <v>228</v>
      </c>
      <c r="J50" s="161" t="e">
        <f>NA()</f>
        <v>#N/A</v>
      </c>
      <c r="K50" s="161" t="e">
        <f>NA()</f>
        <v>#N/A</v>
      </c>
      <c r="L50" s="161">
        <f>IF(ISNUMBER('実質公債費比率（分子）の構造'!N$53),'実質公債費比率（分子）の構造'!N$53,NA())</f>
        <v>239</v>
      </c>
      <c r="M50" s="161" t="e">
        <f>NA()</f>
        <v>#N/A</v>
      </c>
      <c r="N50" s="161" t="e">
        <f>NA()</f>
        <v>#N/A</v>
      </c>
      <c r="O50" s="161">
        <f>IF(ISNUMBER('実質公債費比率（分子）の構造'!O$53),'実質公債費比率（分子）の構造'!O$53,NA())</f>
        <v>282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6823</v>
      </c>
      <c r="E56" s="160"/>
      <c r="F56" s="160"/>
      <c r="G56" s="160">
        <f>'将来負担比率（分子）の構造'!J$52</f>
        <v>6727</v>
      </c>
      <c r="H56" s="160"/>
      <c r="I56" s="160"/>
      <c r="J56" s="160">
        <f>'将来負担比率（分子）の構造'!K$52</f>
        <v>6748</v>
      </c>
      <c r="K56" s="160"/>
      <c r="L56" s="160"/>
      <c r="M56" s="160">
        <f>'将来負担比率（分子）の構造'!L$52</f>
        <v>6793</v>
      </c>
      <c r="N56" s="160"/>
      <c r="O56" s="160"/>
      <c r="P56" s="160">
        <f>'将来負担比率（分子）の構造'!M$52</f>
        <v>6552</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3142</v>
      </c>
      <c r="E58" s="160"/>
      <c r="F58" s="160"/>
      <c r="G58" s="160">
        <f>'将来負担比率（分子）の構造'!J$50</f>
        <v>3051</v>
      </c>
      <c r="H58" s="160"/>
      <c r="I58" s="160"/>
      <c r="J58" s="160">
        <f>'将来負担比率（分子）の構造'!K$50</f>
        <v>3396</v>
      </c>
      <c r="K58" s="160"/>
      <c r="L58" s="160"/>
      <c r="M58" s="160">
        <f>'将来負担比率（分子）の構造'!L$50</f>
        <v>3651</v>
      </c>
      <c r="N58" s="160"/>
      <c r="O58" s="160"/>
      <c r="P58" s="160">
        <f>'将来負担比率（分子）の構造'!M$50</f>
        <v>3647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2199</v>
      </c>
      <c r="C62" s="160"/>
      <c r="D62" s="160"/>
      <c r="E62" s="160">
        <f>'将来負担比率（分子）の構造'!J$45</f>
        <v>2193</v>
      </c>
      <c r="F62" s="160"/>
      <c r="G62" s="160"/>
      <c r="H62" s="160">
        <f>'将来負担比率（分子）の構造'!K$45</f>
        <v>1920</v>
      </c>
      <c r="I62" s="160"/>
      <c r="J62" s="160"/>
      <c r="K62" s="160">
        <f>'将来負担比率（分子）の構造'!L$45</f>
        <v>1912</v>
      </c>
      <c r="L62" s="160"/>
      <c r="M62" s="160"/>
      <c r="N62" s="160">
        <f>'将来負担比率（分子）の構造'!M$45</f>
        <v>1916</v>
      </c>
      <c r="O62" s="160"/>
      <c r="P62" s="160"/>
    </row>
    <row r="63" spans="1:16" x14ac:dyDescent="0.15">
      <c r="A63" s="160" t="s">
        <v>28</v>
      </c>
      <c r="B63" s="160">
        <f>'将来負担比率（分子）の構造'!I$44</f>
        <v>1179</v>
      </c>
      <c r="C63" s="160"/>
      <c r="D63" s="160"/>
      <c r="E63" s="160">
        <f>'将来負担比率（分子）の構造'!J$44</f>
        <v>1046</v>
      </c>
      <c r="F63" s="160"/>
      <c r="G63" s="160"/>
      <c r="H63" s="160">
        <f>'将来負担比率（分子）の構造'!K$44</f>
        <v>912</v>
      </c>
      <c r="I63" s="160"/>
      <c r="J63" s="160"/>
      <c r="K63" s="160">
        <f>'将来負担比率（分子）の構造'!L$44</f>
        <v>775</v>
      </c>
      <c r="L63" s="160"/>
      <c r="M63" s="160"/>
      <c r="N63" s="160">
        <f>'将来負担比率（分子）の構造'!M$44</f>
        <v>637</v>
      </c>
      <c r="O63" s="160"/>
      <c r="P63" s="160"/>
    </row>
    <row r="64" spans="1:16" x14ac:dyDescent="0.15">
      <c r="A64" s="160" t="s">
        <v>27</v>
      </c>
      <c r="B64" s="160">
        <f>'将来負担比率（分子）の構造'!I$43</f>
        <v>1558</v>
      </c>
      <c r="C64" s="160"/>
      <c r="D64" s="160"/>
      <c r="E64" s="160">
        <f>'将来負担比率（分子）の構造'!J$43</f>
        <v>1549</v>
      </c>
      <c r="F64" s="160"/>
      <c r="G64" s="160"/>
      <c r="H64" s="160">
        <f>'将来負担比率（分子）の構造'!K$43</f>
        <v>1428</v>
      </c>
      <c r="I64" s="160"/>
      <c r="J64" s="160"/>
      <c r="K64" s="160">
        <f>'将来負担比率（分子）の構造'!L$43</f>
        <v>1357</v>
      </c>
      <c r="L64" s="160"/>
      <c r="M64" s="160"/>
      <c r="N64" s="160">
        <f>'将来負担比率（分子）の構造'!M$43</f>
        <v>1260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6089</v>
      </c>
      <c r="C66" s="160"/>
      <c r="D66" s="160"/>
      <c r="E66" s="160">
        <f>'将来負担比率（分子）の構造'!J$41</f>
        <v>6084</v>
      </c>
      <c r="F66" s="160"/>
      <c r="G66" s="160"/>
      <c r="H66" s="160">
        <f>'将来負担比率（分子）の構造'!K$41</f>
        <v>6142</v>
      </c>
      <c r="I66" s="160"/>
      <c r="J66" s="160"/>
      <c r="K66" s="160">
        <f>'将来負担比率（分子）の構造'!L$41</f>
        <v>6035</v>
      </c>
      <c r="L66" s="160"/>
      <c r="M66" s="160"/>
      <c r="N66" s="160">
        <f>'将来負担比率（分子）の構造'!M$41</f>
        <v>6154</v>
      </c>
      <c r="O66" s="160"/>
      <c r="P66" s="160"/>
    </row>
    <row r="67" spans="1:16" x14ac:dyDescent="0.15">
      <c r="A67" s="160" t="s">
        <v>69</v>
      </c>
      <c r="B67" s="160" t="e">
        <f>NA()</f>
        <v>#N/A</v>
      </c>
      <c r="C67" s="160">
        <f>IF(ISNUMBER('将来負担比率（分子）の構造'!I$53), IF('将来負担比率（分子）の構造'!I$53 &lt; 0, 0, '将来負担比率（分子）の構造'!I$53), NA())</f>
        <v>1060</v>
      </c>
      <c r="D67" s="160" t="e">
        <f>NA()</f>
        <v>#N/A</v>
      </c>
      <c r="E67" s="160" t="e">
        <f>NA()</f>
        <v>#N/A</v>
      </c>
      <c r="F67" s="160">
        <f>IF(ISNUMBER('将来負担比率（分子）の構造'!J$53), IF('将来負担比率（分子）の構造'!J$53 &lt; 0, 0, '将来負担比率（分子）の構造'!J$53), NA())</f>
        <v>1094</v>
      </c>
      <c r="G67" s="160" t="e">
        <f>NA()</f>
        <v>#N/A</v>
      </c>
      <c r="H67" s="160" t="e">
        <f>NA()</f>
        <v>#N/A</v>
      </c>
      <c r="I67" s="160">
        <f>IF(ISNUMBER('将来負担比率（分子）の構造'!K$53), IF('将来負担比率（分子）の構造'!K$53 &lt; 0, 0, '将来負担比率（分子）の構造'!K$53), NA())</f>
        <v>257</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2074</v>
      </c>
      <c r="C72" s="164">
        <f>基金残高に係る経年分析!G55</f>
        <v>2215</v>
      </c>
      <c r="D72" s="164">
        <f>基金残高に係る経年分析!H55</f>
        <v>2140</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1034</v>
      </c>
      <c r="C74" s="164">
        <f>基金残高に係る経年分析!G57</f>
        <v>1040</v>
      </c>
      <c r="D74" s="164">
        <f>基金残高に係る経年分析!H57</f>
        <v>1018</v>
      </c>
    </row>
  </sheetData>
  <sheetProtection algorithmName="SHA-512" hashValue="o0A6w3AC5UM5rViIMxMrwMppupr7xnVbryRgELwC20nRHyIiolzCwrujn4y6Rrn6eqfuOeR5cFZ799R9CZMsmw==" saltValue="CoQ4Uv/Cd6++a7iEh8yN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1864720</v>
      </c>
      <c r="S5" s="669"/>
      <c r="T5" s="669"/>
      <c r="U5" s="669"/>
      <c r="V5" s="669"/>
      <c r="W5" s="669"/>
      <c r="X5" s="669"/>
      <c r="Y5" s="715"/>
      <c r="Z5" s="733">
        <v>27.4</v>
      </c>
      <c r="AA5" s="733"/>
      <c r="AB5" s="733"/>
      <c r="AC5" s="733"/>
      <c r="AD5" s="734">
        <v>1864720</v>
      </c>
      <c r="AE5" s="734"/>
      <c r="AF5" s="734"/>
      <c r="AG5" s="734"/>
      <c r="AH5" s="734"/>
      <c r="AI5" s="734"/>
      <c r="AJ5" s="734"/>
      <c r="AK5" s="734"/>
      <c r="AL5" s="716">
        <v>43.9</v>
      </c>
      <c r="AM5" s="685"/>
      <c r="AN5" s="685"/>
      <c r="AO5" s="717"/>
      <c r="AP5" s="702" t="s">
        <v>219</v>
      </c>
      <c r="AQ5" s="703"/>
      <c r="AR5" s="703"/>
      <c r="AS5" s="703"/>
      <c r="AT5" s="703"/>
      <c r="AU5" s="703"/>
      <c r="AV5" s="703"/>
      <c r="AW5" s="703"/>
      <c r="AX5" s="703"/>
      <c r="AY5" s="703"/>
      <c r="AZ5" s="703"/>
      <c r="BA5" s="703"/>
      <c r="BB5" s="703"/>
      <c r="BC5" s="703"/>
      <c r="BD5" s="703"/>
      <c r="BE5" s="703"/>
      <c r="BF5" s="704"/>
      <c r="BG5" s="603">
        <v>1864720</v>
      </c>
      <c r="BH5" s="606"/>
      <c r="BI5" s="606"/>
      <c r="BJ5" s="606"/>
      <c r="BK5" s="606"/>
      <c r="BL5" s="606"/>
      <c r="BM5" s="606"/>
      <c r="BN5" s="607"/>
      <c r="BO5" s="665">
        <v>100</v>
      </c>
      <c r="BP5" s="665"/>
      <c r="BQ5" s="665"/>
      <c r="BR5" s="665"/>
      <c r="BS5" s="666">
        <v>3373</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00" t="s">
        <v>223</v>
      </c>
      <c r="C6" s="601"/>
      <c r="D6" s="601"/>
      <c r="E6" s="601"/>
      <c r="F6" s="601"/>
      <c r="G6" s="601"/>
      <c r="H6" s="601"/>
      <c r="I6" s="601"/>
      <c r="J6" s="601"/>
      <c r="K6" s="601"/>
      <c r="L6" s="601"/>
      <c r="M6" s="601"/>
      <c r="N6" s="601"/>
      <c r="O6" s="601"/>
      <c r="P6" s="601"/>
      <c r="Q6" s="602"/>
      <c r="R6" s="603">
        <v>56949</v>
      </c>
      <c r="S6" s="606"/>
      <c r="T6" s="606"/>
      <c r="U6" s="606"/>
      <c r="V6" s="606"/>
      <c r="W6" s="606"/>
      <c r="X6" s="606"/>
      <c r="Y6" s="607"/>
      <c r="Z6" s="665">
        <v>0.8</v>
      </c>
      <c r="AA6" s="665"/>
      <c r="AB6" s="665"/>
      <c r="AC6" s="665"/>
      <c r="AD6" s="666">
        <v>56949</v>
      </c>
      <c r="AE6" s="666"/>
      <c r="AF6" s="666"/>
      <c r="AG6" s="666"/>
      <c r="AH6" s="666"/>
      <c r="AI6" s="666"/>
      <c r="AJ6" s="666"/>
      <c r="AK6" s="666"/>
      <c r="AL6" s="608">
        <v>1.3</v>
      </c>
      <c r="AM6" s="609"/>
      <c r="AN6" s="609"/>
      <c r="AO6" s="667"/>
      <c r="AP6" s="600" t="s">
        <v>224</v>
      </c>
      <c r="AQ6" s="601"/>
      <c r="AR6" s="601"/>
      <c r="AS6" s="601"/>
      <c r="AT6" s="601"/>
      <c r="AU6" s="601"/>
      <c r="AV6" s="601"/>
      <c r="AW6" s="601"/>
      <c r="AX6" s="601"/>
      <c r="AY6" s="601"/>
      <c r="AZ6" s="601"/>
      <c r="BA6" s="601"/>
      <c r="BB6" s="601"/>
      <c r="BC6" s="601"/>
      <c r="BD6" s="601"/>
      <c r="BE6" s="601"/>
      <c r="BF6" s="602"/>
      <c r="BG6" s="603">
        <v>1864720</v>
      </c>
      <c r="BH6" s="606"/>
      <c r="BI6" s="606"/>
      <c r="BJ6" s="606"/>
      <c r="BK6" s="606"/>
      <c r="BL6" s="606"/>
      <c r="BM6" s="606"/>
      <c r="BN6" s="607"/>
      <c r="BO6" s="665">
        <v>100</v>
      </c>
      <c r="BP6" s="665"/>
      <c r="BQ6" s="665"/>
      <c r="BR6" s="665"/>
      <c r="BS6" s="666">
        <v>3373</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115218</v>
      </c>
      <c r="CS6" s="606"/>
      <c r="CT6" s="606"/>
      <c r="CU6" s="606"/>
      <c r="CV6" s="606"/>
      <c r="CW6" s="606"/>
      <c r="CX6" s="606"/>
      <c r="CY6" s="607"/>
      <c r="CZ6" s="716">
        <v>1.7</v>
      </c>
      <c r="DA6" s="685"/>
      <c r="DB6" s="685"/>
      <c r="DC6" s="719"/>
      <c r="DD6" s="611" t="s">
        <v>166</v>
      </c>
      <c r="DE6" s="606"/>
      <c r="DF6" s="606"/>
      <c r="DG6" s="606"/>
      <c r="DH6" s="606"/>
      <c r="DI6" s="606"/>
      <c r="DJ6" s="606"/>
      <c r="DK6" s="606"/>
      <c r="DL6" s="606"/>
      <c r="DM6" s="606"/>
      <c r="DN6" s="606"/>
      <c r="DO6" s="606"/>
      <c r="DP6" s="607"/>
      <c r="DQ6" s="611">
        <v>115217</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7903</v>
      </c>
      <c r="S7" s="606"/>
      <c r="T7" s="606"/>
      <c r="U7" s="606"/>
      <c r="V7" s="606"/>
      <c r="W7" s="606"/>
      <c r="X7" s="606"/>
      <c r="Y7" s="607"/>
      <c r="Z7" s="665">
        <v>0.1</v>
      </c>
      <c r="AA7" s="665"/>
      <c r="AB7" s="665"/>
      <c r="AC7" s="665"/>
      <c r="AD7" s="666">
        <v>7903</v>
      </c>
      <c r="AE7" s="666"/>
      <c r="AF7" s="666"/>
      <c r="AG7" s="666"/>
      <c r="AH7" s="666"/>
      <c r="AI7" s="666"/>
      <c r="AJ7" s="666"/>
      <c r="AK7" s="666"/>
      <c r="AL7" s="608">
        <v>0.2</v>
      </c>
      <c r="AM7" s="609"/>
      <c r="AN7" s="609"/>
      <c r="AO7" s="667"/>
      <c r="AP7" s="600" t="s">
        <v>227</v>
      </c>
      <c r="AQ7" s="601"/>
      <c r="AR7" s="601"/>
      <c r="AS7" s="601"/>
      <c r="AT7" s="601"/>
      <c r="AU7" s="601"/>
      <c r="AV7" s="601"/>
      <c r="AW7" s="601"/>
      <c r="AX7" s="601"/>
      <c r="AY7" s="601"/>
      <c r="AZ7" s="601"/>
      <c r="BA7" s="601"/>
      <c r="BB7" s="601"/>
      <c r="BC7" s="601"/>
      <c r="BD7" s="601"/>
      <c r="BE7" s="601"/>
      <c r="BF7" s="602"/>
      <c r="BG7" s="603">
        <v>1139843</v>
      </c>
      <c r="BH7" s="606"/>
      <c r="BI7" s="606"/>
      <c r="BJ7" s="606"/>
      <c r="BK7" s="606"/>
      <c r="BL7" s="606"/>
      <c r="BM7" s="606"/>
      <c r="BN7" s="607"/>
      <c r="BO7" s="665">
        <v>61.1</v>
      </c>
      <c r="BP7" s="665"/>
      <c r="BQ7" s="665"/>
      <c r="BR7" s="665"/>
      <c r="BS7" s="666">
        <v>3373</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1146003</v>
      </c>
      <c r="CS7" s="606"/>
      <c r="CT7" s="606"/>
      <c r="CU7" s="606"/>
      <c r="CV7" s="606"/>
      <c r="CW7" s="606"/>
      <c r="CX7" s="606"/>
      <c r="CY7" s="607"/>
      <c r="CZ7" s="665">
        <v>17.3</v>
      </c>
      <c r="DA7" s="665"/>
      <c r="DB7" s="665"/>
      <c r="DC7" s="665"/>
      <c r="DD7" s="611">
        <v>39165</v>
      </c>
      <c r="DE7" s="606"/>
      <c r="DF7" s="606"/>
      <c r="DG7" s="606"/>
      <c r="DH7" s="606"/>
      <c r="DI7" s="606"/>
      <c r="DJ7" s="606"/>
      <c r="DK7" s="606"/>
      <c r="DL7" s="606"/>
      <c r="DM7" s="606"/>
      <c r="DN7" s="606"/>
      <c r="DO7" s="606"/>
      <c r="DP7" s="607"/>
      <c r="DQ7" s="611">
        <v>982392</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22273</v>
      </c>
      <c r="S8" s="606"/>
      <c r="T8" s="606"/>
      <c r="U8" s="606"/>
      <c r="V8" s="606"/>
      <c r="W8" s="606"/>
      <c r="X8" s="606"/>
      <c r="Y8" s="607"/>
      <c r="Z8" s="665">
        <v>0.3</v>
      </c>
      <c r="AA8" s="665"/>
      <c r="AB8" s="665"/>
      <c r="AC8" s="665"/>
      <c r="AD8" s="666">
        <v>22273</v>
      </c>
      <c r="AE8" s="666"/>
      <c r="AF8" s="666"/>
      <c r="AG8" s="666"/>
      <c r="AH8" s="666"/>
      <c r="AI8" s="666"/>
      <c r="AJ8" s="666"/>
      <c r="AK8" s="666"/>
      <c r="AL8" s="608">
        <v>0.5</v>
      </c>
      <c r="AM8" s="609"/>
      <c r="AN8" s="609"/>
      <c r="AO8" s="667"/>
      <c r="AP8" s="600" t="s">
        <v>230</v>
      </c>
      <c r="AQ8" s="601"/>
      <c r="AR8" s="601"/>
      <c r="AS8" s="601"/>
      <c r="AT8" s="601"/>
      <c r="AU8" s="601"/>
      <c r="AV8" s="601"/>
      <c r="AW8" s="601"/>
      <c r="AX8" s="601"/>
      <c r="AY8" s="601"/>
      <c r="AZ8" s="601"/>
      <c r="BA8" s="601"/>
      <c r="BB8" s="601"/>
      <c r="BC8" s="601"/>
      <c r="BD8" s="601"/>
      <c r="BE8" s="601"/>
      <c r="BF8" s="602"/>
      <c r="BG8" s="603">
        <v>36131</v>
      </c>
      <c r="BH8" s="606"/>
      <c r="BI8" s="606"/>
      <c r="BJ8" s="606"/>
      <c r="BK8" s="606"/>
      <c r="BL8" s="606"/>
      <c r="BM8" s="606"/>
      <c r="BN8" s="607"/>
      <c r="BO8" s="665">
        <v>1.9</v>
      </c>
      <c r="BP8" s="665"/>
      <c r="BQ8" s="665"/>
      <c r="BR8" s="665"/>
      <c r="BS8" s="611" t="s">
        <v>166</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1907828</v>
      </c>
      <c r="CS8" s="606"/>
      <c r="CT8" s="606"/>
      <c r="CU8" s="606"/>
      <c r="CV8" s="606"/>
      <c r="CW8" s="606"/>
      <c r="CX8" s="606"/>
      <c r="CY8" s="607"/>
      <c r="CZ8" s="665">
        <v>28.9</v>
      </c>
      <c r="DA8" s="665"/>
      <c r="DB8" s="665"/>
      <c r="DC8" s="665"/>
      <c r="DD8" s="611">
        <v>6732</v>
      </c>
      <c r="DE8" s="606"/>
      <c r="DF8" s="606"/>
      <c r="DG8" s="606"/>
      <c r="DH8" s="606"/>
      <c r="DI8" s="606"/>
      <c r="DJ8" s="606"/>
      <c r="DK8" s="606"/>
      <c r="DL8" s="606"/>
      <c r="DM8" s="606"/>
      <c r="DN8" s="606"/>
      <c r="DO8" s="606"/>
      <c r="DP8" s="607"/>
      <c r="DQ8" s="611">
        <v>1238698</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22318</v>
      </c>
      <c r="S9" s="606"/>
      <c r="T9" s="606"/>
      <c r="U9" s="606"/>
      <c r="V9" s="606"/>
      <c r="W9" s="606"/>
      <c r="X9" s="606"/>
      <c r="Y9" s="607"/>
      <c r="Z9" s="665">
        <v>0.3</v>
      </c>
      <c r="AA9" s="665"/>
      <c r="AB9" s="665"/>
      <c r="AC9" s="665"/>
      <c r="AD9" s="666">
        <v>22318</v>
      </c>
      <c r="AE9" s="666"/>
      <c r="AF9" s="666"/>
      <c r="AG9" s="666"/>
      <c r="AH9" s="666"/>
      <c r="AI9" s="666"/>
      <c r="AJ9" s="666"/>
      <c r="AK9" s="666"/>
      <c r="AL9" s="608">
        <v>0.5</v>
      </c>
      <c r="AM9" s="609"/>
      <c r="AN9" s="609"/>
      <c r="AO9" s="667"/>
      <c r="AP9" s="600" t="s">
        <v>233</v>
      </c>
      <c r="AQ9" s="601"/>
      <c r="AR9" s="601"/>
      <c r="AS9" s="601"/>
      <c r="AT9" s="601"/>
      <c r="AU9" s="601"/>
      <c r="AV9" s="601"/>
      <c r="AW9" s="601"/>
      <c r="AX9" s="601"/>
      <c r="AY9" s="601"/>
      <c r="AZ9" s="601"/>
      <c r="BA9" s="601"/>
      <c r="BB9" s="601"/>
      <c r="BC9" s="601"/>
      <c r="BD9" s="601"/>
      <c r="BE9" s="601"/>
      <c r="BF9" s="602"/>
      <c r="BG9" s="603">
        <v>1066951</v>
      </c>
      <c r="BH9" s="606"/>
      <c r="BI9" s="606"/>
      <c r="BJ9" s="606"/>
      <c r="BK9" s="606"/>
      <c r="BL9" s="606"/>
      <c r="BM9" s="606"/>
      <c r="BN9" s="607"/>
      <c r="BO9" s="665">
        <v>57.2</v>
      </c>
      <c r="BP9" s="665"/>
      <c r="BQ9" s="665"/>
      <c r="BR9" s="665"/>
      <c r="BS9" s="611" t="s">
        <v>166</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862357</v>
      </c>
      <c r="CS9" s="606"/>
      <c r="CT9" s="606"/>
      <c r="CU9" s="606"/>
      <c r="CV9" s="606"/>
      <c r="CW9" s="606"/>
      <c r="CX9" s="606"/>
      <c r="CY9" s="607"/>
      <c r="CZ9" s="665">
        <v>13</v>
      </c>
      <c r="DA9" s="665"/>
      <c r="DB9" s="665"/>
      <c r="DC9" s="665"/>
      <c r="DD9" s="611">
        <v>23686</v>
      </c>
      <c r="DE9" s="606"/>
      <c r="DF9" s="606"/>
      <c r="DG9" s="606"/>
      <c r="DH9" s="606"/>
      <c r="DI9" s="606"/>
      <c r="DJ9" s="606"/>
      <c r="DK9" s="606"/>
      <c r="DL9" s="606"/>
      <c r="DM9" s="606"/>
      <c r="DN9" s="606"/>
      <c r="DO9" s="606"/>
      <c r="DP9" s="607"/>
      <c r="DQ9" s="611">
        <v>804239</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236</v>
      </c>
      <c r="S10" s="606"/>
      <c r="T10" s="606"/>
      <c r="U10" s="606"/>
      <c r="V10" s="606"/>
      <c r="W10" s="606"/>
      <c r="X10" s="606"/>
      <c r="Y10" s="607"/>
      <c r="Z10" s="665" t="s">
        <v>236</v>
      </c>
      <c r="AA10" s="665"/>
      <c r="AB10" s="665"/>
      <c r="AC10" s="665"/>
      <c r="AD10" s="666" t="s">
        <v>236</v>
      </c>
      <c r="AE10" s="666"/>
      <c r="AF10" s="666"/>
      <c r="AG10" s="666"/>
      <c r="AH10" s="666"/>
      <c r="AI10" s="666"/>
      <c r="AJ10" s="666"/>
      <c r="AK10" s="666"/>
      <c r="AL10" s="608" t="s">
        <v>166</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19582</v>
      </c>
      <c r="BH10" s="606"/>
      <c r="BI10" s="606"/>
      <c r="BJ10" s="606"/>
      <c r="BK10" s="606"/>
      <c r="BL10" s="606"/>
      <c r="BM10" s="606"/>
      <c r="BN10" s="607"/>
      <c r="BO10" s="665">
        <v>1.1000000000000001</v>
      </c>
      <c r="BP10" s="665"/>
      <c r="BQ10" s="665"/>
      <c r="BR10" s="665"/>
      <c r="BS10" s="611" t="s">
        <v>166</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4065</v>
      </c>
      <c r="CS10" s="606"/>
      <c r="CT10" s="606"/>
      <c r="CU10" s="606"/>
      <c r="CV10" s="606"/>
      <c r="CW10" s="606"/>
      <c r="CX10" s="606"/>
      <c r="CY10" s="607"/>
      <c r="CZ10" s="665">
        <v>0.1</v>
      </c>
      <c r="DA10" s="665"/>
      <c r="DB10" s="665"/>
      <c r="DC10" s="665"/>
      <c r="DD10" s="611" t="s">
        <v>123</v>
      </c>
      <c r="DE10" s="606"/>
      <c r="DF10" s="606"/>
      <c r="DG10" s="606"/>
      <c r="DH10" s="606"/>
      <c r="DI10" s="606"/>
      <c r="DJ10" s="606"/>
      <c r="DK10" s="606"/>
      <c r="DL10" s="606"/>
      <c r="DM10" s="606"/>
      <c r="DN10" s="606"/>
      <c r="DO10" s="606"/>
      <c r="DP10" s="607"/>
      <c r="DQ10" s="611">
        <v>3942</v>
      </c>
      <c r="DR10" s="606"/>
      <c r="DS10" s="606"/>
      <c r="DT10" s="606"/>
      <c r="DU10" s="606"/>
      <c r="DV10" s="606"/>
      <c r="DW10" s="606"/>
      <c r="DX10" s="606"/>
      <c r="DY10" s="606"/>
      <c r="DZ10" s="606"/>
      <c r="EA10" s="606"/>
      <c r="EB10" s="606"/>
      <c r="EC10" s="646"/>
    </row>
    <row r="11" spans="2:143" ht="11.25" customHeight="1" x14ac:dyDescent="0.15">
      <c r="B11" s="600" t="s">
        <v>239</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123</v>
      </c>
      <c r="AA11" s="665"/>
      <c r="AB11" s="665"/>
      <c r="AC11" s="665"/>
      <c r="AD11" s="666" t="s">
        <v>123</v>
      </c>
      <c r="AE11" s="666"/>
      <c r="AF11" s="666"/>
      <c r="AG11" s="666"/>
      <c r="AH11" s="666"/>
      <c r="AI11" s="666"/>
      <c r="AJ11" s="666"/>
      <c r="AK11" s="666"/>
      <c r="AL11" s="608" t="s">
        <v>166</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17179</v>
      </c>
      <c r="BH11" s="606"/>
      <c r="BI11" s="606"/>
      <c r="BJ11" s="606"/>
      <c r="BK11" s="606"/>
      <c r="BL11" s="606"/>
      <c r="BM11" s="606"/>
      <c r="BN11" s="607"/>
      <c r="BO11" s="665">
        <v>0.9</v>
      </c>
      <c r="BP11" s="665"/>
      <c r="BQ11" s="665"/>
      <c r="BR11" s="665"/>
      <c r="BS11" s="611">
        <v>3373</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110251</v>
      </c>
      <c r="CS11" s="606"/>
      <c r="CT11" s="606"/>
      <c r="CU11" s="606"/>
      <c r="CV11" s="606"/>
      <c r="CW11" s="606"/>
      <c r="CX11" s="606"/>
      <c r="CY11" s="607"/>
      <c r="CZ11" s="665">
        <v>1.7</v>
      </c>
      <c r="DA11" s="665"/>
      <c r="DB11" s="665"/>
      <c r="DC11" s="665"/>
      <c r="DD11" s="611">
        <v>1944</v>
      </c>
      <c r="DE11" s="606"/>
      <c r="DF11" s="606"/>
      <c r="DG11" s="606"/>
      <c r="DH11" s="606"/>
      <c r="DI11" s="606"/>
      <c r="DJ11" s="606"/>
      <c r="DK11" s="606"/>
      <c r="DL11" s="606"/>
      <c r="DM11" s="606"/>
      <c r="DN11" s="606"/>
      <c r="DO11" s="606"/>
      <c r="DP11" s="607"/>
      <c r="DQ11" s="611">
        <v>93731</v>
      </c>
      <c r="DR11" s="606"/>
      <c r="DS11" s="606"/>
      <c r="DT11" s="606"/>
      <c r="DU11" s="606"/>
      <c r="DV11" s="606"/>
      <c r="DW11" s="606"/>
      <c r="DX11" s="606"/>
      <c r="DY11" s="606"/>
      <c r="DZ11" s="606"/>
      <c r="EA11" s="606"/>
      <c r="EB11" s="606"/>
      <c r="EC11" s="646"/>
    </row>
    <row r="12" spans="2:143" ht="11.25" customHeight="1" x14ac:dyDescent="0.15">
      <c r="B12" s="600" t="s">
        <v>242</v>
      </c>
      <c r="C12" s="601"/>
      <c r="D12" s="601"/>
      <c r="E12" s="601"/>
      <c r="F12" s="601"/>
      <c r="G12" s="601"/>
      <c r="H12" s="601"/>
      <c r="I12" s="601"/>
      <c r="J12" s="601"/>
      <c r="K12" s="601"/>
      <c r="L12" s="601"/>
      <c r="M12" s="601"/>
      <c r="N12" s="601"/>
      <c r="O12" s="601"/>
      <c r="P12" s="601"/>
      <c r="Q12" s="602"/>
      <c r="R12" s="603">
        <v>293238</v>
      </c>
      <c r="S12" s="606"/>
      <c r="T12" s="606"/>
      <c r="U12" s="606"/>
      <c r="V12" s="606"/>
      <c r="W12" s="606"/>
      <c r="X12" s="606"/>
      <c r="Y12" s="607"/>
      <c r="Z12" s="665">
        <v>4.3</v>
      </c>
      <c r="AA12" s="665"/>
      <c r="AB12" s="665"/>
      <c r="AC12" s="665"/>
      <c r="AD12" s="666">
        <v>293238</v>
      </c>
      <c r="AE12" s="666"/>
      <c r="AF12" s="666"/>
      <c r="AG12" s="666"/>
      <c r="AH12" s="666"/>
      <c r="AI12" s="666"/>
      <c r="AJ12" s="666"/>
      <c r="AK12" s="666"/>
      <c r="AL12" s="608">
        <v>6.9</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650911</v>
      </c>
      <c r="BH12" s="606"/>
      <c r="BI12" s="606"/>
      <c r="BJ12" s="606"/>
      <c r="BK12" s="606"/>
      <c r="BL12" s="606"/>
      <c r="BM12" s="606"/>
      <c r="BN12" s="607"/>
      <c r="BO12" s="665">
        <v>34.9</v>
      </c>
      <c r="BP12" s="665"/>
      <c r="BQ12" s="665"/>
      <c r="BR12" s="665"/>
      <c r="BS12" s="611" t="s">
        <v>236</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25423</v>
      </c>
      <c r="CS12" s="606"/>
      <c r="CT12" s="606"/>
      <c r="CU12" s="606"/>
      <c r="CV12" s="606"/>
      <c r="CW12" s="606"/>
      <c r="CX12" s="606"/>
      <c r="CY12" s="607"/>
      <c r="CZ12" s="665">
        <v>0.4</v>
      </c>
      <c r="DA12" s="665"/>
      <c r="DB12" s="665"/>
      <c r="DC12" s="665"/>
      <c r="DD12" s="611" t="s">
        <v>236</v>
      </c>
      <c r="DE12" s="606"/>
      <c r="DF12" s="606"/>
      <c r="DG12" s="606"/>
      <c r="DH12" s="606"/>
      <c r="DI12" s="606"/>
      <c r="DJ12" s="606"/>
      <c r="DK12" s="606"/>
      <c r="DL12" s="606"/>
      <c r="DM12" s="606"/>
      <c r="DN12" s="606"/>
      <c r="DO12" s="606"/>
      <c r="DP12" s="607"/>
      <c r="DQ12" s="611">
        <v>20278</v>
      </c>
      <c r="DR12" s="606"/>
      <c r="DS12" s="606"/>
      <c r="DT12" s="606"/>
      <c r="DU12" s="606"/>
      <c r="DV12" s="606"/>
      <c r="DW12" s="606"/>
      <c r="DX12" s="606"/>
      <c r="DY12" s="606"/>
      <c r="DZ12" s="606"/>
      <c r="EA12" s="606"/>
      <c r="EB12" s="606"/>
      <c r="EC12" s="646"/>
    </row>
    <row r="13" spans="2:143" ht="11.25" customHeight="1" x14ac:dyDescent="0.15">
      <c r="B13" s="600" t="s">
        <v>245</v>
      </c>
      <c r="C13" s="601"/>
      <c r="D13" s="601"/>
      <c r="E13" s="601"/>
      <c r="F13" s="601"/>
      <c r="G13" s="601"/>
      <c r="H13" s="601"/>
      <c r="I13" s="601"/>
      <c r="J13" s="601"/>
      <c r="K13" s="601"/>
      <c r="L13" s="601"/>
      <c r="M13" s="601"/>
      <c r="N13" s="601"/>
      <c r="O13" s="601"/>
      <c r="P13" s="601"/>
      <c r="Q13" s="602"/>
      <c r="R13" s="603">
        <v>7364</v>
      </c>
      <c r="S13" s="606"/>
      <c r="T13" s="606"/>
      <c r="U13" s="606"/>
      <c r="V13" s="606"/>
      <c r="W13" s="606"/>
      <c r="X13" s="606"/>
      <c r="Y13" s="607"/>
      <c r="Z13" s="665">
        <v>0.1</v>
      </c>
      <c r="AA13" s="665"/>
      <c r="AB13" s="665"/>
      <c r="AC13" s="665"/>
      <c r="AD13" s="666">
        <v>7364</v>
      </c>
      <c r="AE13" s="666"/>
      <c r="AF13" s="666"/>
      <c r="AG13" s="666"/>
      <c r="AH13" s="666"/>
      <c r="AI13" s="666"/>
      <c r="AJ13" s="666"/>
      <c r="AK13" s="666"/>
      <c r="AL13" s="608">
        <v>0.2</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650911</v>
      </c>
      <c r="BH13" s="606"/>
      <c r="BI13" s="606"/>
      <c r="BJ13" s="606"/>
      <c r="BK13" s="606"/>
      <c r="BL13" s="606"/>
      <c r="BM13" s="606"/>
      <c r="BN13" s="607"/>
      <c r="BO13" s="665">
        <v>34.9</v>
      </c>
      <c r="BP13" s="665"/>
      <c r="BQ13" s="665"/>
      <c r="BR13" s="665"/>
      <c r="BS13" s="611" t="s">
        <v>236</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438235</v>
      </c>
      <c r="CS13" s="606"/>
      <c r="CT13" s="606"/>
      <c r="CU13" s="606"/>
      <c r="CV13" s="606"/>
      <c r="CW13" s="606"/>
      <c r="CX13" s="606"/>
      <c r="CY13" s="607"/>
      <c r="CZ13" s="665">
        <v>6.6</v>
      </c>
      <c r="DA13" s="665"/>
      <c r="DB13" s="665"/>
      <c r="DC13" s="665"/>
      <c r="DD13" s="611">
        <v>93802</v>
      </c>
      <c r="DE13" s="606"/>
      <c r="DF13" s="606"/>
      <c r="DG13" s="606"/>
      <c r="DH13" s="606"/>
      <c r="DI13" s="606"/>
      <c r="DJ13" s="606"/>
      <c r="DK13" s="606"/>
      <c r="DL13" s="606"/>
      <c r="DM13" s="606"/>
      <c r="DN13" s="606"/>
      <c r="DO13" s="606"/>
      <c r="DP13" s="607"/>
      <c r="DQ13" s="611">
        <v>365988</v>
      </c>
      <c r="DR13" s="606"/>
      <c r="DS13" s="606"/>
      <c r="DT13" s="606"/>
      <c r="DU13" s="606"/>
      <c r="DV13" s="606"/>
      <c r="DW13" s="606"/>
      <c r="DX13" s="606"/>
      <c r="DY13" s="606"/>
      <c r="DZ13" s="606"/>
      <c r="EA13" s="606"/>
      <c r="EB13" s="606"/>
      <c r="EC13" s="646"/>
    </row>
    <row r="14" spans="2:143" ht="11.25" customHeight="1" x14ac:dyDescent="0.15">
      <c r="B14" s="600" t="s">
        <v>248</v>
      </c>
      <c r="C14" s="601"/>
      <c r="D14" s="601"/>
      <c r="E14" s="601"/>
      <c r="F14" s="601"/>
      <c r="G14" s="601"/>
      <c r="H14" s="601"/>
      <c r="I14" s="601"/>
      <c r="J14" s="601"/>
      <c r="K14" s="601"/>
      <c r="L14" s="601"/>
      <c r="M14" s="601"/>
      <c r="N14" s="601"/>
      <c r="O14" s="601"/>
      <c r="P14" s="601"/>
      <c r="Q14" s="602"/>
      <c r="R14" s="603" t="s">
        <v>249</v>
      </c>
      <c r="S14" s="606"/>
      <c r="T14" s="606"/>
      <c r="U14" s="606"/>
      <c r="V14" s="606"/>
      <c r="W14" s="606"/>
      <c r="X14" s="606"/>
      <c r="Y14" s="607"/>
      <c r="Z14" s="665" t="s">
        <v>249</v>
      </c>
      <c r="AA14" s="665"/>
      <c r="AB14" s="665"/>
      <c r="AC14" s="665"/>
      <c r="AD14" s="666" t="s">
        <v>123</v>
      </c>
      <c r="AE14" s="666"/>
      <c r="AF14" s="666"/>
      <c r="AG14" s="666"/>
      <c r="AH14" s="666"/>
      <c r="AI14" s="666"/>
      <c r="AJ14" s="666"/>
      <c r="AK14" s="666"/>
      <c r="AL14" s="608" t="s">
        <v>236</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33448</v>
      </c>
      <c r="BH14" s="606"/>
      <c r="BI14" s="606"/>
      <c r="BJ14" s="606"/>
      <c r="BK14" s="606"/>
      <c r="BL14" s="606"/>
      <c r="BM14" s="606"/>
      <c r="BN14" s="607"/>
      <c r="BO14" s="665">
        <v>1.8</v>
      </c>
      <c r="BP14" s="665"/>
      <c r="BQ14" s="665"/>
      <c r="BR14" s="665"/>
      <c r="BS14" s="611" t="s">
        <v>236</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649054</v>
      </c>
      <c r="CS14" s="606"/>
      <c r="CT14" s="606"/>
      <c r="CU14" s="606"/>
      <c r="CV14" s="606"/>
      <c r="CW14" s="606"/>
      <c r="CX14" s="606"/>
      <c r="CY14" s="607"/>
      <c r="CZ14" s="665">
        <v>9.8000000000000007</v>
      </c>
      <c r="DA14" s="665"/>
      <c r="DB14" s="665"/>
      <c r="DC14" s="665"/>
      <c r="DD14" s="611">
        <v>356560</v>
      </c>
      <c r="DE14" s="606"/>
      <c r="DF14" s="606"/>
      <c r="DG14" s="606"/>
      <c r="DH14" s="606"/>
      <c r="DI14" s="606"/>
      <c r="DJ14" s="606"/>
      <c r="DK14" s="606"/>
      <c r="DL14" s="606"/>
      <c r="DM14" s="606"/>
      <c r="DN14" s="606"/>
      <c r="DO14" s="606"/>
      <c r="DP14" s="607"/>
      <c r="DQ14" s="611">
        <v>268430</v>
      </c>
      <c r="DR14" s="606"/>
      <c r="DS14" s="606"/>
      <c r="DT14" s="606"/>
      <c r="DU14" s="606"/>
      <c r="DV14" s="606"/>
      <c r="DW14" s="606"/>
      <c r="DX14" s="606"/>
      <c r="DY14" s="606"/>
      <c r="DZ14" s="606"/>
      <c r="EA14" s="606"/>
      <c r="EB14" s="606"/>
      <c r="EC14" s="646"/>
    </row>
    <row r="15" spans="2:143" ht="11.25" customHeight="1" x14ac:dyDescent="0.15">
      <c r="B15" s="600" t="s">
        <v>252</v>
      </c>
      <c r="C15" s="601"/>
      <c r="D15" s="601"/>
      <c r="E15" s="601"/>
      <c r="F15" s="601"/>
      <c r="G15" s="601"/>
      <c r="H15" s="601"/>
      <c r="I15" s="601"/>
      <c r="J15" s="601"/>
      <c r="K15" s="601"/>
      <c r="L15" s="601"/>
      <c r="M15" s="601"/>
      <c r="N15" s="601"/>
      <c r="O15" s="601"/>
      <c r="P15" s="601"/>
      <c r="Q15" s="602"/>
      <c r="R15" s="603">
        <v>29024</v>
      </c>
      <c r="S15" s="606"/>
      <c r="T15" s="606"/>
      <c r="U15" s="606"/>
      <c r="V15" s="606"/>
      <c r="W15" s="606"/>
      <c r="X15" s="606"/>
      <c r="Y15" s="607"/>
      <c r="Z15" s="665">
        <v>0.4</v>
      </c>
      <c r="AA15" s="665"/>
      <c r="AB15" s="665"/>
      <c r="AC15" s="665"/>
      <c r="AD15" s="666">
        <v>29024</v>
      </c>
      <c r="AE15" s="666"/>
      <c r="AF15" s="666"/>
      <c r="AG15" s="666"/>
      <c r="AH15" s="666"/>
      <c r="AI15" s="666"/>
      <c r="AJ15" s="666"/>
      <c r="AK15" s="666"/>
      <c r="AL15" s="608">
        <v>0.7</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40518</v>
      </c>
      <c r="BH15" s="606"/>
      <c r="BI15" s="606"/>
      <c r="BJ15" s="606"/>
      <c r="BK15" s="606"/>
      <c r="BL15" s="606"/>
      <c r="BM15" s="606"/>
      <c r="BN15" s="607"/>
      <c r="BO15" s="665">
        <v>2.2000000000000002</v>
      </c>
      <c r="BP15" s="665"/>
      <c r="BQ15" s="665"/>
      <c r="BR15" s="665"/>
      <c r="BS15" s="611" t="s">
        <v>166</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771763</v>
      </c>
      <c r="CS15" s="606"/>
      <c r="CT15" s="606"/>
      <c r="CU15" s="606"/>
      <c r="CV15" s="606"/>
      <c r="CW15" s="606"/>
      <c r="CX15" s="606"/>
      <c r="CY15" s="607"/>
      <c r="CZ15" s="665">
        <v>11.7</v>
      </c>
      <c r="DA15" s="665"/>
      <c r="DB15" s="665"/>
      <c r="DC15" s="665"/>
      <c r="DD15" s="611">
        <v>79773</v>
      </c>
      <c r="DE15" s="606"/>
      <c r="DF15" s="606"/>
      <c r="DG15" s="606"/>
      <c r="DH15" s="606"/>
      <c r="DI15" s="606"/>
      <c r="DJ15" s="606"/>
      <c r="DK15" s="606"/>
      <c r="DL15" s="606"/>
      <c r="DM15" s="606"/>
      <c r="DN15" s="606"/>
      <c r="DO15" s="606"/>
      <c r="DP15" s="607"/>
      <c r="DQ15" s="611">
        <v>690888</v>
      </c>
      <c r="DR15" s="606"/>
      <c r="DS15" s="606"/>
      <c r="DT15" s="606"/>
      <c r="DU15" s="606"/>
      <c r="DV15" s="606"/>
      <c r="DW15" s="606"/>
      <c r="DX15" s="606"/>
      <c r="DY15" s="606"/>
      <c r="DZ15" s="606"/>
      <c r="EA15" s="606"/>
      <c r="EB15" s="606"/>
      <c r="EC15" s="646"/>
    </row>
    <row r="16" spans="2:143" ht="11.25" customHeight="1" x14ac:dyDescent="0.15">
      <c r="B16" s="600" t="s">
        <v>255</v>
      </c>
      <c r="C16" s="601"/>
      <c r="D16" s="601"/>
      <c r="E16" s="601"/>
      <c r="F16" s="601"/>
      <c r="G16" s="601"/>
      <c r="H16" s="601"/>
      <c r="I16" s="601"/>
      <c r="J16" s="601"/>
      <c r="K16" s="601"/>
      <c r="L16" s="601"/>
      <c r="M16" s="601"/>
      <c r="N16" s="601"/>
      <c r="O16" s="601"/>
      <c r="P16" s="601"/>
      <c r="Q16" s="602"/>
      <c r="R16" s="603" t="s">
        <v>249</v>
      </c>
      <c r="S16" s="606"/>
      <c r="T16" s="606"/>
      <c r="U16" s="606"/>
      <c r="V16" s="606"/>
      <c r="W16" s="606"/>
      <c r="X16" s="606"/>
      <c r="Y16" s="607"/>
      <c r="Z16" s="665" t="s">
        <v>166</v>
      </c>
      <c r="AA16" s="665"/>
      <c r="AB16" s="665"/>
      <c r="AC16" s="665"/>
      <c r="AD16" s="666" t="s">
        <v>123</v>
      </c>
      <c r="AE16" s="666"/>
      <c r="AF16" s="666"/>
      <c r="AG16" s="666"/>
      <c r="AH16" s="666"/>
      <c r="AI16" s="666"/>
      <c r="AJ16" s="666"/>
      <c r="AK16" s="666"/>
      <c r="AL16" s="608" t="s">
        <v>236</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236</v>
      </c>
      <c r="BH16" s="606"/>
      <c r="BI16" s="606"/>
      <c r="BJ16" s="606"/>
      <c r="BK16" s="606"/>
      <c r="BL16" s="606"/>
      <c r="BM16" s="606"/>
      <c r="BN16" s="607"/>
      <c r="BO16" s="665" t="s">
        <v>166</v>
      </c>
      <c r="BP16" s="665"/>
      <c r="BQ16" s="665"/>
      <c r="BR16" s="665"/>
      <c r="BS16" s="611" t="s">
        <v>166</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3661</v>
      </c>
      <c r="CS16" s="606"/>
      <c r="CT16" s="606"/>
      <c r="CU16" s="606"/>
      <c r="CV16" s="606"/>
      <c r="CW16" s="606"/>
      <c r="CX16" s="606"/>
      <c r="CY16" s="607"/>
      <c r="CZ16" s="665">
        <v>0.1</v>
      </c>
      <c r="DA16" s="665"/>
      <c r="DB16" s="665"/>
      <c r="DC16" s="665"/>
      <c r="DD16" s="611" t="s">
        <v>166</v>
      </c>
      <c r="DE16" s="606"/>
      <c r="DF16" s="606"/>
      <c r="DG16" s="606"/>
      <c r="DH16" s="606"/>
      <c r="DI16" s="606"/>
      <c r="DJ16" s="606"/>
      <c r="DK16" s="606"/>
      <c r="DL16" s="606"/>
      <c r="DM16" s="606"/>
      <c r="DN16" s="606"/>
      <c r="DO16" s="606"/>
      <c r="DP16" s="607"/>
      <c r="DQ16" s="611">
        <v>282</v>
      </c>
      <c r="DR16" s="606"/>
      <c r="DS16" s="606"/>
      <c r="DT16" s="606"/>
      <c r="DU16" s="606"/>
      <c r="DV16" s="606"/>
      <c r="DW16" s="606"/>
      <c r="DX16" s="606"/>
      <c r="DY16" s="606"/>
      <c r="DZ16" s="606"/>
      <c r="EA16" s="606"/>
      <c r="EB16" s="606"/>
      <c r="EC16" s="646"/>
    </row>
    <row r="17" spans="2:133" ht="11.25" customHeight="1" x14ac:dyDescent="0.15">
      <c r="B17" s="600" t="s">
        <v>258</v>
      </c>
      <c r="C17" s="601"/>
      <c r="D17" s="601"/>
      <c r="E17" s="601"/>
      <c r="F17" s="601"/>
      <c r="G17" s="601"/>
      <c r="H17" s="601"/>
      <c r="I17" s="601"/>
      <c r="J17" s="601"/>
      <c r="K17" s="601"/>
      <c r="L17" s="601"/>
      <c r="M17" s="601"/>
      <c r="N17" s="601"/>
      <c r="O17" s="601"/>
      <c r="P17" s="601"/>
      <c r="Q17" s="602"/>
      <c r="R17" s="603">
        <v>4218</v>
      </c>
      <c r="S17" s="606"/>
      <c r="T17" s="606"/>
      <c r="U17" s="606"/>
      <c r="V17" s="606"/>
      <c r="W17" s="606"/>
      <c r="X17" s="606"/>
      <c r="Y17" s="607"/>
      <c r="Z17" s="665">
        <v>0.1</v>
      </c>
      <c r="AA17" s="665"/>
      <c r="AB17" s="665"/>
      <c r="AC17" s="665"/>
      <c r="AD17" s="666">
        <v>4218</v>
      </c>
      <c r="AE17" s="666"/>
      <c r="AF17" s="666"/>
      <c r="AG17" s="666"/>
      <c r="AH17" s="666"/>
      <c r="AI17" s="666"/>
      <c r="AJ17" s="666"/>
      <c r="AK17" s="666"/>
      <c r="AL17" s="608">
        <v>0.1</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166</v>
      </c>
      <c r="BH17" s="606"/>
      <c r="BI17" s="606"/>
      <c r="BJ17" s="606"/>
      <c r="BK17" s="606"/>
      <c r="BL17" s="606"/>
      <c r="BM17" s="606"/>
      <c r="BN17" s="607"/>
      <c r="BO17" s="665" t="s">
        <v>166</v>
      </c>
      <c r="BP17" s="665"/>
      <c r="BQ17" s="665"/>
      <c r="BR17" s="665"/>
      <c r="BS17" s="611" t="s">
        <v>123</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578169</v>
      </c>
      <c r="CS17" s="606"/>
      <c r="CT17" s="606"/>
      <c r="CU17" s="606"/>
      <c r="CV17" s="606"/>
      <c r="CW17" s="606"/>
      <c r="CX17" s="606"/>
      <c r="CY17" s="607"/>
      <c r="CZ17" s="665">
        <v>8.6999999999999993</v>
      </c>
      <c r="DA17" s="665"/>
      <c r="DB17" s="665"/>
      <c r="DC17" s="665"/>
      <c r="DD17" s="611" t="s">
        <v>249</v>
      </c>
      <c r="DE17" s="606"/>
      <c r="DF17" s="606"/>
      <c r="DG17" s="606"/>
      <c r="DH17" s="606"/>
      <c r="DI17" s="606"/>
      <c r="DJ17" s="606"/>
      <c r="DK17" s="606"/>
      <c r="DL17" s="606"/>
      <c r="DM17" s="606"/>
      <c r="DN17" s="606"/>
      <c r="DO17" s="606"/>
      <c r="DP17" s="607"/>
      <c r="DQ17" s="611">
        <v>578169</v>
      </c>
      <c r="DR17" s="606"/>
      <c r="DS17" s="606"/>
      <c r="DT17" s="606"/>
      <c r="DU17" s="606"/>
      <c r="DV17" s="606"/>
      <c r="DW17" s="606"/>
      <c r="DX17" s="606"/>
      <c r="DY17" s="606"/>
      <c r="DZ17" s="606"/>
      <c r="EA17" s="606"/>
      <c r="EB17" s="606"/>
      <c r="EC17" s="646"/>
    </row>
    <row r="18" spans="2:133" ht="11.25" customHeight="1" x14ac:dyDescent="0.15">
      <c r="B18" s="600" t="s">
        <v>261</v>
      </c>
      <c r="C18" s="601"/>
      <c r="D18" s="601"/>
      <c r="E18" s="601"/>
      <c r="F18" s="601"/>
      <c r="G18" s="601"/>
      <c r="H18" s="601"/>
      <c r="I18" s="601"/>
      <c r="J18" s="601"/>
      <c r="K18" s="601"/>
      <c r="L18" s="601"/>
      <c r="M18" s="601"/>
      <c r="N18" s="601"/>
      <c r="O18" s="601"/>
      <c r="P18" s="601"/>
      <c r="Q18" s="602"/>
      <c r="R18" s="603">
        <v>2209149</v>
      </c>
      <c r="S18" s="606"/>
      <c r="T18" s="606"/>
      <c r="U18" s="606"/>
      <c r="V18" s="606"/>
      <c r="W18" s="606"/>
      <c r="X18" s="606"/>
      <c r="Y18" s="607"/>
      <c r="Z18" s="665">
        <v>32.5</v>
      </c>
      <c r="AA18" s="665"/>
      <c r="AB18" s="665"/>
      <c r="AC18" s="665"/>
      <c r="AD18" s="666">
        <v>1923559</v>
      </c>
      <c r="AE18" s="666"/>
      <c r="AF18" s="666"/>
      <c r="AG18" s="666"/>
      <c r="AH18" s="666"/>
      <c r="AI18" s="666"/>
      <c r="AJ18" s="666"/>
      <c r="AK18" s="666"/>
      <c r="AL18" s="608">
        <v>45.3</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166</v>
      </c>
      <c r="BH18" s="606"/>
      <c r="BI18" s="606"/>
      <c r="BJ18" s="606"/>
      <c r="BK18" s="606"/>
      <c r="BL18" s="606"/>
      <c r="BM18" s="606"/>
      <c r="BN18" s="607"/>
      <c r="BO18" s="665" t="s">
        <v>166</v>
      </c>
      <c r="BP18" s="665"/>
      <c r="BQ18" s="665"/>
      <c r="BR18" s="665"/>
      <c r="BS18" s="611" t="s">
        <v>236</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236</v>
      </c>
      <c r="DA18" s="665"/>
      <c r="DB18" s="665"/>
      <c r="DC18" s="665"/>
      <c r="DD18" s="611" t="s">
        <v>236</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x14ac:dyDescent="0.15">
      <c r="B19" s="600" t="s">
        <v>264</v>
      </c>
      <c r="C19" s="601"/>
      <c r="D19" s="601"/>
      <c r="E19" s="601"/>
      <c r="F19" s="601"/>
      <c r="G19" s="601"/>
      <c r="H19" s="601"/>
      <c r="I19" s="601"/>
      <c r="J19" s="601"/>
      <c r="K19" s="601"/>
      <c r="L19" s="601"/>
      <c r="M19" s="601"/>
      <c r="N19" s="601"/>
      <c r="O19" s="601"/>
      <c r="P19" s="601"/>
      <c r="Q19" s="602"/>
      <c r="R19" s="603">
        <v>1923559</v>
      </c>
      <c r="S19" s="606"/>
      <c r="T19" s="606"/>
      <c r="U19" s="606"/>
      <c r="V19" s="606"/>
      <c r="W19" s="606"/>
      <c r="X19" s="606"/>
      <c r="Y19" s="607"/>
      <c r="Z19" s="665">
        <v>28.3</v>
      </c>
      <c r="AA19" s="665"/>
      <c r="AB19" s="665"/>
      <c r="AC19" s="665"/>
      <c r="AD19" s="666">
        <v>1923559</v>
      </c>
      <c r="AE19" s="666"/>
      <c r="AF19" s="666"/>
      <c r="AG19" s="666"/>
      <c r="AH19" s="666"/>
      <c r="AI19" s="666"/>
      <c r="AJ19" s="666"/>
      <c r="AK19" s="666"/>
      <c r="AL19" s="608">
        <v>45.3</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t="s">
        <v>166</v>
      </c>
      <c r="BH19" s="606"/>
      <c r="BI19" s="606"/>
      <c r="BJ19" s="606"/>
      <c r="BK19" s="606"/>
      <c r="BL19" s="606"/>
      <c r="BM19" s="606"/>
      <c r="BN19" s="607"/>
      <c r="BO19" s="665" t="s">
        <v>166</v>
      </c>
      <c r="BP19" s="665"/>
      <c r="BQ19" s="665"/>
      <c r="BR19" s="665"/>
      <c r="BS19" s="611" t="s">
        <v>166</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236</v>
      </c>
      <c r="CS19" s="606"/>
      <c r="CT19" s="606"/>
      <c r="CU19" s="606"/>
      <c r="CV19" s="606"/>
      <c r="CW19" s="606"/>
      <c r="CX19" s="606"/>
      <c r="CY19" s="607"/>
      <c r="CZ19" s="665" t="s">
        <v>236</v>
      </c>
      <c r="DA19" s="665"/>
      <c r="DB19" s="665"/>
      <c r="DC19" s="665"/>
      <c r="DD19" s="611" t="s">
        <v>236</v>
      </c>
      <c r="DE19" s="606"/>
      <c r="DF19" s="606"/>
      <c r="DG19" s="606"/>
      <c r="DH19" s="606"/>
      <c r="DI19" s="606"/>
      <c r="DJ19" s="606"/>
      <c r="DK19" s="606"/>
      <c r="DL19" s="606"/>
      <c r="DM19" s="606"/>
      <c r="DN19" s="606"/>
      <c r="DO19" s="606"/>
      <c r="DP19" s="607"/>
      <c r="DQ19" s="611" t="s">
        <v>236</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285590</v>
      </c>
      <c r="S20" s="606"/>
      <c r="T20" s="606"/>
      <c r="U20" s="606"/>
      <c r="V20" s="606"/>
      <c r="W20" s="606"/>
      <c r="X20" s="606"/>
      <c r="Y20" s="607"/>
      <c r="Z20" s="665">
        <v>4.2</v>
      </c>
      <c r="AA20" s="665"/>
      <c r="AB20" s="665"/>
      <c r="AC20" s="665"/>
      <c r="AD20" s="666" t="s">
        <v>123</v>
      </c>
      <c r="AE20" s="666"/>
      <c r="AF20" s="666"/>
      <c r="AG20" s="666"/>
      <c r="AH20" s="666"/>
      <c r="AI20" s="666"/>
      <c r="AJ20" s="666"/>
      <c r="AK20" s="666"/>
      <c r="AL20" s="608" t="s">
        <v>166</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t="s">
        <v>249</v>
      </c>
      <c r="BH20" s="606"/>
      <c r="BI20" s="606"/>
      <c r="BJ20" s="606"/>
      <c r="BK20" s="606"/>
      <c r="BL20" s="606"/>
      <c r="BM20" s="606"/>
      <c r="BN20" s="607"/>
      <c r="BO20" s="665" t="s">
        <v>123</v>
      </c>
      <c r="BP20" s="665"/>
      <c r="BQ20" s="665"/>
      <c r="BR20" s="665"/>
      <c r="BS20" s="611" t="s">
        <v>236</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6612027</v>
      </c>
      <c r="CS20" s="606"/>
      <c r="CT20" s="606"/>
      <c r="CU20" s="606"/>
      <c r="CV20" s="606"/>
      <c r="CW20" s="606"/>
      <c r="CX20" s="606"/>
      <c r="CY20" s="607"/>
      <c r="CZ20" s="665">
        <v>100</v>
      </c>
      <c r="DA20" s="665"/>
      <c r="DB20" s="665"/>
      <c r="DC20" s="665"/>
      <c r="DD20" s="611">
        <v>601662</v>
      </c>
      <c r="DE20" s="606"/>
      <c r="DF20" s="606"/>
      <c r="DG20" s="606"/>
      <c r="DH20" s="606"/>
      <c r="DI20" s="606"/>
      <c r="DJ20" s="606"/>
      <c r="DK20" s="606"/>
      <c r="DL20" s="606"/>
      <c r="DM20" s="606"/>
      <c r="DN20" s="606"/>
      <c r="DO20" s="606"/>
      <c r="DP20" s="607"/>
      <c r="DQ20" s="611">
        <v>5162254</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166</v>
      </c>
      <c r="S21" s="606"/>
      <c r="T21" s="606"/>
      <c r="U21" s="606"/>
      <c r="V21" s="606"/>
      <c r="W21" s="606"/>
      <c r="X21" s="606"/>
      <c r="Y21" s="607"/>
      <c r="Z21" s="665" t="s">
        <v>166</v>
      </c>
      <c r="AA21" s="665"/>
      <c r="AB21" s="665"/>
      <c r="AC21" s="665"/>
      <c r="AD21" s="666" t="s">
        <v>166</v>
      </c>
      <c r="AE21" s="666"/>
      <c r="AF21" s="666"/>
      <c r="AG21" s="666"/>
      <c r="AH21" s="666"/>
      <c r="AI21" s="666"/>
      <c r="AJ21" s="666"/>
      <c r="AK21" s="666"/>
      <c r="AL21" s="608" t="s">
        <v>236</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t="s">
        <v>236</v>
      </c>
      <c r="BH21" s="606"/>
      <c r="BI21" s="606"/>
      <c r="BJ21" s="606"/>
      <c r="BK21" s="606"/>
      <c r="BL21" s="606"/>
      <c r="BM21" s="606"/>
      <c r="BN21" s="607"/>
      <c r="BO21" s="665" t="s">
        <v>236</v>
      </c>
      <c r="BP21" s="665"/>
      <c r="BQ21" s="665"/>
      <c r="BR21" s="665"/>
      <c r="BS21" s="611" t="s">
        <v>166</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4517156</v>
      </c>
      <c r="S22" s="606"/>
      <c r="T22" s="606"/>
      <c r="U22" s="606"/>
      <c r="V22" s="606"/>
      <c r="W22" s="606"/>
      <c r="X22" s="606"/>
      <c r="Y22" s="607"/>
      <c r="Z22" s="665">
        <v>66.5</v>
      </c>
      <c r="AA22" s="665"/>
      <c r="AB22" s="665"/>
      <c r="AC22" s="665"/>
      <c r="AD22" s="666">
        <v>4231566</v>
      </c>
      <c r="AE22" s="666"/>
      <c r="AF22" s="666"/>
      <c r="AG22" s="666"/>
      <c r="AH22" s="666"/>
      <c r="AI22" s="666"/>
      <c r="AJ22" s="666"/>
      <c r="AK22" s="666"/>
      <c r="AL22" s="608">
        <v>99.6</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249</v>
      </c>
      <c r="BH22" s="606"/>
      <c r="BI22" s="606"/>
      <c r="BJ22" s="606"/>
      <c r="BK22" s="606"/>
      <c r="BL22" s="606"/>
      <c r="BM22" s="606"/>
      <c r="BN22" s="607"/>
      <c r="BO22" s="665" t="s">
        <v>123</v>
      </c>
      <c r="BP22" s="665"/>
      <c r="BQ22" s="665"/>
      <c r="BR22" s="665"/>
      <c r="BS22" s="611" t="s">
        <v>123</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3106</v>
      </c>
      <c r="S23" s="606"/>
      <c r="T23" s="606"/>
      <c r="U23" s="606"/>
      <c r="V23" s="606"/>
      <c r="W23" s="606"/>
      <c r="X23" s="606"/>
      <c r="Y23" s="607"/>
      <c r="Z23" s="665">
        <v>0</v>
      </c>
      <c r="AA23" s="665"/>
      <c r="AB23" s="665"/>
      <c r="AC23" s="665"/>
      <c r="AD23" s="666">
        <v>3106</v>
      </c>
      <c r="AE23" s="666"/>
      <c r="AF23" s="666"/>
      <c r="AG23" s="666"/>
      <c r="AH23" s="666"/>
      <c r="AI23" s="666"/>
      <c r="AJ23" s="666"/>
      <c r="AK23" s="666"/>
      <c r="AL23" s="608">
        <v>0.1</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166</v>
      </c>
      <c r="BH23" s="606"/>
      <c r="BI23" s="606"/>
      <c r="BJ23" s="606"/>
      <c r="BK23" s="606"/>
      <c r="BL23" s="606"/>
      <c r="BM23" s="606"/>
      <c r="BN23" s="607"/>
      <c r="BO23" s="665" t="s">
        <v>236</v>
      </c>
      <c r="BP23" s="665"/>
      <c r="BQ23" s="665"/>
      <c r="BR23" s="665"/>
      <c r="BS23" s="611" t="s">
        <v>236</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62517</v>
      </c>
      <c r="S24" s="606"/>
      <c r="T24" s="606"/>
      <c r="U24" s="606"/>
      <c r="V24" s="606"/>
      <c r="W24" s="606"/>
      <c r="X24" s="606"/>
      <c r="Y24" s="607"/>
      <c r="Z24" s="665">
        <v>0.9</v>
      </c>
      <c r="AA24" s="665"/>
      <c r="AB24" s="665"/>
      <c r="AC24" s="665"/>
      <c r="AD24" s="666" t="s">
        <v>236</v>
      </c>
      <c r="AE24" s="666"/>
      <c r="AF24" s="666"/>
      <c r="AG24" s="666"/>
      <c r="AH24" s="666"/>
      <c r="AI24" s="666"/>
      <c r="AJ24" s="666"/>
      <c r="AK24" s="666"/>
      <c r="AL24" s="608" t="s">
        <v>236</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236</v>
      </c>
      <c r="BH24" s="606"/>
      <c r="BI24" s="606"/>
      <c r="BJ24" s="606"/>
      <c r="BK24" s="606"/>
      <c r="BL24" s="606"/>
      <c r="BM24" s="606"/>
      <c r="BN24" s="607"/>
      <c r="BO24" s="665" t="s">
        <v>236</v>
      </c>
      <c r="BP24" s="665"/>
      <c r="BQ24" s="665"/>
      <c r="BR24" s="665"/>
      <c r="BS24" s="611" t="s">
        <v>249</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2896359</v>
      </c>
      <c r="CS24" s="669"/>
      <c r="CT24" s="669"/>
      <c r="CU24" s="669"/>
      <c r="CV24" s="669"/>
      <c r="CW24" s="669"/>
      <c r="CX24" s="669"/>
      <c r="CY24" s="715"/>
      <c r="CZ24" s="716">
        <v>43.8</v>
      </c>
      <c r="DA24" s="685"/>
      <c r="DB24" s="685"/>
      <c r="DC24" s="719"/>
      <c r="DD24" s="714">
        <v>2262521</v>
      </c>
      <c r="DE24" s="669"/>
      <c r="DF24" s="669"/>
      <c r="DG24" s="669"/>
      <c r="DH24" s="669"/>
      <c r="DI24" s="669"/>
      <c r="DJ24" s="669"/>
      <c r="DK24" s="715"/>
      <c r="DL24" s="714">
        <v>2233542</v>
      </c>
      <c r="DM24" s="669"/>
      <c r="DN24" s="669"/>
      <c r="DO24" s="669"/>
      <c r="DP24" s="669"/>
      <c r="DQ24" s="669"/>
      <c r="DR24" s="669"/>
      <c r="DS24" s="669"/>
      <c r="DT24" s="669"/>
      <c r="DU24" s="669"/>
      <c r="DV24" s="715"/>
      <c r="DW24" s="716">
        <v>49.2</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59470</v>
      </c>
      <c r="S25" s="606"/>
      <c r="T25" s="606"/>
      <c r="U25" s="606"/>
      <c r="V25" s="606"/>
      <c r="W25" s="606"/>
      <c r="X25" s="606"/>
      <c r="Y25" s="607"/>
      <c r="Z25" s="665">
        <v>0.9</v>
      </c>
      <c r="AA25" s="665"/>
      <c r="AB25" s="665"/>
      <c r="AC25" s="665"/>
      <c r="AD25" s="666" t="s">
        <v>236</v>
      </c>
      <c r="AE25" s="666"/>
      <c r="AF25" s="666"/>
      <c r="AG25" s="666"/>
      <c r="AH25" s="666"/>
      <c r="AI25" s="666"/>
      <c r="AJ25" s="666"/>
      <c r="AK25" s="666"/>
      <c r="AL25" s="608" t="s">
        <v>236</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236</v>
      </c>
      <c r="BP25" s="665"/>
      <c r="BQ25" s="665"/>
      <c r="BR25" s="665"/>
      <c r="BS25" s="611" t="s">
        <v>166</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1730130</v>
      </c>
      <c r="CS25" s="604"/>
      <c r="CT25" s="604"/>
      <c r="CU25" s="604"/>
      <c r="CV25" s="604"/>
      <c r="CW25" s="604"/>
      <c r="CX25" s="604"/>
      <c r="CY25" s="605"/>
      <c r="CZ25" s="608">
        <v>26.2</v>
      </c>
      <c r="DA25" s="637"/>
      <c r="DB25" s="637"/>
      <c r="DC25" s="638"/>
      <c r="DD25" s="611">
        <v>1541552</v>
      </c>
      <c r="DE25" s="604"/>
      <c r="DF25" s="604"/>
      <c r="DG25" s="604"/>
      <c r="DH25" s="604"/>
      <c r="DI25" s="604"/>
      <c r="DJ25" s="604"/>
      <c r="DK25" s="605"/>
      <c r="DL25" s="611">
        <v>1512573</v>
      </c>
      <c r="DM25" s="604"/>
      <c r="DN25" s="604"/>
      <c r="DO25" s="604"/>
      <c r="DP25" s="604"/>
      <c r="DQ25" s="604"/>
      <c r="DR25" s="604"/>
      <c r="DS25" s="604"/>
      <c r="DT25" s="604"/>
      <c r="DU25" s="604"/>
      <c r="DV25" s="605"/>
      <c r="DW25" s="608">
        <v>33.299999999999997</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13263</v>
      </c>
      <c r="S26" s="606"/>
      <c r="T26" s="606"/>
      <c r="U26" s="606"/>
      <c r="V26" s="606"/>
      <c r="W26" s="606"/>
      <c r="X26" s="606"/>
      <c r="Y26" s="607"/>
      <c r="Z26" s="665">
        <v>0.2</v>
      </c>
      <c r="AA26" s="665"/>
      <c r="AB26" s="665"/>
      <c r="AC26" s="665"/>
      <c r="AD26" s="666" t="s">
        <v>166</v>
      </c>
      <c r="AE26" s="666"/>
      <c r="AF26" s="666"/>
      <c r="AG26" s="666"/>
      <c r="AH26" s="666"/>
      <c r="AI26" s="666"/>
      <c r="AJ26" s="666"/>
      <c r="AK26" s="666"/>
      <c r="AL26" s="608" t="s">
        <v>166</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166</v>
      </c>
      <c r="BH26" s="606"/>
      <c r="BI26" s="606"/>
      <c r="BJ26" s="606"/>
      <c r="BK26" s="606"/>
      <c r="BL26" s="606"/>
      <c r="BM26" s="606"/>
      <c r="BN26" s="607"/>
      <c r="BO26" s="665" t="s">
        <v>236</v>
      </c>
      <c r="BP26" s="665"/>
      <c r="BQ26" s="665"/>
      <c r="BR26" s="665"/>
      <c r="BS26" s="611" t="s">
        <v>166</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1081493</v>
      </c>
      <c r="CS26" s="606"/>
      <c r="CT26" s="606"/>
      <c r="CU26" s="606"/>
      <c r="CV26" s="606"/>
      <c r="CW26" s="606"/>
      <c r="CX26" s="606"/>
      <c r="CY26" s="607"/>
      <c r="CZ26" s="608">
        <v>16.399999999999999</v>
      </c>
      <c r="DA26" s="637"/>
      <c r="DB26" s="637"/>
      <c r="DC26" s="638"/>
      <c r="DD26" s="611">
        <v>925490</v>
      </c>
      <c r="DE26" s="606"/>
      <c r="DF26" s="606"/>
      <c r="DG26" s="606"/>
      <c r="DH26" s="606"/>
      <c r="DI26" s="606"/>
      <c r="DJ26" s="606"/>
      <c r="DK26" s="607"/>
      <c r="DL26" s="611" t="s">
        <v>236</v>
      </c>
      <c r="DM26" s="606"/>
      <c r="DN26" s="606"/>
      <c r="DO26" s="606"/>
      <c r="DP26" s="606"/>
      <c r="DQ26" s="606"/>
      <c r="DR26" s="606"/>
      <c r="DS26" s="606"/>
      <c r="DT26" s="606"/>
      <c r="DU26" s="606"/>
      <c r="DV26" s="607"/>
      <c r="DW26" s="608" t="s">
        <v>166</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421860</v>
      </c>
      <c r="S27" s="606"/>
      <c r="T27" s="606"/>
      <c r="U27" s="606"/>
      <c r="V27" s="606"/>
      <c r="W27" s="606"/>
      <c r="X27" s="606"/>
      <c r="Y27" s="607"/>
      <c r="Z27" s="665">
        <v>6.2</v>
      </c>
      <c r="AA27" s="665"/>
      <c r="AB27" s="665"/>
      <c r="AC27" s="665"/>
      <c r="AD27" s="666" t="s">
        <v>166</v>
      </c>
      <c r="AE27" s="666"/>
      <c r="AF27" s="666"/>
      <c r="AG27" s="666"/>
      <c r="AH27" s="666"/>
      <c r="AI27" s="666"/>
      <c r="AJ27" s="666"/>
      <c r="AK27" s="666"/>
      <c r="AL27" s="608" t="s">
        <v>123</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1864720</v>
      </c>
      <c r="BH27" s="606"/>
      <c r="BI27" s="606"/>
      <c r="BJ27" s="606"/>
      <c r="BK27" s="606"/>
      <c r="BL27" s="606"/>
      <c r="BM27" s="606"/>
      <c r="BN27" s="607"/>
      <c r="BO27" s="665">
        <v>100</v>
      </c>
      <c r="BP27" s="665"/>
      <c r="BQ27" s="665"/>
      <c r="BR27" s="665"/>
      <c r="BS27" s="611">
        <v>3373</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588060</v>
      </c>
      <c r="CS27" s="604"/>
      <c r="CT27" s="604"/>
      <c r="CU27" s="604"/>
      <c r="CV27" s="604"/>
      <c r="CW27" s="604"/>
      <c r="CX27" s="604"/>
      <c r="CY27" s="605"/>
      <c r="CZ27" s="608">
        <v>8.9</v>
      </c>
      <c r="DA27" s="637"/>
      <c r="DB27" s="637"/>
      <c r="DC27" s="638"/>
      <c r="DD27" s="611">
        <v>142800</v>
      </c>
      <c r="DE27" s="604"/>
      <c r="DF27" s="604"/>
      <c r="DG27" s="604"/>
      <c r="DH27" s="604"/>
      <c r="DI27" s="604"/>
      <c r="DJ27" s="604"/>
      <c r="DK27" s="605"/>
      <c r="DL27" s="611">
        <v>142800</v>
      </c>
      <c r="DM27" s="604"/>
      <c r="DN27" s="604"/>
      <c r="DO27" s="604"/>
      <c r="DP27" s="604"/>
      <c r="DQ27" s="604"/>
      <c r="DR27" s="604"/>
      <c r="DS27" s="604"/>
      <c r="DT27" s="604"/>
      <c r="DU27" s="604"/>
      <c r="DV27" s="605"/>
      <c r="DW27" s="608">
        <v>3.1</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t="s">
        <v>236</v>
      </c>
      <c r="S28" s="606"/>
      <c r="T28" s="606"/>
      <c r="U28" s="606"/>
      <c r="V28" s="606"/>
      <c r="W28" s="606"/>
      <c r="X28" s="606"/>
      <c r="Y28" s="607"/>
      <c r="Z28" s="665" t="s">
        <v>236</v>
      </c>
      <c r="AA28" s="665"/>
      <c r="AB28" s="665"/>
      <c r="AC28" s="665"/>
      <c r="AD28" s="666" t="s">
        <v>236</v>
      </c>
      <c r="AE28" s="666"/>
      <c r="AF28" s="666"/>
      <c r="AG28" s="666"/>
      <c r="AH28" s="666"/>
      <c r="AI28" s="666"/>
      <c r="AJ28" s="666"/>
      <c r="AK28" s="666"/>
      <c r="AL28" s="608" t="s">
        <v>166</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578169</v>
      </c>
      <c r="CS28" s="606"/>
      <c r="CT28" s="606"/>
      <c r="CU28" s="606"/>
      <c r="CV28" s="606"/>
      <c r="CW28" s="606"/>
      <c r="CX28" s="606"/>
      <c r="CY28" s="607"/>
      <c r="CZ28" s="608">
        <v>8.6999999999999993</v>
      </c>
      <c r="DA28" s="637"/>
      <c r="DB28" s="637"/>
      <c r="DC28" s="638"/>
      <c r="DD28" s="611">
        <v>578169</v>
      </c>
      <c r="DE28" s="606"/>
      <c r="DF28" s="606"/>
      <c r="DG28" s="606"/>
      <c r="DH28" s="606"/>
      <c r="DI28" s="606"/>
      <c r="DJ28" s="606"/>
      <c r="DK28" s="607"/>
      <c r="DL28" s="611">
        <v>578169</v>
      </c>
      <c r="DM28" s="606"/>
      <c r="DN28" s="606"/>
      <c r="DO28" s="606"/>
      <c r="DP28" s="606"/>
      <c r="DQ28" s="606"/>
      <c r="DR28" s="606"/>
      <c r="DS28" s="606"/>
      <c r="DT28" s="606"/>
      <c r="DU28" s="606"/>
      <c r="DV28" s="607"/>
      <c r="DW28" s="608">
        <v>12.7</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398512</v>
      </c>
      <c r="S29" s="606"/>
      <c r="T29" s="606"/>
      <c r="U29" s="606"/>
      <c r="V29" s="606"/>
      <c r="W29" s="606"/>
      <c r="X29" s="606"/>
      <c r="Y29" s="607"/>
      <c r="Z29" s="665">
        <v>5.9</v>
      </c>
      <c r="AA29" s="665"/>
      <c r="AB29" s="665"/>
      <c r="AC29" s="665"/>
      <c r="AD29" s="666" t="s">
        <v>123</v>
      </c>
      <c r="AE29" s="666"/>
      <c r="AF29" s="666"/>
      <c r="AG29" s="666"/>
      <c r="AH29" s="666"/>
      <c r="AI29" s="666"/>
      <c r="AJ29" s="666"/>
      <c r="AK29" s="666"/>
      <c r="AL29" s="608" t="s">
        <v>249</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578169</v>
      </c>
      <c r="CS29" s="604"/>
      <c r="CT29" s="604"/>
      <c r="CU29" s="604"/>
      <c r="CV29" s="604"/>
      <c r="CW29" s="604"/>
      <c r="CX29" s="604"/>
      <c r="CY29" s="605"/>
      <c r="CZ29" s="608">
        <v>8.6999999999999993</v>
      </c>
      <c r="DA29" s="637"/>
      <c r="DB29" s="637"/>
      <c r="DC29" s="638"/>
      <c r="DD29" s="611">
        <v>578169</v>
      </c>
      <c r="DE29" s="604"/>
      <c r="DF29" s="604"/>
      <c r="DG29" s="604"/>
      <c r="DH29" s="604"/>
      <c r="DI29" s="604"/>
      <c r="DJ29" s="604"/>
      <c r="DK29" s="605"/>
      <c r="DL29" s="611">
        <v>578169</v>
      </c>
      <c r="DM29" s="604"/>
      <c r="DN29" s="604"/>
      <c r="DO29" s="604"/>
      <c r="DP29" s="604"/>
      <c r="DQ29" s="604"/>
      <c r="DR29" s="604"/>
      <c r="DS29" s="604"/>
      <c r="DT29" s="604"/>
      <c r="DU29" s="604"/>
      <c r="DV29" s="605"/>
      <c r="DW29" s="608">
        <v>12.7</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6427</v>
      </c>
      <c r="S30" s="606"/>
      <c r="T30" s="606"/>
      <c r="U30" s="606"/>
      <c r="V30" s="606"/>
      <c r="W30" s="606"/>
      <c r="X30" s="606"/>
      <c r="Y30" s="607"/>
      <c r="Z30" s="665">
        <v>0.1</v>
      </c>
      <c r="AA30" s="665"/>
      <c r="AB30" s="665"/>
      <c r="AC30" s="665"/>
      <c r="AD30" s="666" t="s">
        <v>236</v>
      </c>
      <c r="AE30" s="666"/>
      <c r="AF30" s="666"/>
      <c r="AG30" s="666"/>
      <c r="AH30" s="666"/>
      <c r="AI30" s="666"/>
      <c r="AJ30" s="666"/>
      <c r="AK30" s="666"/>
      <c r="AL30" s="608" t="s">
        <v>236</v>
      </c>
      <c r="AM30" s="609"/>
      <c r="AN30" s="609"/>
      <c r="AO30" s="667"/>
      <c r="AP30" s="693" t="s">
        <v>302</v>
      </c>
      <c r="AQ30" s="694"/>
      <c r="AR30" s="694"/>
      <c r="AS30" s="694"/>
      <c r="AT30" s="699" t="s">
        <v>303</v>
      </c>
      <c r="AU30" s="210"/>
      <c r="AV30" s="210"/>
      <c r="AW30" s="210"/>
      <c r="AX30" s="702" t="s">
        <v>178</v>
      </c>
      <c r="AY30" s="703"/>
      <c r="AZ30" s="703"/>
      <c r="BA30" s="703"/>
      <c r="BB30" s="703"/>
      <c r="BC30" s="703"/>
      <c r="BD30" s="703"/>
      <c r="BE30" s="703"/>
      <c r="BF30" s="704"/>
      <c r="BG30" s="683">
        <v>99.3</v>
      </c>
      <c r="BH30" s="684"/>
      <c r="BI30" s="684"/>
      <c r="BJ30" s="684"/>
      <c r="BK30" s="684"/>
      <c r="BL30" s="684"/>
      <c r="BM30" s="685">
        <v>97.6</v>
      </c>
      <c r="BN30" s="684"/>
      <c r="BO30" s="684"/>
      <c r="BP30" s="684"/>
      <c r="BQ30" s="686"/>
      <c r="BR30" s="683">
        <v>99.3</v>
      </c>
      <c r="BS30" s="684"/>
      <c r="BT30" s="684"/>
      <c r="BU30" s="684"/>
      <c r="BV30" s="684"/>
      <c r="BW30" s="684"/>
      <c r="BX30" s="685">
        <v>97.8</v>
      </c>
      <c r="BY30" s="684"/>
      <c r="BZ30" s="684"/>
      <c r="CA30" s="684"/>
      <c r="CB30" s="686"/>
      <c r="CD30" s="689"/>
      <c r="CE30" s="690"/>
      <c r="CF30" s="647" t="s">
        <v>304</v>
      </c>
      <c r="CG30" s="644"/>
      <c r="CH30" s="644"/>
      <c r="CI30" s="644"/>
      <c r="CJ30" s="644"/>
      <c r="CK30" s="644"/>
      <c r="CL30" s="644"/>
      <c r="CM30" s="644"/>
      <c r="CN30" s="644"/>
      <c r="CO30" s="644"/>
      <c r="CP30" s="644"/>
      <c r="CQ30" s="645"/>
      <c r="CR30" s="603">
        <v>529639</v>
      </c>
      <c r="CS30" s="606"/>
      <c r="CT30" s="606"/>
      <c r="CU30" s="606"/>
      <c r="CV30" s="606"/>
      <c r="CW30" s="606"/>
      <c r="CX30" s="606"/>
      <c r="CY30" s="607"/>
      <c r="CZ30" s="608">
        <v>8</v>
      </c>
      <c r="DA30" s="637"/>
      <c r="DB30" s="637"/>
      <c r="DC30" s="638"/>
      <c r="DD30" s="611">
        <v>529639</v>
      </c>
      <c r="DE30" s="606"/>
      <c r="DF30" s="606"/>
      <c r="DG30" s="606"/>
      <c r="DH30" s="606"/>
      <c r="DI30" s="606"/>
      <c r="DJ30" s="606"/>
      <c r="DK30" s="607"/>
      <c r="DL30" s="611">
        <v>529639</v>
      </c>
      <c r="DM30" s="606"/>
      <c r="DN30" s="606"/>
      <c r="DO30" s="606"/>
      <c r="DP30" s="606"/>
      <c r="DQ30" s="606"/>
      <c r="DR30" s="606"/>
      <c r="DS30" s="606"/>
      <c r="DT30" s="606"/>
      <c r="DU30" s="606"/>
      <c r="DV30" s="607"/>
      <c r="DW30" s="608">
        <v>11.7</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21017</v>
      </c>
      <c r="S31" s="606"/>
      <c r="T31" s="606"/>
      <c r="U31" s="606"/>
      <c r="V31" s="606"/>
      <c r="W31" s="606"/>
      <c r="X31" s="606"/>
      <c r="Y31" s="607"/>
      <c r="Z31" s="665">
        <v>0.3</v>
      </c>
      <c r="AA31" s="665"/>
      <c r="AB31" s="665"/>
      <c r="AC31" s="665"/>
      <c r="AD31" s="666" t="s">
        <v>236</v>
      </c>
      <c r="AE31" s="666"/>
      <c r="AF31" s="666"/>
      <c r="AG31" s="666"/>
      <c r="AH31" s="666"/>
      <c r="AI31" s="666"/>
      <c r="AJ31" s="666"/>
      <c r="AK31" s="666"/>
      <c r="AL31" s="608" t="s">
        <v>166</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99.4</v>
      </c>
      <c r="BH31" s="604"/>
      <c r="BI31" s="604"/>
      <c r="BJ31" s="604"/>
      <c r="BK31" s="604"/>
      <c r="BL31" s="604"/>
      <c r="BM31" s="609">
        <v>98</v>
      </c>
      <c r="BN31" s="682"/>
      <c r="BO31" s="682"/>
      <c r="BP31" s="682"/>
      <c r="BQ31" s="643"/>
      <c r="BR31" s="681">
        <v>99.4</v>
      </c>
      <c r="BS31" s="604"/>
      <c r="BT31" s="604"/>
      <c r="BU31" s="604"/>
      <c r="BV31" s="604"/>
      <c r="BW31" s="604"/>
      <c r="BX31" s="609">
        <v>98.2</v>
      </c>
      <c r="BY31" s="682"/>
      <c r="BZ31" s="682"/>
      <c r="CA31" s="682"/>
      <c r="CB31" s="643"/>
      <c r="CD31" s="689"/>
      <c r="CE31" s="690"/>
      <c r="CF31" s="647" t="s">
        <v>308</v>
      </c>
      <c r="CG31" s="644"/>
      <c r="CH31" s="644"/>
      <c r="CI31" s="644"/>
      <c r="CJ31" s="644"/>
      <c r="CK31" s="644"/>
      <c r="CL31" s="644"/>
      <c r="CM31" s="644"/>
      <c r="CN31" s="644"/>
      <c r="CO31" s="644"/>
      <c r="CP31" s="644"/>
      <c r="CQ31" s="645"/>
      <c r="CR31" s="603">
        <v>48530</v>
      </c>
      <c r="CS31" s="604"/>
      <c r="CT31" s="604"/>
      <c r="CU31" s="604"/>
      <c r="CV31" s="604"/>
      <c r="CW31" s="604"/>
      <c r="CX31" s="604"/>
      <c r="CY31" s="605"/>
      <c r="CZ31" s="608">
        <v>0.7</v>
      </c>
      <c r="DA31" s="637"/>
      <c r="DB31" s="637"/>
      <c r="DC31" s="638"/>
      <c r="DD31" s="611">
        <v>48530</v>
      </c>
      <c r="DE31" s="604"/>
      <c r="DF31" s="604"/>
      <c r="DG31" s="604"/>
      <c r="DH31" s="604"/>
      <c r="DI31" s="604"/>
      <c r="DJ31" s="604"/>
      <c r="DK31" s="605"/>
      <c r="DL31" s="611">
        <v>48530</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349985</v>
      </c>
      <c r="S32" s="606"/>
      <c r="T32" s="606"/>
      <c r="U32" s="606"/>
      <c r="V32" s="606"/>
      <c r="W32" s="606"/>
      <c r="X32" s="606"/>
      <c r="Y32" s="607"/>
      <c r="Z32" s="665">
        <v>5.2</v>
      </c>
      <c r="AA32" s="665"/>
      <c r="AB32" s="665"/>
      <c r="AC32" s="665"/>
      <c r="AD32" s="666" t="s">
        <v>236</v>
      </c>
      <c r="AE32" s="666"/>
      <c r="AF32" s="666"/>
      <c r="AG32" s="666"/>
      <c r="AH32" s="666"/>
      <c r="AI32" s="666"/>
      <c r="AJ32" s="666"/>
      <c r="AK32" s="666"/>
      <c r="AL32" s="608" t="s">
        <v>236</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99.1</v>
      </c>
      <c r="BH32" s="619"/>
      <c r="BI32" s="619"/>
      <c r="BJ32" s="619"/>
      <c r="BK32" s="619"/>
      <c r="BL32" s="619"/>
      <c r="BM32" s="663">
        <v>96.9</v>
      </c>
      <c r="BN32" s="619"/>
      <c r="BO32" s="619"/>
      <c r="BP32" s="619"/>
      <c r="BQ32" s="656"/>
      <c r="BR32" s="680">
        <v>99.1</v>
      </c>
      <c r="BS32" s="619"/>
      <c r="BT32" s="619"/>
      <c r="BU32" s="619"/>
      <c r="BV32" s="619"/>
      <c r="BW32" s="619"/>
      <c r="BX32" s="663">
        <v>97</v>
      </c>
      <c r="BY32" s="619"/>
      <c r="BZ32" s="619"/>
      <c r="CA32" s="619"/>
      <c r="CB32" s="656"/>
      <c r="CD32" s="691"/>
      <c r="CE32" s="692"/>
      <c r="CF32" s="647" t="s">
        <v>311</v>
      </c>
      <c r="CG32" s="644"/>
      <c r="CH32" s="644"/>
      <c r="CI32" s="644"/>
      <c r="CJ32" s="644"/>
      <c r="CK32" s="644"/>
      <c r="CL32" s="644"/>
      <c r="CM32" s="644"/>
      <c r="CN32" s="644"/>
      <c r="CO32" s="644"/>
      <c r="CP32" s="644"/>
      <c r="CQ32" s="645"/>
      <c r="CR32" s="603" t="s">
        <v>166</v>
      </c>
      <c r="CS32" s="606"/>
      <c r="CT32" s="606"/>
      <c r="CU32" s="606"/>
      <c r="CV32" s="606"/>
      <c r="CW32" s="606"/>
      <c r="CX32" s="606"/>
      <c r="CY32" s="607"/>
      <c r="CZ32" s="608" t="s">
        <v>236</v>
      </c>
      <c r="DA32" s="637"/>
      <c r="DB32" s="637"/>
      <c r="DC32" s="638"/>
      <c r="DD32" s="611" t="s">
        <v>236</v>
      </c>
      <c r="DE32" s="606"/>
      <c r="DF32" s="606"/>
      <c r="DG32" s="606"/>
      <c r="DH32" s="606"/>
      <c r="DI32" s="606"/>
      <c r="DJ32" s="606"/>
      <c r="DK32" s="607"/>
      <c r="DL32" s="611" t="s">
        <v>236</v>
      </c>
      <c r="DM32" s="606"/>
      <c r="DN32" s="606"/>
      <c r="DO32" s="606"/>
      <c r="DP32" s="606"/>
      <c r="DQ32" s="606"/>
      <c r="DR32" s="606"/>
      <c r="DS32" s="606"/>
      <c r="DT32" s="606"/>
      <c r="DU32" s="606"/>
      <c r="DV32" s="607"/>
      <c r="DW32" s="608" t="s">
        <v>166</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189663</v>
      </c>
      <c r="S33" s="606"/>
      <c r="T33" s="606"/>
      <c r="U33" s="606"/>
      <c r="V33" s="606"/>
      <c r="W33" s="606"/>
      <c r="X33" s="606"/>
      <c r="Y33" s="607"/>
      <c r="Z33" s="665">
        <v>2.8</v>
      </c>
      <c r="AA33" s="665"/>
      <c r="AB33" s="665"/>
      <c r="AC33" s="665"/>
      <c r="AD33" s="666" t="s">
        <v>166</v>
      </c>
      <c r="AE33" s="666"/>
      <c r="AF33" s="666"/>
      <c r="AG33" s="666"/>
      <c r="AH33" s="666"/>
      <c r="AI33" s="666"/>
      <c r="AJ33" s="666"/>
      <c r="AK33" s="666"/>
      <c r="AL33" s="608" t="s">
        <v>236</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3110345</v>
      </c>
      <c r="CS33" s="604"/>
      <c r="CT33" s="604"/>
      <c r="CU33" s="604"/>
      <c r="CV33" s="604"/>
      <c r="CW33" s="604"/>
      <c r="CX33" s="604"/>
      <c r="CY33" s="605"/>
      <c r="CZ33" s="608">
        <v>47</v>
      </c>
      <c r="DA33" s="637"/>
      <c r="DB33" s="637"/>
      <c r="DC33" s="638"/>
      <c r="DD33" s="611">
        <v>2696861</v>
      </c>
      <c r="DE33" s="604"/>
      <c r="DF33" s="604"/>
      <c r="DG33" s="604"/>
      <c r="DH33" s="604"/>
      <c r="DI33" s="604"/>
      <c r="DJ33" s="604"/>
      <c r="DK33" s="605"/>
      <c r="DL33" s="611">
        <v>2240781</v>
      </c>
      <c r="DM33" s="604"/>
      <c r="DN33" s="604"/>
      <c r="DO33" s="604"/>
      <c r="DP33" s="604"/>
      <c r="DQ33" s="604"/>
      <c r="DR33" s="604"/>
      <c r="DS33" s="604"/>
      <c r="DT33" s="604"/>
      <c r="DU33" s="604"/>
      <c r="DV33" s="605"/>
      <c r="DW33" s="608">
        <v>49.3</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102491</v>
      </c>
      <c r="S34" s="606"/>
      <c r="T34" s="606"/>
      <c r="U34" s="606"/>
      <c r="V34" s="606"/>
      <c r="W34" s="606"/>
      <c r="X34" s="606"/>
      <c r="Y34" s="607"/>
      <c r="Z34" s="665">
        <v>1.5</v>
      </c>
      <c r="AA34" s="665"/>
      <c r="AB34" s="665"/>
      <c r="AC34" s="665"/>
      <c r="AD34" s="666">
        <v>12185</v>
      </c>
      <c r="AE34" s="666"/>
      <c r="AF34" s="666"/>
      <c r="AG34" s="666"/>
      <c r="AH34" s="666"/>
      <c r="AI34" s="666"/>
      <c r="AJ34" s="666"/>
      <c r="AK34" s="666"/>
      <c r="AL34" s="608">
        <v>0.3</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997081</v>
      </c>
      <c r="CS34" s="606"/>
      <c r="CT34" s="606"/>
      <c r="CU34" s="606"/>
      <c r="CV34" s="606"/>
      <c r="CW34" s="606"/>
      <c r="CX34" s="606"/>
      <c r="CY34" s="607"/>
      <c r="CZ34" s="608">
        <v>15.1</v>
      </c>
      <c r="DA34" s="637"/>
      <c r="DB34" s="637"/>
      <c r="DC34" s="638"/>
      <c r="DD34" s="611">
        <v>847798</v>
      </c>
      <c r="DE34" s="606"/>
      <c r="DF34" s="606"/>
      <c r="DG34" s="606"/>
      <c r="DH34" s="606"/>
      <c r="DI34" s="606"/>
      <c r="DJ34" s="606"/>
      <c r="DK34" s="607"/>
      <c r="DL34" s="611">
        <v>740271</v>
      </c>
      <c r="DM34" s="606"/>
      <c r="DN34" s="606"/>
      <c r="DO34" s="606"/>
      <c r="DP34" s="606"/>
      <c r="DQ34" s="606"/>
      <c r="DR34" s="606"/>
      <c r="DS34" s="606"/>
      <c r="DT34" s="606"/>
      <c r="DU34" s="606"/>
      <c r="DV34" s="607"/>
      <c r="DW34" s="608">
        <v>16.3</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649068</v>
      </c>
      <c r="S35" s="606"/>
      <c r="T35" s="606"/>
      <c r="U35" s="606"/>
      <c r="V35" s="606"/>
      <c r="W35" s="606"/>
      <c r="X35" s="606"/>
      <c r="Y35" s="607"/>
      <c r="Z35" s="665">
        <v>9.6</v>
      </c>
      <c r="AA35" s="665"/>
      <c r="AB35" s="665"/>
      <c r="AC35" s="665"/>
      <c r="AD35" s="666" t="s">
        <v>236</v>
      </c>
      <c r="AE35" s="666"/>
      <c r="AF35" s="666"/>
      <c r="AG35" s="666"/>
      <c r="AH35" s="666"/>
      <c r="AI35" s="666"/>
      <c r="AJ35" s="666"/>
      <c r="AK35" s="666"/>
      <c r="AL35" s="608" t="s">
        <v>236</v>
      </c>
      <c r="AM35" s="609"/>
      <c r="AN35" s="609"/>
      <c r="AO35" s="667"/>
      <c r="AP35" s="214"/>
      <c r="AQ35" s="671" t="s">
        <v>319</v>
      </c>
      <c r="AR35" s="672"/>
      <c r="AS35" s="672"/>
      <c r="AT35" s="672"/>
      <c r="AU35" s="672"/>
      <c r="AV35" s="672"/>
      <c r="AW35" s="672"/>
      <c r="AX35" s="672"/>
      <c r="AY35" s="673"/>
      <c r="AZ35" s="668">
        <v>1006273</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259068</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147871</v>
      </c>
      <c r="CS35" s="604"/>
      <c r="CT35" s="604"/>
      <c r="CU35" s="604"/>
      <c r="CV35" s="604"/>
      <c r="CW35" s="604"/>
      <c r="CX35" s="604"/>
      <c r="CY35" s="605"/>
      <c r="CZ35" s="608">
        <v>2.2000000000000002</v>
      </c>
      <c r="DA35" s="637"/>
      <c r="DB35" s="637"/>
      <c r="DC35" s="638"/>
      <c r="DD35" s="611">
        <v>105439</v>
      </c>
      <c r="DE35" s="604"/>
      <c r="DF35" s="604"/>
      <c r="DG35" s="604"/>
      <c r="DH35" s="604"/>
      <c r="DI35" s="604"/>
      <c r="DJ35" s="604"/>
      <c r="DK35" s="605"/>
      <c r="DL35" s="611">
        <v>105405</v>
      </c>
      <c r="DM35" s="604"/>
      <c r="DN35" s="604"/>
      <c r="DO35" s="604"/>
      <c r="DP35" s="604"/>
      <c r="DQ35" s="604"/>
      <c r="DR35" s="604"/>
      <c r="DS35" s="604"/>
      <c r="DT35" s="604"/>
      <c r="DU35" s="604"/>
      <c r="DV35" s="605"/>
      <c r="DW35" s="608">
        <v>2.2999999999999998</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236</v>
      </c>
      <c r="S36" s="606"/>
      <c r="T36" s="606"/>
      <c r="U36" s="606"/>
      <c r="V36" s="606"/>
      <c r="W36" s="606"/>
      <c r="X36" s="606"/>
      <c r="Y36" s="607"/>
      <c r="Z36" s="665" t="s">
        <v>123</v>
      </c>
      <c r="AA36" s="665"/>
      <c r="AB36" s="665"/>
      <c r="AC36" s="665"/>
      <c r="AD36" s="666" t="s">
        <v>236</v>
      </c>
      <c r="AE36" s="666"/>
      <c r="AF36" s="666"/>
      <c r="AG36" s="666"/>
      <c r="AH36" s="666"/>
      <c r="AI36" s="666"/>
      <c r="AJ36" s="666"/>
      <c r="AK36" s="666"/>
      <c r="AL36" s="608" t="s">
        <v>236</v>
      </c>
      <c r="AM36" s="609"/>
      <c r="AN36" s="609"/>
      <c r="AO36" s="667"/>
      <c r="AQ36" s="640" t="s">
        <v>323</v>
      </c>
      <c r="AR36" s="641"/>
      <c r="AS36" s="641"/>
      <c r="AT36" s="641"/>
      <c r="AU36" s="641"/>
      <c r="AV36" s="641"/>
      <c r="AW36" s="641"/>
      <c r="AX36" s="641"/>
      <c r="AY36" s="642"/>
      <c r="AZ36" s="603">
        <v>126955</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251651</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830755</v>
      </c>
      <c r="CS36" s="606"/>
      <c r="CT36" s="606"/>
      <c r="CU36" s="606"/>
      <c r="CV36" s="606"/>
      <c r="CW36" s="606"/>
      <c r="CX36" s="606"/>
      <c r="CY36" s="607"/>
      <c r="CZ36" s="608">
        <v>12.6</v>
      </c>
      <c r="DA36" s="637"/>
      <c r="DB36" s="637"/>
      <c r="DC36" s="638"/>
      <c r="DD36" s="611">
        <v>741105</v>
      </c>
      <c r="DE36" s="606"/>
      <c r="DF36" s="606"/>
      <c r="DG36" s="606"/>
      <c r="DH36" s="606"/>
      <c r="DI36" s="606"/>
      <c r="DJ36" s="606"/>
      <c r="DK36" s="607"/>
      <c r="DL36" s="611">
        <v>651139</v>
      </c>
      <c r="DM36" s="606"/>
      <c r="DN36" s="606"/>
      <c r="DO36" s="606"/>
      <c r="DP36" s="606"/>
      <c r="DQ36" s="606"/>
      <c r="DR36" s="606"/>
      <c r="DS36" s="606"/>
      <c r="DT36" s="606"/>
      <c r="DU36" s="606"/>
      <c r="DV36" s="607"/>
      <c r="DW36" s="608">
        <v>14.3</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296868</v>
      </c>
      <c r="S37" s="606"/>
      <c r="T37" s="606"/>
      <c r="U37" s="606"/>
      <c r="V37" s="606"/>
      <c r="W37" s="606"/>
      <c r="X37" s="606"/>
      <c r="Y37" s="607"/>
      <c r="Z37" s="665">
        <v>4.4000000000000004</v>
      </c>
      <c r="AA37" s="665"/>
      <c r="AB37" s="665"/>
      <c r="AC37" s="665"/>
      <c r="AD37" s="666" t="s">
        <v>236</v>
      </c>
      <c r="AE37" s="666"/>
      <c r="AF37" s="666"/>
      <c r="AG37" s="666"/>
      <c r="AH37" s="666"/>
      <c r="AI37" s="666"/>
      <c r="AJ37" s="666"/>
      <c r="AK37" s="666"/>
      <c r="AL37" s="608" t="s">
        <v>123</v>
      </c>
      <c r="AM37" s="609"/>
      <c r="AN37" s="609"/>
      <c r="AO37" s="667"/>
      <c r="AQ37" s="640" t="s">
        <v>327</v>
      </c>
      <c r="AR37" s="641"/>
      <c r="AS37" s="641"/>
      <c r="AT37" s="641"/>
      <c r="AU37" s="641"/>
      <c r="AV37" s="641"/>
      <c r="AW37" s="641"/>
      <c r="AX37" s="641"/>
      <c r="AY37" s="642"/>
      <c r="AZ37" s="603">
        <v>70558</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3465</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294633</v>
      </c>
      <c r="CS37" s="604"/>
      <c r="CT37" s="604"/>
      <c r="CU37" s="604"/>
      <c r="CV37" s="604"/>
      <c r="CW37" s="604"/>
      <c r="CX37" s="604"/>
      <c r="CY37" s="605"/>
      <c r="CZ37" s="608">
        <v>4.5</v>
      </c>
      <c r="DA37" s="637"/>
      <c r="DB37" s="637"/>
      <c r="DC37" s="638"/>
      <c r="DD37" s="611">
        <v>294633</v>
      </c>
      <c r="DE37" s="604"/>
      <c r="DF37" s="604"/>
      <c r="DG37" s="604"/>
      <c r="DH37" s="604"/>
      <c r="DI37" s="604"/>
      <c r="DJ37" s="604"/>
      <c r="DK37" s="605"/>
      <c r="DL37" s="611">
        <v>280512</v>
      </c>
      <c r="DM37" s="604"/>
      <c r="DN37" s="604"/>
      <c r="DO37" s="604"/>
      <c r="DP37" s="604"/>
      <c r="DQ37" s="604"/>
      <c r="DR37" s="604"/>
      <c r="DS37" s="604"/>
      <c r="DT37" s="604"/>
      <c r="DU37" s="604"/>
      <c r="DV37" s="605"/>
      <c r="DW37" s="608">
        <v>6.2</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6794535</v>
      </c>
      <c r="S38" s="655"/>
      <c r="T38" s="655"/>
      <c r="U38" s="655"/>
      <c r="V38" s="655"/>
      <c r="W38" s="655"/>
      <c r="X38" s="655"/>
      <c r="Y38" s="660"/>
      <c r="Z38" s="661">
        <v>100</v>
      </c>
      <c r="AA38" s="661"/>
      <c r="AB38" s="661"/>
      <c r="AC38" s="661"/>
      <c r="AD38" s="662">
        <v>4246857</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t="s">
        <v>166</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5693</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935715</v>
      </c>
      <c r="CS38" s="606"/>
      <c r="CT38" s="606"/>
      <c r="CU38" s="606"/>
      <c r="CV38" s="606"/>
      <c r="CW38" s="606"/>
      <c r="CX38" s="606"/>
      <c r="CY38" s="607"/>
      <c r="CZ38" s="608">
        <v>14.2</v>
      </c>
      <c r="DA38" s="637"/>
      <c r="DB38" s="637"/>
      <c r="DC38" s="638"/>
      <c r="DD38" s="611">
        <v>808908</v>
      </c>
      <c r="DE38" s="606"/>
      <c r="DF38" s="606"/>
      <c r="DG38" s="606"/>
      <c r="DH38" s="606"/>
      <c r="DI38" s="606"/>
      <c r="DJ38" s="606"/>
      <c r="DK38" s="607"/>
      <c r="DL38" s="611">
        <v>743966</v>
      </c>
      <c r="DM38" s="606"/>
      <c r="DN38" s="606"/>
      <c r="DO38" s="606"/>
      <c r="DP38" s="606"/>
      <c r="DQ38" s="606"/>
      <c r="DR38" s="606"/>
      <c r="DS38" s="606"/>
      <c r="DT38" s="606"/>
      <c r="DU38" s="606"/>
      <c r="DV38" s="607"/>
      <c r="DW38" s="608">
        <v>16.399999999999999</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t="s">
        <v>123</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112</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197291</v>
      </c>
      <c r="CS39" s="604"/>
      <c r="CT39" s="604"/>
      <c r="CU39" s="604"/>
      <c r="CV39" s="604"/>
      <c r="CW39" s="604"/>
      <c r="CX39" s="604"/>
      <c r="CY39" s="605"/>
      <c r="CZ39" s="608">
        <v>3</v>
      </c>
      <c r="DA39" s="637"/>
      <c r="DB39" s="637"/>
      <c r="DC39" s="638"/>
      <c r="DD39" s="611">
        <v>193611</v>
      </c>
      <c r="DE39" s="604"/>
      <c r="DF39" s="604"/>
      <c r="DG39" s="604"/>
      <c r="DH39" s="604"/>
      <c r="DI39" s="604"/>
      <c r="DJ39" s="604"/>
      <c r="DK39" s="605"/>
      <c r="DL39" s="611" t="s">
        <v>166</v>
      </c>
      <c r="DM39" s="604"/>
      <c r="DN39" s="604"/>
      <c r="DO39" s="604"/>
      <c r="DP39" s="604"/>
      <c r="DQ39" s="604"/>
      <c r="DR39" s="604"/>
      <c r="DS39" s="604"/>
      <c r="DT39" s="604"/>
      <c r="DU39" s="604"/>
      <c r="DV39" s="605"/>
      <c r="DW39" s="608" t="s">
        <v>166</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195159</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95</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1632</v>
      </c>
      <c r="CS40" s="606"/>
      <c r="CT40" s="606"/>
      <c r="CU40" s="606"/>
      <c r="CV40" s="606"/>
      <c r="CW40" s="606"/>
      <c r="CX40" s="606"/>
      <c r="CY40" s="607"/>
      <c r="CZ40" s="608">
        <v>0</v>
      </c>
      <c r="DA40" s="637"/>
      <c r="DB40" s="637"/>
      <c r="DC40" s="638"/>
      <c r="DD40" s="611" t="s">
        <v>249</v>
      </c>
      <c r="DE40" s="606"/>
      <c r="DF40" s="606"/>
      <c r="DG40" s="606"/>
      <c r="DH40" s="606"/>
      <c r="DI40" s="606"/>
      <c r="DJ40" s="606"/>
      <c r="DK40" s="607"/>
      <c r="DL40" s="611" t="s">
        <v>166</v>
      </c>
      <c r="DM40" s="606"/>
      <c r="DN40" s="606"/>
      <c r="DO40" s="606"/>
      <c r="DP40" s="606"/>
      <c r="DQ40" s="606"/>
      <c r="DR40" s="606"/>
      <c r="DS40" s="606"/>
      <c r="DT40" s="606"/>
      <c r="DU40" s="606"/>
      <c r="DV40" s="607"/>
      <c r="DW40" s="608" t="s">
        <v>123</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613601</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355</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166</v>
      </c>
      <c r="CS41" s="604"/>
      <c r="CT41" s="604"/>
      <c r="CU41" s="604"/>
      <c r="CV41" s="604"/>
      <c r="CW41" s="604"/>
      <c r="CX41" s="604"/>
      <c r="CY41" s="605"/>
      <c r="CZ41" s="608" t="s">
        <v>166</v>
      </c>
      <c r="DA41" s="637"/>
      <c r="DB41" s="637"/>
      <c r="DC41" s="638"/>
      <c r="DD41" s="611" t="s">
        <v>249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605323</v>
      </c>
      <c r="CS42" s="606"/>
      <c r="CT42" s="606"/>
      <c r="CU42" s="606"/>
      <c r="CV42" s="606"/>
      <c r="CW42" s="606"/>
      <c r="CX42" s="606"/>
      <c r="CY42" s="607"/>
      <c r="CZ42" s="608">
        <v>9.1999999999999993</v>
      </c>
      <c r="DA42" s="609"/>
      <c r="DB42" s="609"/>
      <c r="DC42" s="610"/>
      <c r="DD42" s="611">
        <v>202872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9958</v>
      </c>
      <c r="CS43" s="604"/>
      <c r="CT43" s="604"/>
      <c r="CU43" s="604"/>
      <c r="CV43" s="604"/>
      <c r="CW43" s="604"/>
      <c r="CX43" s="604"/>
      <c r="CY43" s="605"/>
      <c r="CZ43" s="608">
        <v>0.2</v>
      </c>
      <c r="DA43" s="637"/>
      <c r="DB43" s="637"/>
      <c r="DC43" s="638"/>
      <c r="DD43" s="611">
        <v>9958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299</v>
      </c>
      <c r="CE44" s="632"/>
      <c r="CF44" s="600" t="s">
        <v>349</v>
      </c>
      <c r="CG44" s="601"/>
      <c r="CH44" s="601"/>
      <c r="CI44" s="601"/>
      <c r="CJ44" s="601"/>
      <c r="CK44" s="601"/>
      <c r="CL44" s="601"/>
      <c r="CM44" s="601"/>
      <c r="CN44" s="601"/>
      <c r="CO44" s="601"/>
      <c r="CP44" s="601"/>
      <c r="CQ44" s="602"/>
      <c r="CR44" s="603">
        <v>601662</v>
      </c>
      <c r="CS44" s="606"/>
      <c r="CT44" s="606"/>
      <c r="CU44" s="606"/>
      <c r="CV44" s="606"/>
      <c r="CW44" s="606"/>
      <c r="CX44" s="606"/>
      <c r="CY44" s="607"/>
      <c r="CZ44" s="608">
        <v>9.1</v>
      </c>
      <c r="DA44" s="609"/>
      <c r="DB44" s="609"/>
      <c r="DC44" s="610"/>
      <c r="DD44" s="611">
        <v>202590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50691</v>
      </c>
      <c r="CS45" s="604"/>
      <c r="CT45" s="604"/>
      <c r="CU45" s="604"/>
      <c r="CV45" s="604"/>
      <c r="CW45" s="604"/>
      <c r="CX45" s="604"/>
      <c r="CY45" s="605"/>
      <c r="CZ45" s="608">
        <v>0.8</v>
      </c>
      <c r="DA45" s="637"/>
      <c r="DB45" s="637"/>
      <c r="DC45" s="638"/>
      <c r="DD45" s="611">
        <v>6425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550971</v>
      </c>
      <c r="CS46" s="606"/>
      <c r="CT46" s="606"/>
      <c r="CU46" s="606"/>
      <c r="CV46" s="606"/>
      <c r="CW46" s="606"/>
      <c r="CX46" s="606"/>
      <c r="CY46" s="607"/>
      <c r="CZ46" s="608">
        <v>8.3000000000000007</v>
      </c>
      <c r="DA46" s="609"/>
      <c r="DB46" s="609"/>
      <c r="DC46" s="610"/>
      <c r="DD46" s="611">
        <v>196165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v>3661</v>
      </c>
      <c r="CS47" s="604"/>
      <c r="CT47" s="604"/>
      <c r="CU47" s="604"/>
      <c r="CV47" s="604"/>
      <c r="CW47" s="604"/>
      <c r="CX47" s="604"/>
      <c r="CY47" s="605"/>
      <c r="CZ47" s="608">
        <v>0.1</v>
      </c>
      <c r="DA47" s="637"/>
      <c r="DB47" s="637"/>
      <c r="DC47" s="638"/>
      <c r="DD47" s="611">
        <v>282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166</v>
      </c>
      <c r="CS48" s="606"/>
      <c r="CT48" s="606"/>
      <c r="CU48" s="606"/>
      <c r="CV48" s="606"/>
      <c r="CW48" s="606"/>
      <c r="CX48" s="606"/>
      <c r="CY48" s="607"/>
      <c r="CZ48" s="608" t="s">
        <v>166</v>
      </c>
      <c r="DA48" s="609"/>
      <c r="DB48" s="609"/>
      <c r="DC48" s="610"/>
      <c r="DD48" s="611" t="s">
        <v>166</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6612027</v>
      </c>
      <c r="CS49" s="619"/>
      <c r="CT49" s="619"/>
      <c r="CU49" s="619"/>
      <c r="CV49" s="619"/>
      <c r="CW49" s="619"/>
      <c r="CX49" s="619"/>
      <c r="CY49" s="620"/>
      <c r="CZ49" s="621">
        <v>100</v>
      </c>
      <c r="DA49" s="622"/>
      <c r="DB49" s="622"/>
      <c r="DC49" s="623"/>
      <c r="DD49" s="624">
        <v>5162254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RZNzE3z/NGgBdDjTgwP+GQBzjn0cxwhGR2bpdzEcisjlh4gj6scQD/cl/Fj6ursw+TeuakU+VzpcXIah0/9zUg==" saltValue="3YisaEdBEeUyvBWqB08yj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6795</v>
      </c>
      <c r="R7" s="1136"/>
      <c r="S7" s="1136"/>
      <c r="T7" s="1136"/>
      <c r="U7" s="1136"/>
      <c r="V7" s="1136">
        <v>6612</v>
      </c>
      <c r="W7" s="1136"/>
      <c r="X7" s="1136"/>
      <c r="Y7" s="1136"/>
      <c r="Z7" s="1136"/>
      <c r="AA7" s="1136">
        <v>183</v>
      </c>
      <c r="AB7" s="1136"/>
      <c r="AC7" s="1136"/>
      <c r="AD7" s="1136"/>
      <c r="AE7" s="1137"/>
      <c r="AF7" s="1138">
        <v>140</v>
      </c>
      <c r="AG7" s="1139"/>
      <c r="AH7" s="1139"/>
      <c r="AI7" s="1139"/>
      <c r="AJ7" s="1140"/>
      <c r="AK7" s="1122">
        <v>350</v>
      </c>
      <c r="AL7" s="1123"/>
      <c r="AM7" s="1123"/>
      <c r="AN7" s="1123"/>
      <c r="AO7" s="1123"/>
      <c r="AP7" s="1123">
        <v>6154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379</v>
      </c>
      <c r="B23" s="975" t="s">
        <v>380</v>
      </c>
      <c r="C23" s="976"/>
      <c r="D23" s="976"/>
      <c r="E23" s="976"/>
      <c r="F23" s="976"/>
      <c r="G23" s="976"/>
      <c r="H23" s="976"/>
      <c r="I23" s="976"/>
      <c r="J23" s="976"/>
      <c r="K23" s="976"/>
      <c r="L23" s="976"/>
      <c r="M23" s="976"/>
      <c r="N23" s="976"/>
      <c r="O23" s="976"/>
      <c r="P23" s="977"/>
      <c r="Q23" s="1099">
        <v>6795</v>
      </c>
      <c r="R23" s="1100"/>
      <c r="S23" s="1100"/>
      <c r="T23" s="1100"/>
      <c r="U23" s="1100"/>
      <c r="V23" s="1100">
        <v>6612</v>
      </c>
      <c r="W23" s="1100"/>
      <c r="X23" s="1100"/>
      <c r="Y23" s="1100"/>
      <c r="Z23" s="1100"/>
      <c r="AA23" s="1100">
        <v>183</v>
      </c>
      <c r="AB23" s="1100"/>
      <c r="AC23" s="1100"/>
      <c r="AD23" s="1100"/>
      <c r="AE23" s="1101"/>
      <c r="AF23" s="1102">
        <v>140</v>
      </c>
      <c r="AG23" s="1100"/>
      <c r="AH23" s="1100"/>
      <c r="AI23" s="1100"/>
      <c r="AJ23" s="1103"/>
      <c r="AK23" s="1104"/>
      <c r="AL23" s="1105"/>
      <c r="AM23" s="1105"/>
      <c r="AN23" s="1105"/>
      <c r="AO23" s="1105"/>
      <c r="AP23" s="1100">
        <v>6154</v>
      </c>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3474</v>
      </c>
      <c r="R28" s="1085"/>
      <c r="S28" s="1085"/>
      <c r="T28" s="1085"/>
      <c r="U28" s="1085"/>
      <c r="V28" s="1085">
        <v>3215</v>
      </c>
      <c r="W28" s="1085"/>
      <c r="X28" s="1085"/>
      <c r="Y28" s="1085"/>
      <c r="Z28" s="1085"/>
      <c r="AA28" s="1085">
        <v>259</v>
      </c>
      <c r="AB28" s="1085"/>
      <c r="AC28" s="1085"/>
      <c r="AD28" s="1085"/>
      <c r="AE28" s="1086"/>
      <c r="AF28" s="1087">
        <v>259</v>
      </c>
      <c r="AG28" s="1085"/>
      <c r="AH28" s="1085"/>
      <c r="AI28" s="1085"/>
      <c r="AJ28" s="1088"/>
      <c r="AK28" s="1089">
        <v>157</v>
      </c>
      <c r="AL28" s="1077"/>
      <c r="AM28" s="1077"/>
      <c r="AN28" s="1077"/>
      <c r="AO28" s="1077"/>
      <c r="AP28" s="1077" t="s">
        <v>573</v>
      </c>
      <c r="AQ28" s="1077"/>
      <c r="AR28" s="1077"/>
      <c r="AS28" s="1077"/>
      <c r="AT28" s="1077"/>
      <c r="AU28" s="1077" t="s">
        <v>574</v>
      </c>
      <c r="AV28" s="1077"/>
      <c r="AW28" s="1077"/>
      <c r="AX28" s="1077"/>
      <c r="AY28" s="1077"/>
      <c r="AZ28" s="1078" t="s">
        <v>573</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393</v>
      </c>
      <c r="C29" s="1069"/>
      <c r="D29" s="1069"/>
      <c r="E29" s="1069"/>
      <c r="F29" s="1069"/>
      <c r="G29" s="1069"/>
      <c r="H29" s="1069"/>
      <c r="I29" s="1069"/>
      <c r="J29" s="1069"/>
      <c r="K29" s="1069"/>
      <c r="L29" s="1069"/>
      <c r="M29" s="1069"/>
      <c r="N29" s="1069"/>
      <c r="O29" s="1069"/>
      <c r="P29" s="1070"/>
      <c r="Q29" s="1074">
        <v>81</v>
      </c>
      <c r="R29" s="1075"/>
      <c r="S29" s="1075"/>
      <c r="T29" s="1075"/>
      <c r="U29" s="1075"/>
      <c r="V29" s="1075">
        <v>67</v>
      </c>
      <c r="W29" s="1075"/>
      <c r="X29" s="1075"/>
      <c r="Y29" s="1075"/>
      <c r="Z29" s="1075"/>
      <c r="AA29" s="1075">
        <v>14</v>
      </c>
      <c r="AB29" s="1075"/>
      <c r="AC29" s="1075"/>
      <c r="AD29" s="1075"/>
      <c r="AE29" s="1076"/>
      <c r="AF29" s="1050">
        <v>14</v>
      </c>
      <c r="AG29" s="1051"/>
      <c r="AH29" s="1051"/>
      <c r="AI29" s="1051"/>
      <c r="AJ29" s="1052"/>
      <c r="AK29" s="1011">
        <v>46</v>
      </c>
      <c r="AL29" s="1002"/>
      <c r="AM29" s="1002"/>
      <c r="AN29" s="1002"/>
      <c r="AO29" s="1002"/>
      <c r="AP29" s="1002" t="s">
        <v>573</v>
      </c>
      <c r="AQ29" s="1002"/>
      <c r="AR29" s="1002"/>
      <c r="AS29" s="1002"/>
      <c r="AT29" s="1002"/>
      <c r="AU29" s="1002" t="s">
        <v>573</v>
      </c>
      <c r="AV29" s="1002"/>
      <c r="AW29" s="1002"/>
      <c r="AX29" s="1002"/>
      <c r="AY29" s="1002"/>
      <c r="AZ29" s="1073" t="s">
        <v>573</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394</v>
      </c>
      <c r="C30" s="1069"/>
      <c r="D30" s="1069"/>
      <c r="E30" s="1069"/>
      <c r="F30" s="1069"/>
      <c r="G30" s="1069"/>
      <c r="H30" s="1069"/>
      <c r="I30" s="1069"/>
      <c r="J30" s="1069"/>
      <c r="K30" s="1069"/>
      <c r="L30" s="1069"/>
      <c r="M30" s="1069"/>
      <c r="N30" s="1069"/>
      <c r="O30" s="1069"/>
      <c r="P30" s="1070"/>
      <c r="Q30" s="1074">
        <v>2079</v>
      </c>
      <c r="R30" s="1075"/>
      <c r="S30" s="1075"/>
      <c r="T30" s="1075"/>
      <c r="U30" s="1075"/>
      <c r="V30" s="1075">
        <v>1970</v>
      </c>
      <c r="W30" s="1075"/>
      <c r="X30" s="1075"/>
      <c r="Y30" s="1075"/>
      <c r="Z30" s="1075"/>
      <c r="AA30" s="1075">
        <v>110</v>
      </c>
      <c r="AB30" s="1075"/>
      <c r="AC30" s="1075"/>
      <c r="AD30" s="1075"/>
      <c r="AE30" s="1076"/>
      <c r="AF30" s="1050">
        <v>110</v>
      </c>
      <c r="AG30" s="1051"/>
      <c r="AH30" s="1051"/>
      <c r="AI30" s="1051"/>
      <c r="AJ30" s="1052"/>
      <c r="AK30" s="1011">
        <v>286</v>
      </c>
      <c r="AL30" s="1002"/>
      <c r="AM30" s="1002"/>
      <c r="AN30" s="1002"/>
      <c r="AO30" s="1002"/>
      <c r="AP30" s="1002" t="s">
        <v>573</v>
      </c>
      <c r="AQ30" s="1002"/>
      <c r="AR30" s="1002"/>
      <c r="AS30" s="1002"/>
      <c r="AT30" s="1002"/>
      <c r="AU30" s="1002" t="s">
        <v>573</v>
      </c>
      <c r="AV30" s="1002"/>
      <c r="AW30" s="1002"/>
      <c r="AX30" s="1002"/>
      <c r="AY30" s="1002"/>
      <c r="AZ30" s="1073" t="s">
        <v>573</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395</v>
      </c>
      <c r="C31" s="1069"/>
      <c r="D31" s="1069"/>
      <c r="E31" s="1069"/>
      <c r="F31" s="1069"/>
      <c r="G31" s="1069"/>
      <c r="H31" s="1069"/>
      <c r="I31" s="1069"/>
      <c r="J31" s="1069"/>
      <c r="K31" s="1069"/>
      <c r="L31" s="1069"/>
      <c r="M31" s="1069"/>
      <c r="N31" s="1069"/>
      <c r="O31" s="1069"/>
      <c r="P31" s="1070"/>
      <c r="Q31" s="1074">
        <v>467</v>
      </c>
      <c r="R31" s="1075"/>
      <c r="S31" s="1075"/>
      <c r="T31" s="1075"/>
      <c r="U31" s="1075"/>
      <c r="V31" s="1075">
        <v>451</v>
      </c>
      <c r="W31" s="1075"/>
      <c r="X31" s="1075"/>
      <c r="Y31" s="1075"/>
      <c r="Z31" s="1075"/>
      <c r="AA31" s="1075">
        <v>15</v>
      </c>
      <c r="AB31" s="1075"/>
      <c r="AC31" s="1075"/>
      <c r="AD31" s="1075"/>
      <c r="AE31" s="1076"/>
      <c r="AF31" s="1050">
        <v>15</v>
      </c>
      <c r="AG31" s="1051"/>
      <c r="AH31" s="1051"/>
      <c r="AI31" s="1051"/>
      <c r="AJ31" s="1052"/>
      <c r="AK31" s="1011">
        <v>51</v>
      </c>
      <c r="AL31" s="1002"/>
      <c r="AM31" s="1002"/>
      <c r="AN31" s="1002"/>
      <c r="AO31" s="1002"/>
      <c r="AP31" s="1002" t="s">
        <v>573</v>
      </c>
      <c r="AQ31" s="1002"/>
      <c r="AR31" s="1002"/>
      <c r="AS31" s="1002"/>
      <c r="AT31" s="1002"/>
      <c r="AU31" s="1002" t="s">
        <v>573</v>
      </c>
      <c r="AV31" s="1002"/>
      <c r="AW31" s="1002"/>
      <c r="AX31" s="1002"/>
      <c r="AY31" s="1002"/>
      <c r="AZ31" s="1073" t="s">
        <v>573</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396</v>
      </c>
      <c r="C32" s="1069"/>
      <c r="D32" s="1069"/>
      <c r="E32" s="1069"/>
      <c r="F32" s="1069"/>
      <c r="G32" s="1069"/>
      <c r="H32" s="1069"/>
      <c r="I32" s="1069"/>
      <c r="J32" s="1069"/>
      <c r="K32" s="1069"/>
      <c r="L32" s="1069"/>
      <c r="M32" s="1069"/>
      <c r="N32" s="1069"/>
      <c r="O32" s="1069"/>
      <c r="P32" s="1070"/>
      <c r="Q32" s="1074">
        <v>589</v>
      </c>
      <c r="R32" s="1075"/>
      <c r="S32" s="1075"/>
      <c r="T32" s="1075"/>
      <c r="U32" s="1075"/>
      <c r="V32" s="1075">
        <v>618</v>
      </c>
      <c r="W32" s="1075"/>
      <c r="X32" s="1075"/>
      <c r="Y32" s="1075"/>
      <c r="Z32" s="1075"/>
      <c r="AA32" s="1075">
        <v>-29</v>
      </c>
      <c r="AB32" s="1075"/>
      <c r="AC32" s="1075"/>
      <c r="AD32" s="1075"/>
      <c r="AE32" s="1076"/>
      <c r="AF32" s="1050">
        <v>544</v>
      </c>
      <c r="AG32" s="1051"/>
      <c r="AH32" s="1051"/>
      <c r="AI32" s="1051"/>
      <c r="AJ32" s="1052"/>
      <c r="AK32" s="1011">
        <v>70</v>
      </c>
      <c r="AL32" s="1002"/>
      <c r="AM32" s="1002"/>
      <c r="AN32" s="1002"/>
      <c r="AO32" s="1002"/>
      <c r="AP32" s="1002">
        <v>2262</v>
      </c>
      <c r="AQ32" s="1002"/>
      <c r="AR32" s="1002"/>
      <c r="AS32" s="1002"/>
      <c r="AT32" s="1002"/>
      <c r="AU32" s="1002">
        <v>387</v>
      </c>
      <c r="AV32" s="1002"/>
      <c r="AW32" s="1002"/>
      <c r="AX32" s="1002"/>
      <c r="AY32" s="1002"/>
      <c r="AZ32" s="1073" t="s">
        <v>573</v>
      </c>
      <c r="BA32" s="1073"/>
      <c r="BB32" s="1073"/>
      <c r="BC32" s="1073"/>
      <c r="BD32" s="1073"/>
      <c r="BE32" s="1063" t="s">
        <v>397</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398</v>
      </c>
      <c r="C33" s="1069"/>
      <c r="D33" s="1069"/>
      <c r="E33" s="1069"/>
      <c r="F33" s="1069"/>
      <c r="G33" s="1069"/>
      <c r="H33" s="1069"/>
      <c r="I33" s="1069"/>
      <c r="J33" s="1069"/>
      <c r="K33" s="1069"/>
      <c r="L33" s="1069"/>
      <c r="M33" s="1069"/>
      <c r="N33" s="1069"/>
      <c r="O33" s="1069"/>
      <c r="P33" s="1070"/>
      <c r="Q33" s="1074">
        <v>468</v>
      </c>
      <c r="R33" s="1075"/>
      <c r="S33" s="1075"/>
      <c r="T33" s="1075"/>
      <c r="U33" s="1075"/>
      <c r="V33" s="1075">
        <v>431</v>
      </c>
      <c r="W33" s="1075"/>
      <c r="X33" s="1075"/>
      <c r="Y33" s="1075"/>
      <c r="Z33" s="1075"/>
      <c r="AA33" s="1075">
        <v>37</v>
      </c>
      <c r="AB33" s="1075"/>
      <c r="AC33" s="1075"/>
      <c r="AD33" s="1075"/>
      <c r="AE33" s="1076"/>
      <c r="AF33" s="1050">
        <v>32</v>
      </c>
      <c r="AG33" s="1051"/>
      <c r="AH33" s="1051"/>
      <c r="AI33" s="1051"/>
      <c r="AJ33" s="1052"/>
      <c r="AK33" s="1011">
        <v>142</v>
      </c>
      <c r="AL33" s="1002"/>
      <c r="AM33" s="1002"/>
      <c r="AN33" s="1002"/>
      <c r="AO33" s="1002"/>
      <c r="AP33" s="1002">
        <v>1826</v>
      </c>
      <c r="AQ33" s="1002"/>
      <c r="AR33" s="1002"/>
      <c r="AS33" s="1002"/>
      <c r="AT33" s="1002"/>
      <c r="AU33" s="1002">
        <v>873</v>
      </c>
      <c r="AV33" s="1002"/>
      <c r="AW33" s="1002"/>
      <c r="AX33" s="1002"/>
      <c r="AY33" s="1002"/>
      <c r="AZ33" s="1073" t="s">
        <v>573</v>
      </c>
      <c r="BA33" s="1073"/>
      <c r="BB33" s="1073"/>
      <c r="BC33" s="1073"/>
      <c r="BD33" s="1073"/>
      <c r="BE33" s="1063" t="s">
        <v>399</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379</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974</v>
      </c>
      <c r="AG63" s="990"/>
      <c r="AH63" s="990"/>
      <c r="AI63" s="990"/>
      <c r="AJ63" s="1061"/>
      <c r="AK63" s="1062"/>
      <c r="AL63" s="994"/>
      <c r="AM63" s="994"/>
      <c r="AN63" s="994"/>
      <c r="AO63" s="994"/>
      <c r="AP63" s="990">
        <v>4088</v>
      </c>
      <c r="AQ63" s="990"/>
      <c r="AR63" s="990"/>
      <c r="AS63" s="990"/>
      <c r="AT63" s="990"/>
      <c r="AU63" s="990">
        <v>1260</v>
      </c>
      <c r="AV63" s="990"/>
      <c r="AW63" s="990"/>
      <c r="AX63" s="990"/>
      <c r="AY63" s="990"/>
      <c r="AZ63" s="1056"/>
      <c r="BA63" s="1056"/>
      <c r="BB63" s="1056"/>
      <c r="BC63" s="1056"/>
      <c r="BD63" s="1056"/>
      <c r="BE63" s="991"/>
      <c r="BF63" s="991"/>
      <c r="BG63" s="991"/>
      <c r="BH63" s="991"/>
      <c r="BI63" s="992"/>
      <c r="BJ63" s="1057" t="s">
        <v>402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404</v>
      </c>
      <c r="B66" s="1027"/>
      <c r="C66" s="1027"/>
      <c r="D66" s="1027"/>
      <c r="E66" s="1027"/>
      <c r="F66" s="1027"/>
      <c r="G66" s="1027"/>
      <c r="H66" s="1027"/>
      <c r="I66" s="1027"/>
      <c r="J66" s="1027"/>
      <c r="K66" s="1027"/>
      <c r="L66" s="1027"/>
      <c r="M66" s="1027"/>
      <c r="N66" s="1027"/>
      <c r="O66" s="1027"/>
      <c r="P66" s="1028"/>
      <c r="Q66" s="1032" t="s">
        <v>405</v>
      </c>
      <c r="R66" s="1033"/>
      <c r="S66" s="1033"/>
      <c r="T66" s="1033"/>
      <c r="U66" s="1034"/>
      <c r="V66" s="1032" t="s">
        <v>406</v>
      </c>
      <c r="W66" s="1033"/>
      <c r="X66" s="1033"/>
      <c r="Y66" s="1033"/>
      <c r="Z66" s="1034"/>
      <c r="AA66" s="1032" t="s">
        <v>407</v>
      </c>
      <c r="AB66" s="1033"/>
      <c r="AC66" s="1033"/>
      <c r="AD66" s="1033"/>
      <c r="AE66" s="1034"/>
      <c r="AF66" s="1038" t="s">
        <v>408</v>
      </c>
      <c r="AG66" s="1039"/>
      <c r="AH66" s="1039"/>
      <c r="AI66" s="1039"/>
      <c r="AJ66" s="1040"/>
      <c r="AK66" s="1032" t="s">
        <v>409</v>
      </c>
      <c r="AL66" s="1027"/>
      <c r="AM66" s="1027"/>
      <c r="AN66" s="1027"/>
      <c r="AO66" s="1028"/>
      <c r="AP66" s="1032" t="s">
        <v>410</v>
      </c>
      <c r="AQ66" s="1033"/>
      <c r="AR66" s="1033"/>
      <c r="AS66" s="1033"/>
      <c r="AT66" s="1034"/>
      <c r="AU66" s="1032" t="s">
        <v>411</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567</v>
      </c>
      <c r="C68" s="1017"/>
      <c r="D68" s="1017"/>
      <c r="E68" s="1017"/>
      <c r="F68" s="1017"/>
      <c r="G68" s="1017"/>
      <c r="H68" s="1017"/>
      <c r="I68" s="1017"/>
      <c r="J68" s="1017"/>
      <c r="K68" s="1017"/>
      <c r="L68" s="1017"/>
      <c r="M68" s="1017"/>
      <c r="N68" s="1017"/>
      <c r="O68" s="1017"/>
      <c r="P68" s="1018"/>
      <c r="Q68" s="1019">
        <v>106</v>
      </c>
      <c r="R68" s="1013"/>
      <c r="S68" s="1013"/>
      <c r="T68" s="1013"/>
      <c r="U68" s="1013"/>
      <c r="V68" s="1013">
        <v>49</v>
      </c>
      <c r="W68" s="1013"/>
      <c r="X68" s="1013"/>
      <c r="Y68" s="1013"/>
      <c r="Z68" s="1013"/>
      <c r="AA68" s="1013">
        <v>57</v>
      </c>
      <c r="AB68" s="1013"/>
      <c r="AC68" s="1013"/>
      <c r="AD68" s="1013"/>
      <c r="AE68" s="1013"/>
      <c r="AF68" s="1013">
        <v>57</v>
      </c>
      <c r="AG68" s="1013"/>
      <c r="AH68" s="1013"/>
      <c r="AI68" s="1013"/>
      <c r="AJ68" s="1013"/>
      <c r="AK68" s="1013" t="s">
        <v>573</v>
      </c>
      <c r="AL68" s="1013"/>
      <c r="AM68" s="1013"/>
      <c r="AN68" s="1013"/>
      <c r="AO68" s="1013"/>
      <c r="AP68" s="1013" t="s">
        <v>573</v>
      </c>
      <c r="AQ68" s="1013"/>
      <c r="AR68" s="1013"/>
      <c r="AS68" s="1013"/>
      <c r="AT68" s="1013"/>
      <c r="AU68" s="1013" t="s">
        <v>573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568</v>
      </c>
      <c r="C69" s="1006"/>
      <c r="D69" s="1006"/>
      <c r="E69" s="1006"/>
      <c r="F69" s="1006"/>
      <c r="G69" s="1006"/>
      <c r="H69" s="1006"/>
      <c r="I69" s="1006"/>
      <c r="J69" s="1006"/>
      <c r="K69" s="1006"/>
      <c r="L69" s="1006"/>
      <c r="M69" s="1006"/>
      <c r="N69" s="1006"/>
      <c r="O69" s="1006"/>
      <c r="P69" s="1007"/>
      <c r="Q69" s="1008">
        <v>2846</v>
      </c>
      <c r="R69" s="1002"/>
      <c r="S69" s="1002"/>
      <c r="T69" s="1002"/>
      <c r="U69" s="1002"/>
      <c r="V69" s="1002">
        <v>2766</v>
      </c>
      <c r="W69" s="1002"/>
      <c r="X69" s="1002"/>
      <c r="Y69" s="1002"/>
      <c r="Z69" s="1002"/>
      <c r="AA69" s="1002">
        <v>80</v>
      </c>
      <c r="AB69" s="1002"/>
      <c r="AC69" s="1002"/>
      <c r="AD69" s="1002"/>
      <c r="AE69" s="1002"/>
      <c r="AF69" s="1002">
        <v>79</v>
      </c>
      <c r="AG69" s="1002"/>
      <c r="AH69" s="1002"/>
      <c r="AI69" s="1002"/>
      <c r="AJ69" s="1002"/>
      <c r="AK69" s="1002" t="s">
        <v>573</v>
      </c>
      <c r="AL69" s="1002"/>
      <c r="AM69" s="1002"/>
      <c r="AN69" s="1002"/>
      <c r="AO69" s="1002"/>
      <c r="AP69" s="1002">
        <v>4958</v>
      </c>
      <c r="AQ69" s="1002"/>
      <c r="AR69" s="1002"/>
      <c r="AS69" s="1002"/>
      <c r="AT69" s="1002"/>
      <c r="AU69" s="1002">
        <v>637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569</v>
      </c>
      <c r="C70" s="1006"/>
      <c r="D70" s="1006"/>
      <c r="E70" s="1006"/>
      <c r="F70" s="1006"/>
      <c r="G70" s="1006"/>
      <c r="H70" s="1006"/>
      <c r="I70" s="1006"/>
      <c r="J70" s="1006"/>
      <c r="K70" s="1006"/>
      <c r="L70" s="1006"/>
      <c r="M70" s="1006"/>
      <c r="N70" s="1006"/>
      <c r="O70" s="1006"/>
      <c r="P70" s="1007"/>
      <c r="Q70" s="1008">
        <v>197</v>
      </c>
      <c r="R70" s="1002"/>
      <c r="S70" s="1002"/>
      <c r="T70" s="1002"/>
      <c r="U70" s="1002"/>
      <c r="V70" s="1002">
        <v>168</v>
      </c>
      <c r="W70" s="1002"/>
      <c r="X70" s="1002"/>
      <c r="Y70" s="1002"/>
      <c r="Z70" s="1002"/>
      <c r="AA70" s="1002">
        <v>29</v>
      </c>
      <c r="AB70" s="1002"/>
      <c r="AC70" s="1002"/>
      <c r="AD70" s="1002"/>
      <c r="AE70" s="1002"/>
      <c r="AF70" s="1002">
        <v>29</v>
      </c>
      <c r="AG70" s="1002"/>
      <c r="AH70" s="1002"/>
      <c r="AI70" s="1002"/>
      <c r="AJ70" s="1002"/>
      <c r="AK70" s="1002" t="s">
        <v>573</v>
      </c>
      <c r="AL70" s="1002"/>
      <c r="AM70" s="1002"/>
      <c r="AN70" s="1002"/>
      <c r="AO70" s="1002"/>
      <c r="AP70" s="1002" t="s">
        <v>573</v>
      </c>
      <c r="AQ70" s="1002"/>
      <c r="AR70" s="1002"/>
      <c r="AS70" s="1002"/>
      <c r="AT70" s="1002"/>
      <c r="AU70" s="1002" t="s">
        <v>573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570</v>
      </c>
      <c r="C71" s="1006"/>
      <c r="D71" s="1006"/>
      <c r="E71" s="1006"/>
      <c r="F71" s="1006"/>
      <c r="G71" s="1006"/>
      <c r="H71" s="1006"/>
      <c r="I71" s="1006"/>
      <c r="J71" s="1006"/>
      <c r="K71" s="1006"/>
      <c r="L71" s="1006"/>
      <c r="M71" s="1006"/>
      <c r="N71" s="1006"/>
      <c r="O71" s="1006"/>
      <c r="P71" s="1007"/>
      <c r="Q71" s="1008">
        <v>1132716</v>
      </c>
      <c r="R71" s="1002"/>
      <c r="S71" s="1002"/>
      <c r="T71" s="1002"/>
      <c r="U71" s="1002"/>
      <c r="V71" s="1002">
        <v>1106468</v>
      </c>
      <c r="W71" s="1002"/>
      <c r="X71" s="1002"/>
      <c r="Y71" s="1002"/>
      <c r="Z71" s="1002"/>
      <c r="AA71" s="1002">
        <v>26248</v>
      </c>
      <c r="AB71" s="1002"/>
      <c r="AC71" s="1002"/>
      <c r="AD71" s="1002"/>
      <c r="AE71" s="1002"/>
      <c r="AF71" s="1002">
        <v>26248</v>
      </c>
      <c r="AG71" s="1002"/>
      <c r="AH71" s="1002"/>
      <c r="AI71" s="1002"/>
      <c r="AJ71" s="1002"/>
      <c r="AK71" s="1002">
        <v>8638</v>
      </c>
      <c r="AL71" s="1002"/>
      <c r="AM71" s="1002"/>
      <c r="AN71" s="1002"/>
      <c r="AO71" s="1002"/>
      <c r="AP71" s="1002" t="s">
        <v>573</v>
      </c>
      <c r="AQ71" s="1002"/>
      <c r="AR71" s="1002"/>
      <c r="AS71" s="1002"/>
      <c r="AT71" s="1002"/>
      <c r="AU71" s="1002" t="s">
        <v>573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571</v>
      </c>
      <c r="C72" s="1006"/>
      <c r="D72" s="1006"/>
      <c r="E72" s="1006"/>
      <c r="F72" s="1006"/>
      <c r="G72" s="1006"/>
      <c r="H72" s="1006"/>
      <c r="I72" s="1006"/>
      <c r="J72" s="1006"/>
      <c r="K72" s="1006"/>
      <c r="L72" s="1006"/>
      <c r="M72" s="1006"/>
      <c r="N72" s="1006"/>
      <c r="O72" s="1006"/>
      <c r="P72" s="1007"/>
      <c r="Q72" s="1008">
        <v>41771</v>
      </c>
      <c r="R72" s="1002"/>
      <c r="S72" s="1002"/>
      <c r="T72" s="1002"/>
      <c r="U72" s="1002"/>
      <c r="V72" s="1002">
        <v>34833</v>
      </c>
      <c r="W72" s="1002"/>
      <c r="X72" s="1002"/>
      <c r="Y72" s="1002"/>
      <c r="Z72" s="1002"/>
      <c r="AA72" s="1002">
        <v>6938</v>
      </c>
      <c r="AB72" s="1002"/>
      <c r="AC72" s="1002"/>
      <c r="AD72" s="1002"/>
      <c r="AE72" s="1002"/>
      <c r="AF72" s="1002">
        <v>18441</v>
      </c>
      <c r="AG72" s="1002"/>
      <c r="AH72" s="1002"/>
      <c r="AI72" s="1002"/>
      <c r="AJ72" s="1002"/>
      <c r="AK72" s="1002" t="s">
        <v>573</v>
      </c>
      <c r="AL72" s="1002"/>
      <c r="AM72" s="1002"/>
      <c r="AN72" s="1002"/>
      <c r="AO72" s="1002"/>
      <c r="AP72" s="1002">
        <v>130769</v>
      </c>
      <c r="AQ72" s="1002"/>
      <c r="AR72" s="1002"/>
      <c r="AS72" s="1002"/>
      <c r="AT72" s="1002"/>
      <c r="AU72" s="1002" t="s">
        <v>573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572</v>
      </c>
      <c r="C73" s="1006"/>
      <c r="D73" s="1006"/>
      <c r="E73" s="1006"/>
      <c r="F73" s="1006"/>
      <c r="G73" s="1006"/>
      <c r="H73" s="1006"/>
      <c r="I73" s="1006"/>
      <c r="J73" s="1006"/>
      <c r="K73" s="1006"/>
      <c r="L73" s="1006"/>
      <c r="M73" s="1006"/>
      <c r="N73" s="1006"/>
      <c r="O73" s="1006"/>
      <c r="P73" s="1007"/>
      <c r="Q73" s="1008">
        <v>7819</v>
      </c>
      <c r="R73" s="1002"/>
      <c r="S73" s="1002"/>
      <c r="T73" s="1002"/>
      <c r="U73" s="1002"/>
      <c r="V73" s="1002">
        <v>5819</v>
      </c>
      <c r="W73" s="1002"/>
      <c r="X73" s="1002"/>
      <c r="Y73" s="1002"/>
      <c r="Z73" s="1002"/>
      <c r="AA73" s="1002">
        <v>1999</v>
      </c>
      <c r="AB73" s="1002"/>
      <c r="AC73" s="1002"/>
      <c r="AD73" s="1002"/>
      <c r="AE73" s="1002"/>
      <c r="AF73" s="1002">
        <v>18181</v>
      </c>
      <c r="AG73" s="1002"/>
      <c r="AH73" s="1002"/>
      <c r="AI73" s="1002"/>
      <c r="AJ73" s="1002"/>
      <c r="AK73" s="1002" t="s">
        <v>573</v>
      </c>
      <c r="AL73" s="1002"/>
      <c r="AM73" s="1002"/>
      <c r="AN73" s="1002"/>
      <c r="AO73" s="1002"/>
      <c r="AP73" s="1002">
        <v>16138</v>
      </c>
      <c r="AQ73" s="1002"/>
      <c r="AR73" s="1002"/>
      <c r="AS73" s="1002"/>
      <c r="AT73" s="1002"/>
      <c r="AU73" s="1002" t="s">
        <v>573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379</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63035</v>
      </c>
      <c r="AG88" s="990"/>
      <c r="AH88" s="990"/>
      <c r="AI88" s="990"/>
      <c r="AJ88" s="990"/>
      <c r="AK88" s="994"/>
      <c r="AL88" s="994"/>
      <c r="AM88" s="994"/>
      <c r="AN88" s="994"/>
      <c r="AO88" s="994"/>
      <c r="AP88" s="990">
        <v>151865</v>
      </c>
      <c r="AQ88" s="990"/>
      <c r="AR88" s="990"/>
      <c r="AS88" s="990"/>
      <c r="AT88" s="990"/>
      <c r="AU88" s="990">
        <v>637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298</v>
      </c>
      <c r="AG109" s="925"/>
      <c r="AH109" s="925"/>
      <c r="AI109" s="925"/>
      <c r="AJ109" s="926"/>
      <c r="AK109" s="927" t="s">
        <v>297</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298</v>
      </c>
      <c r="BW109" s="925"/>
      <c r="BX109" s="925"/>
      <c r="BY109" s="925"/>
      <c r="BZ109" s="926"/>
      <c r="CA109" s="927" t="s">
        <v>297</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298</v>
      </c>
      <c r="DM109" s="925"/>
      <c r="DN109" s="925"/>
      <c r="DO109" s="925"/>
      <c r="DP109" s="926"/>
      <c r="DQ109" s="927" t="s">
        <v>297</v>
      </c>
      <c r="DR109" s="925"/>
      <c r="DS109" s="925"/>
      <c r="DT109" s="925"/>
      <c r="DU109" s="926"/>
      <c r="DV109" s="927" t="s">
        <v>422</v>
      </c>
      <c r="DW109" s="925"/>
      <c r="DX109" s="925"/>
      <c r="DY109" s="925"/>
      <c r="DZ109" s="956"/>
    </row>
    <row r="110" spans="1:131" s="226"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517612</v>
      </c>
      <c r="AB110" s="918"/>
      <c r="AC110" s="918"/>
      <c r="AD110" s="918"/>
      <c r="AE110" s="919"/>
      <c r="AF110" s="920">
        <v>532648</v>
      </c>
      <c r="AG110" s="918"/>
      <c r="AH110" s="918"/>
      <c r="AI110" s="918"/>
      <c r="AJ110" s="919"/>
      <c r="AK110" s="920">
        <v>578169</v>
      </c>
      <c r="AL110" s="918"/>
      <c r="AM110" s="918"/>
      <c r="AN110" s="918"/>
      <c r="AO110" s="919"/>
      <c r="AP110" s="921">
        <v>14.7</v>
      </c>
      <c r="AQ110" s="922"/>
      <c r="AR110" s="922"/>
      <c r="AS110" s="922"/>
      <c r="AT110" s="923"/>
      <c r="AU110" s="957" t="s">
        <v>67</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6141514</v>
      </c>
      <c r="BR110" s="865"/>
      <c r="BS110" s="865"/>
      <c r="BT110" s="865"/>
      <c r="BU110" s="865"/>
      <c r="BV110" s="865">
        <v>6034811</v>
      </c>
      <c r="BW110" s="865"/>
      <c r="BX110" s="865"/>
      <c r="BY110" s="865"/>
      <c r="BZ110" s="865"/>
      <c r="CA110" s="865">
        <v>6154241</v>
      </c>
      <c r="CB110" s="865"/>
      <c r="CC110" s="865"/>
      <c r="CD110" s="865"/>
      <c r="CE110" s="865"/>
      <c r="CF110" s="889">
        <v>156.30000000000001</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428</v>
      </c>
      <c r="DH110" s="865"/>
      <c r="DI110" s="865"/>
      <c r="DJ110" s="865"/>
      <c r="DK110" s="865"/>
      <c r="DL110" s="865" t="s">
        <v>429</v>
      </c>
      <c r="DM110" s="865"/>
      <c r="DN110" s="865"/>
      <c r="DO110" s="865"/>
      <c r="DP110" s="865"/>
      <c r="DQ110" s="865" t="s">
        <v>430</v>
      </c>
      <c r="DR110" s="865"/>
      <c r="DS110" s="865"/>
      <c r="DT110" s="865"/>
      <c r="DU110" s="865"/>
      <c r="DV110" s="866" t="s">
        <v>431</v>
      </c>
      <c r="DW110" s="866"/>
      <c r="DX110" s="866"/>
      <c r="DY110" s="866"/>
      <c r="DZ110" s="867"/>
    </row>
    <row r="111" spans="1:131" s="226" customFormat="1" ht="26.25" customHeight="1" x14ac:dyDescent="0.15">
      <c r="A111" s="794" t="s">
        <v>432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429</v>
      </c>
      <c r="AB111" s="946"/>
      <c r="AC111" s="946"/>
      <c r="AD111" s="946"/>
      <c r="AE111" s="947"/>
      <c r="AF111" s="948" t="s">
        <v>402</v>
      </c>
      <c r="AG111" s="946"/>
      <c r="AH111" s="946"/>
      <c r="AI111" s="946"/>
      <c r="AJ111" s="947"/>
      <c r="AK111" s="948" t="s">
        <v>429</v>
      </c>
      <c r="AL111" s="946"/>
      <c r="AM111" s="946"/>
      <c r="AN111" s="946"/>
      <c r="AO111" s="947"/>
      <c r="AP111" s="949" t="s">
        <v>166</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t="s">
        <v>402</v>
      </c>
      <c r="BR111" s="837"/>
      <c r="BS111" s="837"/>
      <c r="BT111" s="837"/>
      <c r="BU111" s="837"/>
      <c r="BV111" s="837" t="s">
        <v>430</v>
      </c>
      <c r="BW111" s="837"/>
      <c r="BX111" s="837"/>
      <c r="BY111" s="837"/>
      <c r="BZ111" s="837"/>
      <c r="CA111" s="837" t="s">
        <v>428</v>
      </c>
      <c r="CB111" s="837"/>
      <c r="CC111" s="837"/>
      <c r="CD111" s="837"/>
      <c r="CE111" s="837"/>
      <c r="CF111" s="898" t="s">
        <v>434</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431</v>
      </c>
      <c r="DH111" s="837"/>
      <c r="DI111" s="837"/>
      <c r="DJ111" s="837"/>
      <c r="DK111" s="837"/>
      <c r="DL111" s="837" t="s">
        <v>434</v>
      </c>
      <c r="DM111" s="837"/>
      <c r="DN111" s="837"/>
      <c r="DO111" s="837"/>
      <c r="DP111" s="837"/>
      <c r="DQ111" s="837" t="s">
        <v>429</v>
      </c>
      <c r="DR111" s="837"/>
      <c r="DS111" s="837"/>
      <c r="DT111" s="837"/>
      <c r="DU111" s="837"/>
      <c r="DV111" s="814" t="s">
        <v>166</v>
      </c>
      <c r="DW111" s="814"/>
      <c r="DX111" s="814"/>
      <c r="DY111" s="814"/>
      <c r="DZ111" s="815"/>
    </row>
    <row r="112" spans="1:131" s="226" customFormat="1" ht="26.25" customHeight="1" x14ac:dyDescent="0.15">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428</v>
      </c>
      <c r="AB112" s="800"/>
      <c r="AC112" s="800"/>
      <c r="AD112" s="800"/>
      <c r="AE112" s="801"/>
      <c r="AF112" s="802" t="s">
        <v>430</v>
      </c>
      <c r="AG112" s="800"/>
      <c r="AH112" s="800"/>
      <c r="AI112" s="800"/>
      <c r="AJ112" s="801"/>
      <c r="AK112" s="802" t="s">
        <v>434</v>
      </c>
      <c r="AL112" s="800"/>
      <c r="AM112" s="800"/>
      <c r="AN112" s="800"/>
      <c r="AO112" s="801"/>
      <c r="AP112" s="847" t="s">
        <v>438</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1428428</v>
      </c>
      <c r="BR112" s="837"/>
      <c r="BS112" s="837"/>
      <c r="BT112" s="837"/>
      <c r="BU112" s="837"/>
      <c r="BV112" s="837">
        <v>1356753</v>
      </c>
      <c r="BW112" s="837"/>
      <c r="BX112" s="837"/>
      <c r="BY112" s="837"/>
      <c r="BZ112" s="837"/>
      <c r="CA112" s="837">
        <v>1260052</v>
      </c>
      <c r="CB112" s="837"/>
      <c r="CC112" s="837"/>
      <c r="CD112" s="837"/>
      <c r="CE112" s="837"/>
      <c r="CF112" s="898">
        <v>32</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402</v>
      </c>
      <c r="DH112" s="837"/>
      <c r="DI112" s="837"/>
      <c r="DJ112" s="837"/>
      <c r="DK112" s="837"/>
      <c r="DL112" s="837" t="s">
        <v>430</v>
      </c>
      <c r="DM112" s="837"/>
      <c r="DN112" s="837"/>
      <c r="DO112" s="837"/>
      <c r="DP112" s="837"/>
      <c r="DQ112" s="837" t="s">
        <v>438</v>
      </c>
      <c r="DR112" s="837"/>
      <c r="DS112" s="837"/>
      <c r="DT112" s="837"/>
      <c r="DU112" s="837"/>
      <c r="DV112" s="814" t="s">
        <v>166</v>
      </c>
      <c r="DW112" s="814"/>
      <c r="DX112" s="814"/>
      <c r="DY112" s="814"/>
      <c r="DZ112" s="815"/>
    </row>
    <row r="113" spans="1:130" s="226" customFormat="1" ht="26.25" customHeight="1" x14ac:dyDescent="0.15">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120159</v>
      </c>
      <c r="AB113" s="946"/>
      <c r="AC113" s="946"/>
      <c r="AD113" s="946"/>
      <c r="AE113" s="947"/>
      <c r="AF113" s="948">
        <v>137057</v>
      </c>
      <c r="AG113" s="946"/>
      <c r="AH113" s="946"/>
      <c r="AI113" s="946"/>
      <c r="AJ113" s="947"/>
      <c r="AK113" s="948">
        <v>148081</v>
      </c>
      <c r="AL113" s="946"/>
      <c r="AM113" s="946"/>
      <c r="AN113" s="946"/>
      <c r="AO113" s="947"/>
      <c r="AP113" s="949">
        <v>3.8</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911790</v>
      </c>
      <c r="BR113" s="837"/>
      <c r="BS113" s="837"/>
      <c r="BT113" s="837"/>
      <c r="BU113" s="837"/>
      <c r="BV113" s="837">
        <v>775291</v>
      </c>
      <c r="BW113" s="837"/>
      <c r="BX113" s="837"/>
      <c r="BY113" s="837"/>
      <c r="BZ113" s="837"/>
      <c r="CA113" s="837">
        <v>636673</v>
      </c>
      <c r="CB113" s="837"/>
      <c r="CC113" s="837"/>
      <c r="CD113" s="837"/>
      <c r="CE113" s="837"/>
      <c r="CF113" s="898">
        <v>16.2</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429</v>
      </c>
      <c r="DH113" s="800"/>
      <c r="DI113" s="800"/>
      <c r="DJ113" s="800"/>
      <c r="DK113" s="801"/>
      <c r="DL113" s="802" t="s">
        <v>166</v>
      </c>
      <c r="DM113" s="800"/>
      <c r="DN113" s="800"/>
      <c r="DO113" s="800"/>
      <c r="DP113" s="801"/>
      <c r="DQ113" s="802" t="s">
        <v>429</v>
      </c>
      <c r="DR113" s="800"/>
      <c r="DS113" s="800"/>
      <c r="DT113" s="800"/>
      <c r="DU113" s="801"/>
      <c r="DV113" s="847" t="s">
        <v>430</v>
      </c>
      <c r="DW113" s="848"/>
      <c r="DX113" s="848"/>
      <c r="DY113" s="848"/>
      <c r="DZ113" s="849"/>
    </row>
    <row r="114" spans="1:130" s="226" customFormat="1" ht="26.25" customHeight="1" x14ac:dyDescent="0.15">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149958</v>
      </c>
      <c r="AB114" s="800"/>
      <c r="AC114" s="800"/>
      <c r="AD114" s="800"/>
      <c r="AE114" s="801"/>
      <c r="AF114" s="802">
        <v>149958</v>
      </c>
      <c r="AG114" s="800"/>
      <c r="AH114" s="800"/>
      <c r="AI114" s="800"/>
      <c r="AJ114" s="801"/>
      <c r="AK114" s="802">
        <v>149958</v>
      </c>
      <c r="AL114" s="800"/>
      <c r="AM114" s="800"/>
      <c r="AN114" s="800"/>
      <c r="AO114" s="801"/>
      <c r="AP114" s="847">
        <v>3.8</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1919558</v>
      </c>
      <c r="BR114" s="837"/>
      <c r="BS114" s="837"/>
      <c r="BT114" s="837"/>
      <c r="BU114" s="837"/>
      <c r="BV114" s="837">
        <v>1912216</v>
      </c>
      <c r="BW114" s="837"/>
      <c r="BX114" s="837"/>
      <c r="BY114" s="837"/>
      <c r="BZ114" s="837"/>
      <c r="CA114" s="837">
        <v>1916227</v>
      </c>
      <c r="CB114" s="837"/>
      <c r="CC114" s="837"/>
      <c r="CD114" s="837"/>
      <c r="CE114" s="837"/>
      <c r="CF114" s="898">
        <v>48.7</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438</v>
      </c>
      <c r="DH114" s="800"/>
      <c r="DI114" s="800"/>
      <c r="DJ114" s="800"/>
      <c r="DK114" s="801"/>
      <c r="DL114" s="802" t="s">
        <v>438</v>
      </c>
      <c r="DM114" s="800"/>
      <c r="DN114" s="800"/>
      <c r="DO114" s="800"/>
      <c r="DP114" s="801"/>
      <c r="DQ114" s="802" t="s">
        <v>429</v>
      </c>
      <c r="DR114" s="800"/>
      <c r="DS114" s="800"/>
      <c r="DT114" s="800"/>
      <c r="DU114" s="801"/>
      <c r="DV114" s="847" t="s">
        <v>166</v>
      </c>
      <c r="DW114" s="848"/>
      <c r="DX114" s="848"/>
      <c r="DY114" s="848"/>
      <c r="DZ114" s="849"/>
    </row>
    <row r="115" spans="1:130" s="226" customFormat="1" ht="26.25" customHeight="1" x14ac:dyDescent="0.15">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428</v>
      </c>
      <c r="AB115" s="946"/>
      <c r="AC115" s="946"/>
      <c r="AD115" s="946"/>
      <c r="AE115" s="947"/>
      <c r="AF115" s="948" t="s">
        <v>430</v>
      </c>
      <c r="AG115" s="946"/>
      <c r="AH115" s="946"/>
      <c r="AI115" s="946"/>
      <c r="AJ115" s="947"/>
      <c r="AK115" s="948" t="s">
        <v>428</v>
      </c>
      <c r="AL115" s="946"/>
      <c r="AM115" s="946"/>
      <c r="AN115" s="946"/>
      <c r="AO115" s="947"/>
      <c r="AP115" s="949" t="s">
        <v>434</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166</v>
      </c>
      <c r="BR115" s="837"/>
      <c r="BS115" s="837"/>
      <c r="BT115" s="837"/>
      <c r="BU115" s="837"/>
      <c r="BV115" s="837" t="s">
        <v>429</v>
      </c>
      <c r="BW115" s="837"/>
      <c r="BX115" s="837"/>
      <c r="BY115" s="837"/>
      <c r="BZ115" s="837"/>
      <c r="CA115" s="837" t="s">
        <v>166</v>
      </c>
      <c r="CB115" s="837"/>
      <c r="CC115" s="837"/>
      <c r="CD115" s="837"/>
      <c r="CE115" s="837"/>
      <c r="CF115" s="898" t="s">
        <v>431</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166</v>
      </c>
      <c r="DH115" s="800"/>
      <c r="DI115" s="800"/>
      <c r="DJ115" s="800"/>
      <c r="DK115" s="801"/>
      <c r="DL115" s="802" t="s">
        <v>429</v>
      </c>
      <c r="DM115" s="800"/>
      <c r="DN115" s="800"/>
      <c r="DO115" s="800"/>
      <c r="DP115" s="801"/>
      <c r="DQ115" s="802" t="s">
        <v>430</v>
      </c>
      <c r="DR115" s="800"/>
      <c r="DS115" s="800"/>
      <c r="DT115" s="800"/>
      <c r="DU115" s="801"/>
      <c r="DV115" s="847" t="s">
        <v>431</v>
      </c>
      <c r="DW115" s="848"/>
      <c r="DX115" s="848"/>
      <c r="DY115" s="848"/>
      <c r="DZ115" s="849"/>
    </row>
    <row r="116" spans="1:130" s="226" customFormat="1" ht="26.25" customHeight="1" x14ac:dyDescent="0.15">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166</v>
      </c>
      <c r="AB116" s="800"/>
      <c r="AC116" s="800"/>
      <c r="AD116" s="800"/>
      <c r="AE116" s="801"/>
      <c r="AF116" s="802" t="s">
        <v>166</v>
      </c>
      <c r="AG116" s="800"/>
      <c r="AH116" s="800"/>
      <c r="AI116" s="800"/>
      <c r="AJ116" s="801"/>
      <c r="AK116" s="802" t="s">
        <v>428</v>
      </c>
      <c r="AL116" s="800"/>
      <c r="AM116" s="800"/>
      <c r="AN116" s="800"/>
      <c r="AO116" s="801"/>
      <c r="AP116" s="847" t="s">
        <v>431</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430</v>
      </c>
      <c r="BR116" s="837"/>
      <c r="BS116" s="837"/>
      <c r="BT116" s="837"/>
      <c r="BU116" s="837"/>
      <c r="BV116" s="837" t="s">
        <v>438</v>
      </c>
      <c r="BW116" s="837"/>
      <c r="BX116" s="837"/>
      <c r="BY116" s="837"/>
      <c r="BZ116" s="837"/>
      <c r="CA116" s="837" t="s">
        <v>166</v>
      </c>
      <c r="CB116" s="837"/>
      <c r="CC116" s="837"/>
      <c r="CD116" s="837"/>
      <c r="CE116" s="837"/>
      <c r="CF116" s="898" t="s">
        <v>431</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438</v>
      </c>
      <c r="DH116" s="800"/>
      <c r="DI116" s="800"/>
      <c r="DJ116" s="800"/>
      <c r="DK116" s="801"/>
      <c r="DL116" s="802" t="s">
        <v>431</v>
      </c>
      <c r="DM116" s="800"/>
      <c r="DN116" s="800"/>
      <c r="DO116" s="800"/>
      <c r="DP116" s="801"/>
      <c r="DQ116" s="802" t="s">
        <v>429</v>
      </c>
      <c r="DR116" s="800"/>
      <c r="DS116" s="800"/>
      <c r="DT116" s="800"/>
      <c r="DU116" s="801"/>
      <c r="DV116" s="847" t="s">
        <v>430</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787729</v>
      </c>
      <c r="AB117" s="932"/>
      <c r="AC117" s="932"/>
      <c r="AD117" s="932"/>
      <c r="AE117" s="933"/>
      <c r="AF117" s="934">
        <v>819663</v>
      </c>
      <c r="AG117" s="932"/>
      <c r="AH117" s="932"/>
      <c r="AI117" s="932"/>
      <c r="AJ117" s="933"/>
      <c r="AK117" s="934">
        <v>876208</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166</v>
      </c>
      <c r="BR117" s="837"/>
      <c r="BS117" s="837"/>
      <c r="BT117" s="837"/>
      <c r="BU117" s="837"/>
      <c r="BV117" s="837" t="s">
        <v>430</v>
      </c>
      <c r="BW117" s="837"/>
      <c r="BX117" s="837"/>
      <c r="BY117" s="837"/>
      <c r="BZ117" s="837"/>
      <c r="CA117" s="837" t="s">
        <v>166</v>
      </c>
      <c r="CB117" s="837"/>
      <c r="CC117" s="837"/>
      <c r="CD117" s="837"/>
      <c r="CE117" s="837"/>
      <c r="CF117" s="898" t="s">
        <v>429</v>
      </c>
      <c r="CG117" s="899"/>
      <c r="CH117" s="899"/>
      <c r="CI117" s="899"/>
      <c r="CJ117" s="899"/>
      <c r="CK117" s="954"/>
      <c r="CL117" s="841"/>
      <c r="CM117" s="844" t="s">
        <v>455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430</v>
      </c>
      <c r="DH117" s="800"/>
      <c r="DI117" s="800"/>
      <c r="DJ117" s="800"/>
      <c r="DK117" s="801"/>
      <c r="DL117" s="802" t="s">
        <v>438</v>
      </c>
      <c r="DM117" s="800"/>
      <c r="DN117" s="800"/>
      <c r="DO117" s="800"/>
      <c r="DP117" s="801"/>
      <c r="DQ117" s="802" t="s">
        <v>166</v>
      </c>
      <c r="DR117" s="800"/>
      <c r="DS117" s="800"/>
      <c r="DT117" s="800"/>
      <c r="DU117" s="801"/>
      <c r="DV117" s="847" t="s">
        <v>166</v>
      </c>
      <c r="DW117" s="848"/>
      <c r="DX117" s="848"/>
      <c r="DY117" s="848"/>
      <c r="DZ117" s="849"/>
    </row>
    <row r="118" spans="1:130" s="226" customFormat="1" ht="26.25" customHeight="1" x14ac:dyDescent="0.15">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298</v>
      </c>
      <c r="AG118" s="925"/>
      <c r="AH118" s="925"/>
      <c r="AI118" s="925"/>
      <c r="AJ118" s="926"/>
      <c r="AK118" s="927" t="s">
        <v>297</v>
      </c>
      <c r="AL118" s="925"/>
      <c r="AM118" s="925"/>
      <c r="AN118" s="925"/>
      <c r="AO118" s="926"/>
      <c r="AP118" s="928" t="s">
        <v>422</v>
      </c>
      <c r="AQ118" s="929"/>
      <c r="AR118" s="929"/>
      <c r="AS118" s="929"/>
      <c r="AT118" s="930"/>
      <c r="AU118" s="959"/>
      <c r="AV118" s="960"/>
      <c r="AW118" s="960"/>
      <c r="AX118" s="960"/>
      <c r="AY118" s="960"/>
      <c r="AZ118" s="902" t="s">
        <v>456</v>
      </c>
      <c r="BA118" s="903"/>
      <c r="BB118" s="903"/>
      <c r="BC118" s="903"/>
      <c r="BD118" s="903"/>
      <c r="BE118" s="903"/>
      <c r="BF118" s="903"/>
      <c r="BG118" s="903"/>
      <c r="BH118" s="903"/>
      <c r="BI118" s="903"/>
      <c r="BJ118" s="903"/>
      <c r="BK118" s="903"/>
      <c r="BL118" s="903"/>
      <c r="BM118" s="903"/>
      <c r="BN118" s="903"/>
      <c r="BO118" s="903"/>
      <c r="BP118" s="904"/>
      <c r="BQ118" s="905" t="s">
        <v>431</v>
      </c>
      <c r="BR118" s="868"/>
      <c r="BS118" s="868"/>
      <c r="BT118" s="868"/>
      <c r="BU118" s="868"/>
      <c r="BV118" s="868" t="s">
        <v>431</v>
      </c>
      <c r="BW118" s="868"/>
      <c r="BX118" s="868"/>
      <c r="BY118" s="868"/>
      <c r="BZ118" s="868"/>
      <c r="CA118" s="868" t="s">
        <v>429</v>
      </c>
      <c r="CB118" s="868"/>
      <c r="CC118" s="868"/>
      <c r="CD118" s="868"/>
      <c r="CE118" s="868"/>
      <c r="CF118" s="898" t="s">
        <v>430</v>
      </c>
      <c r="CG118" s="899"/>
      <c r="CH118" s="899"/>
      <c r="CI118" s="899"/>
      <c r="CJ118" s="899"/>
      <c r="CK118" s="954"/>
      <c r="CL118" s="841"/>
      <c r="CM118" s="844" t="s">
        <v>457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431</v>
      </c>
      <c r="DH118" s="800"/>
      <c r="DI118" s="800"/>
      <c r="DJ118" s="800"/>
      <c r="DK118" s="801"/>
      <c r="DL118" s="802" t="s">
        <v>430</v>
      </c>
      <c r="DM118" s="800"/>
      <c r="DN118" s="800"/>
      <c r="DO118" s="800"/>
      <c r="DP118" s="801"/>
      <c r="DQ118" s="802" t="s">
        <v>429</v>
      </c>
      <c r="DR118" s="800"/>
      <c r="DS118" s="800"/>
      <c r="DT118" s="800"/>
      <c r="DU118" s="801"/>
      <c r="DV118" s="847" t="s">
        <v>431</v>
      </c>
      <c r="DW118" s="848"/>
      <c r="DX118" s="848"/>
      <c r="DY118" s="848"/>
      <c r="DZ118" s="849"/>
    </row>
    <row r="119" spans="1:130" s="226" customFormat="1" ht="26.25" customHeight="1" x14ac:dyDescent="0.15">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428</v>
      </c>
      <c r="AB119" s="918"/>
      <c r="AC119" s="918"/>
      <c r="AD119" s="918"/>
      <c r="AE119" s="919"/>
      <c r="AF119" s="920" t="s">
        <v>431</v>
      </c>
      <c r="AG119" s="918"/>
      <c r="AH119" s="918"/>
      <c r="AI119" s="918"/>
      <c r="AJ119" s="919"/>
      <c r="AK119" s="920" t="s">
        <v>166</v>
      </c>
      <c r="AL119" s="918"/>
      <c r="AM119" s="918"/>
      <c r="AN119" s="918"/>
      <c r="AO119" s="919"/>
      <c r="AP119" s="921" t="s">
        <v>429</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458</v>
      </c>
      <c r="BP119" s="901"/>
      <c r="BQ119" s="905">
        <v>10401290</v>
      </c>
      <c r="BR119" s="868"/>
      <c r="BS119" s="868"/>
      <c r="BT119" s="868"/>
      <c r="BU119" s="868"/>
      <c r="BV119" s="868">
        <v>10079071</v>
      </c>
      <c r="BW119" s="868"/>
      <c r="BX119" s="868"/>
      <c r="BY119" s="868"/>
      <c r="BZ119" s="868"/>
      <c r="CA119" s="868">
        <v>9967193</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430</v>
      </c>
      <c r="DH119" s="783"/>
      <c r="DI119" s="783"/>
      <c r="DJ119" s="783"/>
      <c r="DK119" s="784"/>
      <c r="DL119" s="785" t="s">
        <v>431</v>
      </c>
      <c r="DM119" s="783"/>
      <c r="DN119" s="783"/>
      <c r="DO119" s="783"/>
      <c r="DP119" s="784"/>
      <c r="DQ119" s="785" t="s">
        <v>430</v>
      </c>
      <c r="DR119" s="783"/>
      <c r="DS119" s="783"/>
      <c r="DT119" s="783"/>
      <c r="DU119" s="784"/>
      <c r="DV119" s="871" t="s">
        <v>431</v>
      </c>
      <c r="DW119" s="872"/>
      <c r="DX119" s="872"/>
      <c r="DY119" s="872"/>
      <c r="DZ119" s="873"/>
    </row>
    <row r="120" spans="1:130" s="226" customFormat="1" ht="26.25" customHeight="1" x14ac:dyDescent="0.15">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429</v>
      </c>
      <c r="AB120" s="800"/>
      <c r="AC120" s="800"/>
      <c r="AD120" s="800"/>
      <c r="AE120" s="801"/>
      <c r="AF120" s="802" t="s">
        <v>431</v>
      </c>
      <c r="AG120" s="800"/>
      <c r="AH120" s="800"/>
      <c r="AI120" s="800"/>
      <c r="AJ120" s="801"/>
      <c r="AK120" s="802" t="s">
        <v>434</v>
      </c>
      <c r="AL120" s="800"/>
      <c r="AM120" s="800"/>
      <c r="AN120" s="800"/>
      <c r="AO120" s="801"/>
      <c r="AP120" s="847" t="s">
        <v>166</v>
      </c>
      <c r="AQ120" s="848"/>
      <c r="AR120" s="848"/>
      <c r="AS120" s="848"/>
      <c r="AT120" s="849"/>
      <c r="AU120" s="906" t="s">
        <v>460</v>
      </c>
      <c r="AV120" s="907"/>
      <c r="AW120" s="907"/>
      <c r="AX120" s="907"/>
      <c r="AY120" s="908"/>
      <c r="AZ120" s="883" t="s">
        <v>461</v>
      </c>
      <c r="BA120" s="828"/>
      <c r="BB120" s="828"/>
      <c r="BC120" s="828"/>
      <c r="BD120" s="828"/>
      <c r="BE120" s="828"/>
      <c r="BF120" s="828"/>
      <c r="BG120" s="828"/>
      <c r="BH120" s="828"/>
      <c r="BI120" s="828"/>
      <c r="BJ120" s="828"/>
      <c r="BK120" s="828"/>
      <c r="BL120" s="828"/>
      <c r="BM120" s="828"/>
      <c r="BN120" s="828"/>
      <c r="BO120" s="828"/>
      <c r="BP120" s="829"/>
      <c r="BQ120" s="884">
        <v>3396481</v>
      </c>
      <c r="BR120" s="865"/>
      <c r="BS120" s="865"/>
      <c r="BT120" s="865"/>
      <c r="BU120" s="865"/>
      <c r="BV120" s="865">
        <v>3650803</v>
      </c>
      <c r="BW120" s="865"/>
      <c r="BX120" s="865"/>
      <c r="BY120" s="865"/>
      <c r="BZ120" s="865"/>
      <c r="CA120" s="865">
        <v>3646712</v>
      </c>
      <c r="CB120" s="865"/>
      <c r="CC120" s="865"/>
      <c r="CD120" s="865"/>
      <c r="CE120" s="865"/>
      <c r="CF120" s="889">
        <v>92.6</v>
      </c>
      <c r="CG120" s="890"/>
      <c r="CH120" s="890"/>
      <c r="CI120" s="890"/>
      <c r="CJ120" s="890"/>
      <c r="CK120" s="891" t="s">
        <v>462</v>
      </c>
      <c r="CL120" s="875"/>
      <c r="CM120" s="875"/>
      <c r="CN120" s="875"/>
      <c r="CO120" s="876"/>
      <c r="CP120" s="895" t="s">
        <v>463</v>
      </c>
      <c r="CQ120" s="896"/>
      <c r="CR120" s="896"/>
      <c r="CS120" s="896"/>
      <c r="CT120" s="896"/>
      <c r="CU120" s="896"/>
      <c r="CV120" s="896"/>
      <c r="CW120" s="896"/>
      <c r="CX120" s="896"/>
      <c r="CY120" s="896"/>
      <c r="CZ120" s="896"/>
      <c r="DA120" s="896"/>
      <c r="DB120" s="896"/>
      <c r="DC120" s="896"/>
      <c r="DD120" s="896"/>
      <c r="DE120" s="896"/>
      <c r="DF120" s="897"/>
      <c r="DG120" s="884">
        <v>895237</v>
      </c>
      <c r="DH120" s="865"/>
      <c r="DI120" s="865"/>
      <c r="DJ120" s="865"/>
      <c r="DK120" s="865"/>
      <c r="DL120" s="865">
        <v>870775</v>
      </c>
      <c r="DM120" s="865"/>
      <c r="DN120" s="865"/>
      <c r="DO120" s="865"/>
      <c r="DP120" s="865"/>
      <c r="DQ120" s="865">
        <v>872788</v>
      </c>
      <c r="DR120" s="865"/>
      <c r="DS120" s="865"/>
      <c r="DT120" s="865"/>
      <c r="DU120" s="865"/>
      <c r="DV120" s="866">
        <v>22.2</v>
      </c>
      <c r="DW120" s="866"/>
      <c r="DX120" s="866"/>
      <c r="DY120" s="866"/>
      <c r="DZ120" s="867"/>
    </row>
    <row r="121" spans="1:130" s="226" customFormat="1" ht="26.25" customHeight="1" x14ac:dyDescent="0.15">
      <c r="A121" s="840"/>
      <c r="B121" s="841"/>
      <c r="C121" s="886" t="s">
        <v>464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431</v>
      </c>
      <c r="AB121" s="800"/>
      <c r="AC121" s="800"/>
      <c r="AD121" s="800"/>
      <c r="AE121" s="801"/>
      <c r="AF121" s="802" t="s">
        <v>166</v>
      </c>
      <c r="AG121" s="800"/>
      <c r="AH121" s="800"/>
      <c r="AI121" s="800"/>
      <c r="AJ121" s="801"/>
      <c r="AK121" s="802" t="s">
        <v>429</v>
      </c>
      <c r="AL121" s="800"/>
      <c r="AM121" s="800"/>
      <c r="AN121" s="800"/>
      <c r="AO121" s="801"/>
      <c r="AP121" s="847" t="s">
        <v>428</v>
      </c>
      <c r="AQ121" s="848"/>
      <c r="AR121" s="848"/>
      <c r="AS121" s="848"/>
      <c r="AT121" s="849"/>
      <c r="AU121" s="909"/>
      <c r="AV121" s="910"/>
      <c r="AW121" s="910"/>
      <c r="AX121" s="910"/>
      <c r="AY121" s="911"/>
      <c r="AZ121" s="835" t="s">
        <v>465</v>
      </c>
      <c r="BA121" s="770"/>
      <c r="BB121" s="770"/>
      <c r="BC121" s="770"/>
      <c r="BD121" s="770"/>
      <c r="BE121" s="770"/>
      <c r="BF121" s="770"/>
      <c r="BG121" s="770"/>
      <c r="BH121" s="770"/>
      <c r="BI121" s="770"/>
      <c r="BJ121" s="770"/>
      <c r="BK121" s="770"/>
      <c r="BL121" s="770"/>
      <c r="BM121" s="770"/>
      <c r="BN121" s="770"/>
      <c r="BO121" s="770"/>
      <c r="BP121" s="771"/>
      <c r="BQ121" s="836" t="s">
        <v>166</v>
      </c>
      <c r="BR121" s="837"/>
      <c r="BS121" s="837"/>
      <c r="BT121" s="837"/>
      <c r="BU121" s="837"/>
      <c r="BV121" s="837" t="s">
        <v>166</v>
      </c>
      <c r="BW121" s="837"/>
      <c r="BX121" s="837"/>
      <c r="BY121" s="837"/>
      <c r="BZ121" s="837"/>
      <c r="CA121" s="837" t="s">
        <v>438</v>
      </c>
      <c r="CB121" s="837"/>
      <c r="CC121" s="837"/>
      <c r="CD121" s="837"/>
      <c r="CE121" s="837"/>
      <c r="CF121" s="898" t="s">
        <v>166</v>
      </c>
      <c r="CG121" s="899"/>
      <c r="CH121" s="899"/>
      <c r="CI121" s="899"/>
      <c r="CJ121" s="899"/>
      <c r="CK121" s="892"/>
      <c r="CL121" s="878"/>
      <c r="CM121" s="878"/>
      <c r="CN121" s="878"/>
      <c r="CO121" s="879"/>
      <c r="CP121" s="858" t="s">
        <v>396</v>
      </c>
      <c r="CQ121" s="859"/>
      <c r="CR121" s="859"/>
      <c r="CS121" s="859"/>
      <c r="CT121" s="859"/>
      <c r="CU121" s="859"/>
      <c r="CV121" s="859"/>
      <c r="CW121" s="859"/>
      <c r="CX121" s="859"/>
      <c r="CY121" s="859"/>
      <c r="CZ121" s="859"/>
      <c r="DA121" s="859"/>
      <c r="DB121" s="859"/>
      <c r="DC121" s="859"/>
      <c r="DD121" s="859"/>
      <c r="DE121" s="859"/>
      <c r="DF121" s="860"/>
      <c r="DG121" s="836">
        <v>470412</v>
      </c>
      <c r="DH121" s="837"/>
      <c r="DI121" s="837"/>
      <c r="DJ121" s="837"/>
      <c r="DK121" s="837"/>
      <c r="DL121" s="837">
        <v>429241</v>
      </c>
      <c r="DM121" s="837"/>
      <c r="DN121" s="837"/>
      <c r="DO121" s="837"/>
      <c r="DP121" s="837"/>
      <c r="DQ121" s="837">
        <v>387264</v>
      </c>
      <c r="DR121" s="837"/>
      <c r="DS121" s="837"/>
      <c r="DT121" s="837"/>
      <c r="DU121" s="837"/>
      <c r="DV121" s="814">
        <v>9.8000000000000007</v>
      </c>
      <c r="DW121" s="814"/>
      <c r="DX121" s="814"/>
      <c r="DY121" s="814"/>
      <c r="DZ121" s="815"/>
    </row>
    <row r="122" spans="1:130" s="226" customFormat="1" ht="26.25" customHeight="1" x14ac:dyDescent="0.15">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430</v>
      </c>
      <c r="AB122" s="800"/>
      <c r="AC122" s="800"/>
      <c r="AD122" s="800"/>
      <c r="AE122" s="801"/>
      <c r="AF122" s="802" t="s">
        <v>429</v>
      </c>
      <c r="AG122" s="800"/>
      <c r="AH122" s="800"/>
      <c r="AI122" s="800"/>
      <c r="AJ122" s="801"/>
      <c r="AK122" s="802" t="s">
        <v>429</v>
      </c>
      <c r="AL122" s="800"/>
      <c r="AM122" s="800"/>
      <c r="AN122" s="800"/>
      <c r="AO122" s="801"/>
      <c r="AP122" s="847" t="s">
        <v>166</v>
      </c>
      <c r="AQ122" s="848"/>
      <c r="AR122" s="848"/>
      <c r="AS122" s="848"/>
      <c r="AT122" s="849"/>
      <c r="AU122" s="909"/>
      <c r="AV122" s="910"/>
      <c r="AW122" s="910"/>
      <c r="AX122" s="910"/>
      <c r="AY122" s="911"/>
      <c r="AZ122" s="902" t="s">
        <v>466</v>
      </c>
      <c r="BA122" s="903"/>
      <c r="BB122" s="903"/>
      <c r="BC122" s="903"/>
      <c r="BD122" s="903"/>
      <c r="BE122" s="903"/>
      <c r="BF122" s="903"/>
      <c r="BG122" s="903"/>
      <c r="BH122" s="903"/>
      <c r="BI122" s="903"/>
      <c r="BJ122" s="903"/>
      <c r="BK122" s="903"/>
      <c r="BL122" s="903"/>
      <c r="BM122" s="903"/>
      <c r="BN122" s="903"/>
      <c r="BO122" s="903"/>
      <c r="BP122" s="904"/>
      <c r="BQ122" s="905">
        <v>6748099</v>
      </c>
      <c r="BR122" s="868"/>
      <c r="BS122" s="868"/>
      <c r="BT122" s="868"/>
      <c r="BU122" s="868"/>
      <c r="BV122" s="868">
        <v>6792788</v>
      </c>
      <c r="BW122" s="868"/>
      <c r="BX122" s="868"/>
      <c r="BY122" s="868"/>
      <c r="BZ122" s="868"/>
      <c r="CA122" s="868">
        <v>6551579</v>
      </c>
      <c r="CB122" s="868"/>
      <c r="CC122" s="868"/>
      <c r="CD122" s="868"/>
      <c r="CE122" s="868"/>
      <c r="CF122" s="869">
        <v>166.4</v>
      </c>
      <c r="CG122" s="870"/>
      <c r="CH122" s="870"/>
      <c r="CI122" s="870"/>
      <c r="CJ122" s="870"/>
      <c r="CK122" s="892"/>
      <c r="CL122" s="878"/>
      <c r="CM122" s="878"/>
      <c r="CN122" s="878"/>
      <c r="CO122" s="879"/>
      <c r="CP122" s="858" t="s">
        <v>394</v>
      </c>
      <c r="CQ122" s="859"/>
      <c r="CR122" s="859"/>
      <c r="CS122" s="859"/>
      <c r="CT122" s="859"/>
      <c r="CU122" s="859"/>
      <c r="CV122" s="859"/>
      <c r="CW122" s="859"/>
      <c r="CX122" s="859"/>
      <c r="CY122" s="859"/>
      <c r="CZ122" s="859"/>
      <c r="DA122" s="859"/>
      <c r="DB122" s="859"/>
      <c r="DC122" s="859"/>
      <c r="DD122" s="859"/>
      <c r="DE122" s="859"/>
      <c r="DF122" s="860"/>
      <c r="DG122" s="836" t="s">
        <v>431</v>
      </c>
      <c r="DH122" s="837"/>
      <c r="DI122" s="837"/>
      <c r="DJ122" s="837"/>
      <c r="DK122" s="837"/>
      <c r="DL122" s="837" t="s">
        <v>431</v>
      </c>
      <c r="DM122" s="837"/>
      <c r="DN122" s="837"/>
      <c r="DO122" s="837"/>
      <c r="DP122" s="837"/>
      <c r="DQ122" s="837" t="s">
        <v>431</v>
      </c>
      <c r="DR122" s="837"/>
      <c r="DS122" s="837"/>
      <c r="DT122" s="837"/>
      <c r="DU122" s="837"/>
      <c r="DV122" s="814" t="s">
        <v>431</v>
      </c>
      <c r="DW122" s="814"/>
      <c r="DX122" s="814"/>
      <c r="DY122" s="814"/>
      <c r="DZ122" s="815"/>
    </row>
    <row r="123" spans="1:130" s="226" customFormat="1" ht="26.25" customHeight="1" x14ac:dyDescent="0.15">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434</v>
      </c>
      <c r="AB123" s="800"/>
      <c r="AC123" s="800"/>
      <c r="AD123" s="800"/>
      <c r="AE123" s="801"/>
      <c r="AF123" s="802" t="s">
        <v>430</v>
      </c>
      <c r="AG123" s="800"/>
      <c r="AH123" s="800"/>
      <c r="AI123" s="800"/>
      <c r="AJ123" s="801"/>
      <c r="AK123" s="802" t="s">
        <v>166</v>
      </c>
      <c r="AL123" s="800"/>
      <c r="AM123" s="800"/>
      <c r="AN123" s="800"/>
      <c r="AO123" s="801"/>
      <c r="AP123" s="847" t="s">
        <v>429</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467</v>
      </c>
      <c r="BP123" s="901"/>
      <c r="BQ123" s="855">
        <v>10144580</v>
      </c>
      <c r="BR123" s="856"/>
      <c r="BS123" s="856"/>
      <c r="BT123" s="856"/>
      <c r="BU123" s="856"/>
      <c r="BV123" s="856">
        <v>10443591</v>
      </c>
      <c r="BW123" s="856"/>
      <c r="BX123" s="856"/>
      <c r="BY123" s="856"/>
      <c r="BZ123" s="856"/>
      <c r="CA123" s="856">
        <v>10198291</v>
      </c>
      <c r="CB123" s="856"/>
      <c r="CC123" s="856"/>
      <c r="CD123" s="856"/>
      <c r="CE123" s="856"/>
      <c r="CF123" s="766"/>
      <c r="CG123" s="767"/>
      <c r="CH123" s="767"/>
      <c r="CI123" s="767"/>
      <c r="CJ123" s="857"/>
      <c r="CK123" s="892"/>
      <c r="CL123" s="878"/>
      <c r="CM123" s="878"/>
      <c r="CN123" s="878"/>
      <c r="CO123" s="879"/>
      <c r="CP123" s="858" t="s">
        <v>468</v>
      </c>
      <c r="CQ123" s="859"/>
      <c r="CR123" s="859"/>
      <c r="CS123" s="859"/>
      <c r="CT123" s="859"/>
      <c r="CU123" s="859"/>
      <c r="CV123" s="859"/>
      <c r="CW123" s="859"/>
      <c r="CX123" s="859"/>
      <c r="CY123" s="859"/>
      <c r="CZ123" s="859"/>
      <c r="DA123" s="859"/>
      <c r="DB123" s="859"/>
      <c r="DC123" s="859"/>
      <c r="DD123" s="859"/>
      <c r="DE123" s="859"/>
      <c r="DF123" s="860"/>
      <c r="DG123" s="799" t="s">
        <v>166</v>
      </c>
      <c r="DH123" s="800"/>
      <c r="DI123" s="800"/>
      <c r="DJ123" s="800"/>
      <c r="DK123" s="801"/>
      <c r="DL123" s="802" t="s">
        <v>431</v>
      </c>
      <c r="DM123" s="800"/>
      <c r="DN123" s="800"/>
      <c r="DO123" s="800"/>
      <c r="DP123" s="801"/>
      <c r="DQ123" s="802" t="s">
        <v>431</v>
      </c>
      <c r="DR123" s="800"/>
      <c r="DS123" s="800"/>
      <c r="DT123" s="800"/>
      <c r="DU123" s="801"/>
      <c r="DV123" s="847" t="s">
        <v>431</v>
      </c>
      <c r="DW123" s="848"/>
      <c r="DX123" s="848"/>
      <c r="DY123" s="848"/>
      <c r="DZ123" s="849"/>
    </row>
    <row r="124" spans="1:130" s="226" customFormat="1" ht="26.25" customHeight="1" thickBot="1" x14ac:dyDescent="0.2">
      <c r="A124" s="840"/>
      <c r="B124" s="841"/>
      <c r="C124" s="844" t="s">
        <v>455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431</v>
      </c>
      <c r="AB124" s="800"/>
      <c r="AC124" s="800"/>
      <c r="AD124" s="800"/>
      <c r="AE124" s="801"/>
      <c r="AF124" s="802" t="s">
        <v>428</v>
      </c>
      <c r="AG124" s="800"/>
      <c r="AH124" s="800"/>
      <c r="AI124" s="800"/>
      <c r="AJ124" s="801"/>
      <c r="AK124" s="802" t="s">
        <v>166</v>
      </c>
      <c r="AL124" s="800"/>
      <c r="AM124" s="800"/>
      <c r="AN124" s="800"/>
      <c r="AO124" s="801"/>
      <c r="AP124" s="847" t="s">
        <v>166</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6.2</v>
      </c>
      <c r="BR124" s="854"/>
      <c r="BS124" s="854"/>
      <c r="BT124" s="854"/>
      <c r="BU124" s="854"/>
      <c r="BV124" s="854" t="s">
        <v>166</v>
      </c>
      <c r="BW124" s="854"/>
      <c r="BX124" s="854"/>
      <c r="BY124" s="854"/>
      <c r="BZ124" s="854"/>
      <c r="CA124" s="854" t="s">
        <v>166</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v>62779</v>
      </c>
      <c r="DH124" s="783"/>
      <c r="DI124" s="783"/>
      <c r="DJ124" s="783"/>
      <c r="DK124" s="784"/>
      <c r="DL124" s="785">
        <v>56737</v>
      </c>
      <c r="DM124" s="783"/>
      <c r="DN124" s="783"/>
      <c r="DO124" s="783"/>
      <c r="DP124" s="784"/>
      <c r="DQ124" s="785" t="s">
        <v>166</v>
      </c>
      <c r="DR124" s="783"/>
      <c r="DS124" s="783"/>
      <c r="DT124" s="783"/>
      <c r="DU124" s="784"/>
      <c r="DV124" s="871" t="s">
        <v>402</v>
      </c>
      <c r="DW124" s="872"/>
      <c r="DX124" s="872"/>
      <c r="DY124" s="872"/>
      <c r="DZ124" s="873"/>
    </row>
    <row r="125" spans="1:130" s="226" customFormat="1" ht="26.25" customHeight="1" x14ac:dyDescent="0.15">
      <c r="A125" s="840"/>
      <c r="B125" s="841"/>
      <c r="C125" s="844" t="s">
        <v>457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166</v>
      </c>
      <c r="AB125" s="800"/>
      <c r="AC125" s="800"/>
      <c r="AD125" s="800"/>
      <c r="AE125" s="801"/>
      <c r="AF125" s="802" t="s">
        <v>402</v>
      </c>
      <c r="AG125" s="800"/>
      <c r="AH125" s="800"/>
      <c r="AI125" s="800"/>
      <c r="AJ125" s="801"/>
      <c r="AK125" s="802" t="s">
        <v>166</v>
      </c>
      <c r="AL125" s="800"/>
      <c r="AM125" s="800"/>
      <c r="AN125" s="800"/>
      <c r="AO125" s="801"/>
      <c r="AP125" s="847" t="s">
        <v>402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431</v>
      </c>
      <c r="DH125" s="865"/>
      <c r="DI125" s="865"/>
      <c r="DJ125" s="865"/>
      <c r="DK125" s="865"/>
      <c r="DL125" s="865" t="s">
        <v>166</v>
      </c>
      <c r="DM125" s="865"/>
      <c r="DN125" s="865"/>
      <c r="DO125" s="865"/>
      <c r="DP125" s="865"/>
      <c r="DQ125" s="865" t="s">
        <v>402</v>
      </c>
      <c r="DR125" s="865"/>
      <c r="DS125" s="865"/>
      <c r="DT125" s="865"/>
      <c r="DU125" s="865"/>
      <c r="DV125" s="866" t="s">
        <v>166</v>
      </c>
      <c r="DW125" s="866"/>
      <c r="DX125" s="866"/>
      <c r="DY125" s="866"/>
      <c r="DZ125" s="867"/>
    </row>
    <row r="126" spans="1:130" s="226" customFormat="1" ht="26.25" customHeight="1" thickBot="1" x14ac:dyDescent="0.2">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402</v>
      </c>
      <c r="AB126" s="800"/>
      <c r="AC126" s="800"/>
      <c r="AD126" s="800"/>
      <c r="AE126" s="801"/>
      <c r="AF126" s="802" t="s">
        <v>166</v>
      </c>
      <c r="AG126" s="800"/>
      <c r="AH126" s="800"/>
      <c r="AI126" s="800"/>
      <c r="AJ126" s="801"/>
      <c r="AK126" s="802" t="s">
        <v>166</v>
      </c>
      <c r="AL126" s="800"/>
      <c r="AM126" s="800"/>
      <c r="AN126" s="800"/>
      <c r="AO126" s="801"/>
      <c r="AP126" s="847" t="s">
        <v>431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402</v>
      </c>
      <c r="DH126" s="837"/>
      <c r="DI126" s="837"/>
      <c r="DJ126" s="837"/>
      <c r="DK126" s="837"/>
      <c r="DL126" s="837" t="s">
        <v>431</v>
      </c>
      <c r="DM126" s="837"/>
      <c r="DN126" s="837"/>
      <c r="DO126" s="837"/>
      <c r="DP126" s="837"/>
      <c r="DQ126" s="837" t="s">
        <v>402</v>
      </c>
      <c r="DR126" s="837"/>
      <c r="DS126" s="837"/>
      <c r="DT126" s="837"/>
      <c r="DU126" s="837"/>
      <c r="DV126" s="814" t="s">
        <v>166</v>
      </c>
      <c r="DW126" s="814"/>
      <c r="DX126" s="814"/>
      <c r="DY126" s="814"/>
      <c r="DZ126" s="815"/>
    </row>
    <row r="127" spans="1:130" s="226" customFormat="1" ht="26.25" customHeight="1" x14ac:dyDescent="0.15">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166</v>
      </c>
      <c r="AB127" s="800"/>
      <c r="AC127" s="800"/>
      <c r="AD127" s="800"/>
      <c r="AE127" s="801"/>
      <c r="AF127" s="802" t="s">
        <v>402</v>
      </c>
      <c r="AG127" s="800"/>
      <c r="AH127" s="800"/>
      <c r="AI127" s="800"/>
      <c r="AJ127" s="801"/>
      <c r="AK127" s="802" t="s">
        <v>402</v>
      </c>
      <c r="AL127" s="800"/>
      <c r="AM127" s="800"/>
      <c r="AN127" s="800"/>
      <c r="AO127" s="801"/>
      <c r="AP127" s="847" t="s">
        <v>402</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434</v>
      </c>
      <c r="DH127" s="837"/>
      <c r="DI127" s="837"/>
      <c r="DJ127" s="837"/>
      <c r="DK127" s="837"/>
      <c r="DL127" s="837" t="s">
        <v>166</v>
      </c>
      <c r="DM127" s="837"/>
      <c r="DN127" s="837"/>
      <c r="DO127" s="837"/>
      <c r="DP127" s="837"/>
      <c r="DQ127" s="837" t="s">
        <v>402</v>
      </c>
      <c r="DR127" s="837"/>
      <c r="DS127" s="837"/>
      <c r="DT127" s="837"/>
      <c r="DU127" s="837"/>
      <c r="DV127" s="814" t="s">
        <v>431</v>
      </c>
      <c r="DW127" s="814"/>
      <c r="DX127" s="814"/>
      <c r="DY127" s="814"/>
      <c r="DZ127" s="815"/>
    </row>
    <row r="128" spans="1:130" s="226" customFormat="1" ht="26.25" customHeight="1" thickBot="1" x14ac:dyDescent="0.2">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t="s">
        <v>402</v>
      </c>
      <c r="AB128" s="821"/>
      <c r="AC128" s="821"/>
      <c r="AD128" s="821"/>
      <c r="AE128" s="822"/>
      <c r="AF128" s="823" t="s">
        <v>166</v>
      </c>
      <c r="AG128" s="821"/>
      <c r="AH128" s="821"/>
      <c r="AI128" s="821"/>
      <c r="AJ128" s="822"/>
      <c r="AK128" s="823" t="s">
        <v>402</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166</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t="s">
        <v>431</v>
      </c>
      <c r="DH128" s="811"/>
      <c r="DI128" s="811"/>
      <c r="DJ128" s="811"/>
      <c r="DK128" s="811"/>
      <c r="DL128" s="811" t="s">
        <v>402</v>
      </c>
      <c r="DM128" s="811"/>
      <c r="DN128" s="811"/>
      <c r="DO128" s="811"/>
      <c r="DP128" s="811"/>
      <c r="DQ128" s="811" t="s">
        <v>402</v>
      </c>
      <c r="DR128" s="811"/>
      <c r="DS128" s="811"/>
      <c r="DT128" s="811"/>
      <c r="DU128" s="811"/>
      <c r="DV128" s="812" t="s">
        <v>484</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485</v>
      </c>
      <c r="X129" s="797"/>
      <c r="Y129" s="797"/>
      <c r="Z129" s="798"/>
      <c r="AA129" s="799">
        <v>4639860</v>
      </c>
      <c r="AB129" s="800"/>
      <c r="AC129" s="800"/>
      <c r="AD129" s="800"/>
      <c r="AE129" s="801"/>
      <c r="AF129" s="802">
        <v>4497542</v>
      </c>
      <c r="AG129" s="800"/>
      <c r="AH129" s="800"/>
      <c r="AI129" s="800"/>
      <c r="AJ129" s="801"/>
      <c r="AK129" s="802">
        <v>4530466</v>
      </c>
      <c r="AL129" s="800"/>
      <c r="AM129" s="800"/>
      <c r="AN129" s="800"/>
      <c r="AO129" s="801"/>
      <c r="AP129" s="803"/>
      <c r="AQ129" s="804"/>
      <c r="AR129" s="804"/>
      <c r="AS129" s="804"/>
      <c r="AT129" s="805"/>
      <c r="AU129" s="264"/>
      <c r="AV129" s="264"/>
      <c r="AW129" s="264"/>
      <c r="AX129" s="769" t="s">
        <v>486</v>
      </c>
      <c r="AY129" s="770"/>
      <c r="AZ129" s="770"/>
      <c r="BA129" s="770"/>
      <c r="BB129" s="770"/>
      <c r="BC129" s="770"/>
      <c r="BD129" s="770"/>
      <c r="BE129" s="771"/>
      <c r="BF129" s="789" t="s">
        <v>430</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488</v>
      </c>
      <c r="X130" s="797"/>
      <c r="Y130" s="797"/>
      <c r="Z130" s="798"/>
      <c r="AA130" s="799">
        <v>560638</v>
      </c>
      <c r="AB130" s="800"/>
      <c r="AC130" s="800"/>
      <c r="AD130" s="800"/>
      <c r="AE130" s="801"/>
      <c r="AF130" s="802">
        <v>580043</v>
      </c>
      <c r="AG130" s="800"/>
      <c r="AH130" s="800"/>
      <c r="AI130" s="800"/>
      <c r="AJ130" s="801"/>
      <c r="AK130" s="802">
        <v>594078</v>
      </c>
      <c r="AL130" s="800"/>
      <c r="AM130" s="800"/>
      <c r="AN130" s="800"/>
      <c r="AO130" s="801"/>
      <c r="AP130" s="803"/>
      <c r="AQ130" s="804"/>
      <c r="AR130" s="804"/>
      <c r="AS130" s="804"/>
      <c r="AT130" s="805"/>
      <c r="AU130" s="264"/>
      <c r="AV130" s="264"/>
      <c r="AW130" s="264"/>
      <c r="AX130" s="769" t="s">
        <v>489</v>
      </c>
      <c r="AY130" s="770"/>
      <c r="AZ130" s="770"/>
      <c r="BA130" s="770"/>
      <c r="BB130" s="770"/>
      <c r="BC130" s="770"/>
      <c r="BD130" s="770"/>
      <c r="BE130" s="771"/>
      <c r="BF130" s="772">
        <v>6.2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490</v>
      </c>
      <c r="X131" s="780"/>
      <c r="Y131" s="780"/>
      <c r="Z131" s="781"/>
      <c r="AA131" s="782">
        <v>4079222</v>
      </c>
      <c r="AB131" s="783"/>
      <c r="AC131" s="783"/>
      <c r="AD131" s="783"/>
      <c r="AE131" s="784"/>
      <c r="AF131" s="785">
        <v>3917499</v>
      </c>
      <c r="AG131" s="783"/>
      <c r="AH131" s="783"/>
      <c r="AI131" s="783"/>
      <c r="AJ131" s="784"/>
      <c r="AK131" s="785">
        <v>3936388</v>
      </c>
      <c r="AL131" s="783"/>
      <c r="AM131" s="783"/>
      <c r="AN131" s="783"/>
      <c r="AO131" s="784"/>
      <c r="AP131" s="786"/>
      <c r="AQ131" s="787"/>
      <c r="AR131" s="787"/>
      <c r="AS131" s="787"/>
      <c r="AT131" s="788"/>
      <c r="AU131" s="264"/>
      <c r="AV131" s="264"/>
      <c r="AW131" s="264"/>
      <c r="AX131" s="747" t="s">
        <v>491</v>
      </c>
      <c r="AY131" s="748"/>
      <c r="AZ131" s="748"/>
      <c r="BA131" s="748"/>
      <c r="BB131" s="748"/>
      <c r="BC131" s="748"/>
      <c r="BD131" s="748"/>
      <c r="BE131" s="749"/>
      <c r="BF131" s="750" t="s">
        <v>430</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493</v>
      </c>
      <c r="W132" s="760"/>
      <c r="X132" s="760"/>
      <c r="Y132" s="760"/>
      <c r="Z132" s="761"/>
      <c r="AA132" s="762">
        <v>5.5670174360000004</v>
      </c>
      <c r="AB132" s="763"/>
      <c r="AC132" s="763"/>
      <c r="AD132" s="763"/>
      <c r="AE132" s="764"/>
      <c r="AF132" s="765">
        <v>6.1166575920000001</v>
      </c>
      <c r="AG132" s="763"/>
      <c r="AH132" s="763"/>
      <c r="AI132" s="763"/>
      <c r="AJ132" s="764"/>
      <c r="AK132" s="765">
        <v>7.1672304660000004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494</v>
      </c>
      <c r="W133" s="739"/>
      <c r="X133" s="739"/>
      <c r="Y133" s="739"/>
      <c r="Z133" s="740"/>
      <c r="AA133" s="741">
        <v>5.8</v>
      </c>
      <c r="AB133" s="742"/>
      <c r="AC133" s="742"/>
      <c r="AD133" s="742"/>
      <c r="AE133" s="743"/>
      <c r="AF133" s="741">
        <v>5.6</v>
      </c>
      <c r="AG133" s="742"/>
      <c r="AH133" s="742"/>
      <c r="AI133" s="742"/>
      <c r="AJ133" s="743"/>
      <c r="AK133" s="741">
        <v>6.2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AHzkNDOfC+zB/UxG8y2nXSPFIos23ousXb3P8MfAniBHCSAl4AbTuqQ/SbHfY2rRqoCVAg/MEDwwJcQwEE74A==" saltValue="m2P2Dx2/c2eykBZStByj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i92Bmbas0VVGpUG96yw6j+avb+FaN5gyXc/YtjsDipV5OJzvFm1apTMFBoNsFjjkg4Ejg+MX176MjsW0HYXhg==" saltValue="L2iWC2E9K1fri62mIi+A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fXAK8DWN3YBLETG0mEY47cZuIArjqmtrx3y3VFlMYZtaSLfb1BjpA+1yyU63YQNRMhtRtt54P5z3A2LTvcqxQ==" saltValue="8EJygK4pKxbUMSC5OM7v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503</v>
      </c>
      <c r="AL9" s="1169"/>
      <c r="AM9" s="1169"/>
      <c r="AN9" s="1170"/>
      <c r="AO9" s="292">
        <v>1730130</v>
      </c>
      <c r="AP9" s="292">
        <v>86399</v>
      </c>
      <c r="AQ9" s="293">
        <v>79889</v>
      </c>
      <c r="AR9" s="294">
        <v>8.1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504</v>
      </c>
      <c r="AL10" s="1169"/>
      <c r="AM10" s="1169"/>
      <c r="AN10" s="1170"/>
      <c r="AO10" s="295">
        <v>59455</v>
      </c>
      <c r="AP10" s="295">
        <v>2969</v>
      </c>
      <c r="AQ10" s="296">
        <v>8108</v>
      </c>
      <c r="AR10" s="297">
        <v>-63.4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505</v>
      </c>
      <c r="AL11" s="1169"/>
      <c r="AM11" s="1169"/>
      <c r="AN11" s="1170"/>
      <c r="AO11" s="295">
        <v>26641</v>
      </c>
      <c r="AP11" s="295">
        <v>1330</v>
      </c>
      <c r="AQ11" s="296">
        <v>12080</v>
      </c>
      <c r="AR11" s="297">
        <v>-89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506</v>
      </c>
      <c r="AL12" s="1169"/>
      <c r="AM12" s="1169"/>
      <c r="AN12" s="1170"/>
      <c r="AO12" s="295">
        <v>9981</v>
      </c>
      <c r="AP12" s="295">
        <v>498</v>
      </c>
      <c r="AQ12" s="296">
        <v>646</v>
      </c>
      <c r="AR12" s="297">
        <v>-22.9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507</v>
      </c>
      <c r="AL13" s="1169"/>
      <c r="AM13" s="1169"/>
      <c r="AN13" s="1170"/>
      <c r="AO13" s="295" t="s">
        <v>508</v>
      </c>
      <c r="AP13" s="295" t="s">
        <v>508</v>
      </c>
      <c r="AQ13" s="296">
        <v>5</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509</v>
      </c>
      <c r="AL14" s="1169"/>
      <c r="AM14" s="1169"/>
      <c r="AN14" s="1170"/>
      <c r="AO14" s="295">
        <v>54485</v>
      </c>
      <c r="AP14" s="295">
        <v>2721</v>
      </c>
      <c r="AQ14" s="296">
        <v>3864</v>
      </c>
      <c r="AR14" s="297">
        <v>-29.6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510</v>
      </c>
      <c r="AL15" s="1169"/>
      <c r="AM15" s="1169"/>
      <c r="AN15" s="1170"/>
      <c r="AO15" s="295">
        <v>9958</v>
      </c>
      <c r="AP15" s="295">
        <v>497</v>
      </c>
      <c r="AQ15" s="296">
        <v>1710</v>
      </c>
      <c r="AR15" s="297">
        <v>-70.900000000000006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511</v>
      </c>
      <c r="AL16" s="1172"/>
      <c r="AM16" s="1172"/>
      <c r="AN16" s="1173"/>
      <c r="AO16" s="295">
        <v>-88426</v>
      </c>
      <c r="AP16" s="295">
        <v>-4416</v>
      </c>
      <c r="AQ16" s="296">
        <v>-7653</v>
      </c>
      <c r="AR16" s="297">
        <v>-42.3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1802224</v>
      </c>
      <c r="AP17" s="295">
        <v>89999</v>
      </c>
      <c r="AQ17" s="296">
        <v>98649</v>
      </c>
      <c r="AR17" s="297">
        <v>-8.8000000000000007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516</v>
      </c>
      <c r="AL21" s="1166"/>
      <c r="AM21" s="1166"/>
      <c r="AN21" s="1167"/>
      <c r="AO21" s="307">
        <v>7.59</v>
      </c>
      <c r="AP21" s="308">
        <v>9.08</v>
      </c>
      <c r="AQ21" s="309">
        <v>-1.49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517</v>
      </c>
      <c r="AL22" s="1166"/>
      <c r="AM22" s="1166"/>
      <c r="AN22" s="1167"/>
      <c r="AO22" s="312">
        <v>97.7</v>
      </c>
      <c r="AP22" s="313">
        <v>97.3</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522</v>
      </c>
      <c r="AL32" s="1157"/>
      <c r="AM32" s="1157"/>
      <c r="AN32" s="1158"/>
      <c r="AO32" s="322">
        <v>578169</v>
      </c>
      <c r="AP32" s="322">
        <v>28872</v>
      </c>
      <c r="AQ32" s="323">
        <v>48423</v>
      </c>
      <c r="AR32" s="324">
        <v>-40.4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523</v>
      </c>
      <c r="AL33" s="1157"/>
      <c r="AM33" s="1157"/>
      <c r="AN33" s="1158"/>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524</v>
      </c>
      <c r="AL34" s="1157"/>
      <c r="AM34" s="1157"/>
      <c r="AN34" s="1158"/>
      <c r="AO34" s="322" t="s">
        <v>508</v>
      </c>
      <c r="AP34" s="322" t="s">
        <v>508</v>
      </c>
      <c r="AQ34" s="323">
        <v>13</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525</v>
      </c>
      <c r="AL35" s="1157"/>
      <c r="AM35" s="1157"/>
      <c r="AN35" s="1158"/>
      <c r="AO35" s="322">
        <v>148081</v>
      </c>
      <c r="AP35" s="322">
        <v>7395</v>
      </c>
      <c r="AQ35" s="323">
        <v>14651</v>
      </c>
      <c r="AR35" s="324">
        <v>-49.5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526</v>
      </c>
      <c r="AL36" s="1157"/>
      <c r="AM36" s="1157"/>
      <c r="AN36" s="1158"/>
      <c r="AO36" s="322">
        <v>149958</v>
      </c>
      <c r="AP36" s="322">
        <v>7489</v>
      </c>
      <c r="AQ36" s="323">
        <v>3601</v>
      </c>
      <c r="AR36" s="324">
        <v>108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527</v>
      </c>
      <c r="AL37" s="1157"/>
      <c r="AM37" s="1157"/>
      <c r="AN37" s="1158"/>
      <c r="AO37" s="322" t="s">
        <v>508</v>
      </c>
      <c r="AP37" s="322" t="s">
        <v>508</v>
      </c>
      <c r="AQ37" s="323">
        <v>938</v>
      </c>
      <c r="AR37" s="324" t="s">
        <v>508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528</v>
      </c>
      <c r="AL38" s="1160"/>
      <c r="AM38" s="1160"/>
      <c r="AN38" s="1161"/>
      <c r="AO38" s="325" t="s">
        <v>508</v>
      </c>
      <c r="AP38" s="325" t="s">
        <v>508</v>
      </c>
      <c r="AQ38" s="326">
        <v>4</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529</v>
      </c>
      <c r="AL39" s="1160"/>
      <c r="AM39" s="1160"/>
      <c r="AN39" s="1161"/>
      <c r="AO39" s="322" t="s">
        <v>508</v>
      </c>
      <c r="AP39" s="322" t="s">
        <v>508</v>
      </c>
      <c r="AQ39" s="323">
        <v>-3765</v>
      </c>
      <c r="AR39" s="324" t="s">
        <v>508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530</v>
      </c>
      <c r="AL40" s="1157"/>
      <c r="AM40" s="1157"/>
      <c r="AN40" s="1158"/>
      <c r="AO40" s="322">
        <v>-594078</v>
      </c>
      <c r="AP40" s="322">
        <v>-29667</v>
      </c>
      <c r="AQ40" s="323">
        <v>-44033</v>
      </c>
      <c r="AR40" s="324">
        <v>-32.6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282130</v>
      </c>
      <c r="AP41" s="322">
        <v>14089</v>
      </c>
      <c r="AQ41" s="323">
        <v>19832</v>
      </c>
      <c r="AR41" s="324">
        <v>-29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498</v>
      </c>
      <c r="AN49" s="1151" t="s">
        <v>534</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814698</v>
      </c>
      <c r="AN51" s="344">
        <v>37332</v>
      </c>
      <c r="AO51" s="345">
        <v>253.3</v>
      </c>
      <c r="AP51" s="346">
        <v>53270</v>
      </c>
      <c r="AQ51" s="347">
        <v>13.8</v>
      </c>
      <c r="AR51" s="348">
        <v>239.5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387902</v>
      </c>
      <c r="AN52" s="352">
        <v>17775</v>
      </c>
      <c r="AO52" s="353">
        <v>72.900000000000006</v>
      </c>
      <c r="AP52" s="354">
        <v>24316</v>
      </c>
      <c r="AQ52" s="355">
        <v>0.8</v>
      </c>
      <c r="AR52" s="356">
        <v>72.099999999999994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189500</v>
      </c>
      <c r="AN53" s="344">
        <v>8855</v>
      </c>
      <c r="AO53" s="345">
        <v>-76.3</v>
      </c>
      <c r="AP53" s="346">
        <v>53292</v>
      </c>
      <c r="AQ53" s="347">
        <v>0</v>
      </c>
      <c r="AR53" s="348">
        <v>-76.3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92637</v>
      </c>
      <c r="AN54" s="352">
        <v>4329</v>
      </c>
      <c r="AO54" s="353">
        <v>-75.599999999999994</v>
      </c>
      <c r="AP54" s="354">
        <v>28900</v>
      </c>
      <c r="AQ54" s="355">
        <v>18.899999999999999</v>
      </c>
      <c r="AR54" s="356">
        <v>-94.5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434993</v>
      </c>
      <c r="AN55" s="344">
        <v>20849</v>
      </c>
      <c r="AO55" s="345">
        <v>135.4</v>
      </c>
      <c r="AP55" s="346">
        <v>69469</v>
      </c>
      <c r="AQ55" s="347">
        <v>30.4</v>
      </c>
      <c r="AR55" s="348">
        <v>105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274751</v>
      </c>
      <c r="AN56" s="352">
        <v>13169</v>
      </c>
      <c r="AO56" s="353">
        <v>204.2</v>
      </c>
      <c r="AP56" s="354">
        <v>38215</v>
      </c>
      <c r="AQ56" s="355">
        <v>32.200000000000003</v>
      </c>
      <c r="AR56" s="356">
        <v>172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317480</v>
      </c>
      <c r="AN57" s="344">
        <v>15519</v>
      </c>
      <c r="AO57" s="345">
        <v>-25.6</v>
      </c>
      <c r="AP57" s="346">
        <v>67293</v>
      </c>
      <c r="AQ57" s="347">
        <v>-3.1</v>
      </c>
      <c r="AR57" s="348">
        <v>-22.5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113945</v>
      </c>
      <c r="AN58" s="352">
        <v>5570</v>
      </c>
      <c r="AO58" s="353">
        <v>-57.7</v>
      </c>
      <c r="AP58" s="354">
        <v>35076</v>
      </c>
      <c r="AQ58" s="355">
        <v>-8.1999999999999993</v>
      </c>
      <c r="AR58" s="356">
        <v>-49.5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601662</v>
      </c>
      <c r="AN59" s="344">
        <v>30046</v>
      </c>
      <c r="AO59" s="345">
        <v>93.6</v>
      </c>
      <c r="AP59" s="346">
        <v>67343</v>
      </c>
      <c r="AQ59" s="347">
        <v>0.1</v>
      </c>
      <c r="AR59" s="348">
        <v>93.5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550971</v>
      </c>
      <c r="AN60" s="352">
        <v>27514</v>
      </c>
      <c r="AO60" s="353">
        <v>394</v>
      </c>
      <c r="AP60" s="354">
        <v>32865</v>
      </c>
      <c r="AQ60" s="355">
        <v>-6.3</v>
      </c>
      <c r="AR60" s="356">
        <v>400.3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471667</v>
      </c>
      <c r="AN61" s="359">
        <v>22520</v>
      </c>
      <c r="AO61" s="360">
        <v>76.099999999999994</v>
      </c>
      <c r="AP61" s="361">
        <v>62133</v>
      </c>
      <c r="AQ61" s="362">
        <v>8.1999999999999993</v>
      </c>
      <c r="AR61" s="348">
        <v>67.900000000000006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284041</v>
      </c>
      <c r="AN62" s="352">
        <v>13671</v>
      </c>
      <c r="AO62" s="353">
        <v>107.6</v>
      </c>
      <c r="AP62" s="354">
        <v>31874</v>
      </c>
      <c r="AQ62" s="355">
        <v>7.5</v>
      </c>
      <c r="AR62" s="356">
        <v>100.1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Sab15a3JrDQG+XHI/CDKf/K49kvDCA77O03qOpGbqXJbBxygsbmfpdroxGgs2zaxvsYtHLE9DYvhCQ5yCLj8g==" saltValue="OGyr3lD9/0EiFzEy6qdU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iNEbLDxRAWxlBAOGtNPT7nTBflUwuUBc/D1TV6rVEANs8J0vJb9ZG4YCkhmjSb+XXqZBPd5pCa25ZNvdKSfFg==" saltValue="wLhzCihC92FesLetry7K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ZeGnVu6+6W6eZ+lqUkYVwCgFjXo1QL7PnMCTH670nQDJg5xGkxnrmCwCVNB3R/aYj1e/q5MjT6dHt8x5mj2Sw==" saltValue="1XrdXXd2bH/Y91FgoMvZ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4" t="s">
        <v>3</v>
      </c>
      <c r="D47" s="1174"/>
      <c r="E47" s="1175"/>
      <c r="F47" s="11">
        <v>43.66</v>
      </c>
      <c r="G47" s="12">
        <v>43.47</v>
      </c>
      <c r="H47" s="12">
        <v>44.69</v>
      </c>
      <c r="I47" s="12">
        <v>49.26</v>
      </c>
      <c r="J47" s="13">
        <v>47.25</v>
      </c>
    </row>
    <row r="48" spans="2:10" ht="57.75" customHeight="1" x14ac:dyDescent="0.15">
      <c r="B48" s="14"/>
      <c r="C48" s="1176" t="s">
        <v>4</v>
      </c>
      <c r="D48" s="1176"/>
      <c r="E48" s="1177"/>
      <c r="F48" s="15">
        <v>3.53</v>
      </c>
      <c r="G48" s="16">
        <v>4.6500000000000004</v>
      </c>
      <c r="H48" s="16">
        <v>6.67</v>
      </c>
      <c r="I48" s="16">
        <v>3.23</v>
      </c>
      <c r="J48" s="17">
        <v>3.08</v>
      </c>
    </row>
    <row r="49" spans="2:10" ht="57.75" customHeight="1" thickBot="1" x14ac:dyDescent="0.2">
      <c r="B49" s="18"/>
      <c r="C49" s="1178" t="s">
        <v>5</v>
      </c>
      <c r="D49" s="1178"/>
      <c r="E49" s="1179"/>
      <c r="F49" s="19">
        <v>2.48</v>
      </c>
      <c r="G49" s="20" t="s">
        <v>555</v>
      </c>
      <c r="H49" s="20">
        <v>4.45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P9vpZ1u7ERxhZ3cgQZ++6pCPCPptuDBSMa5irocjAsi8kBarGmBW/FppEq230ZhiX+EcQrruAdSJP8Ead8ioQ==" saltValue="Kk46eQxOGp4FMZ1AjUfB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2019-03-27T06:42:24Z</cp:lastPrinted>
  <dcterms:created xsi:type="dcterms:W3CDTF">2019-02-14T03:44:45Z</dcterms:created>
  <dcterms:modified xsi:type="dcterms:W3CDTF">2019-07-12T06:35:39Z</dcterms:modified>
  <cp:category/>
</cp:coreProperties>
</file>