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alcChain>
</file>

<file path=xl/sharedStrings.xml><?xml version="1.0" encoding="utf-8"?>
<sst xmlns="http://schemas.openxmlformats.org/spreadsheetml/2006/main" count="1107" uniqueCount="597">
  <si>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</si>
  <si>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</si>
  <si>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</si>
  <si>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</si>
  <si>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</si>
  <si>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</si>
  <si>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</si>
  <si>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</si>
  <si>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</si>
  <si>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</si>
  <si>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</si>
  <si>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</si>
  <si>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</si>
  <si>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</si>
  <si>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</si>
  <si>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</si>
  <si>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</si>
  <si>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</si>
  <si>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</si>
  <si>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</si>
  <si>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</si>
  <si>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</si>
  <si>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</si>
  <si>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</si>
  <si>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</si>
  <si>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</si>
  <si>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</si>
  <si>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</si>
  <si>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</si>
  <si>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</si>
  <si>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</si>
  <si>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</si>
  <si>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</si>
  <si>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</si>
  <si>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</si>
  <si>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</si>
  <si>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</si>
  <si>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</si>
  <si>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</si>
  <si>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</si>
  <si>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</si>
  <si>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</si>
  <si>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</si>
  <si>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</si>
  <si>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</si>
  <si>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</si>
  <si>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</si>
  <si>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</si>
  <si>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</si>
  <si>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</si>
  <si>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</si>
  <si>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</si>
  <si>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</si>
  <si>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</si>
  <si>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</si>
  <si>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</si>
  <si>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</si>
  <si>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</si>
  <si>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</si>
  <si>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</si>
  <si>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</si>
  <si>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</si>
  <si>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</si>
  <si>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</si>
  <si>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</si>
  <si>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</si>
  <si>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</si>
  <si>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</si>
  <si>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</si>
  <si>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</si>
  <si>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</si>
  <si>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</si>
  <si>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</si>
  <si>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</si>
  <si>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</si>
  <si>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</si>
  <si>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</si>
  <si>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</si>
  <si>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</si>
  <si>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</si>
  <si>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</si>
  <si>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</si>
  <si>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</si>
  <si>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</si>
  <si>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</si>
  <si>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</si>
  <si>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</si>
  <si>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</si>
  <si>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</si>
  <si>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</si>
  <si>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</si>
  <si>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</si>
  <si>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</si>
  <si>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</si>
  <si>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</si>
  <si>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</si>
  <si>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</si>
  <si>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</si>
  <si>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</si>
  <si>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</si>
  <si>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</si>
  <si>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</si>
  <si>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</si>
  <si>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</si>
  <si>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</si>
  <si>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</si>
  <si>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</si>
  <si>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</si>
  <si>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</si>
  <si>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</si>
  <si>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</si>
  <si>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</si>
  <si>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</si>
  <si>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</si>
  <si>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</si>
  <si>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</si>
  <si>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</si>
  <si>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</si>
  <si>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</si>
  <si>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</si>
  <si>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</si>
  <si>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</si>
  <si>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</si>
  <si>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</si>
  <si>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</si>
  <si>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</si>
  <si>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</si>
  <si>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</si>
  <si>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</si>
  <si>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</si>
  <si>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</si>
  <si>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</si>
  <si>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</si>
  <si>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</si>
  <si>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</si>
  <si>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</si>
  <si>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</si>
  <si>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</si>
  <si>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</si>
  <si>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</si>
  <si>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</si>
  <si>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</si>
  <si>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</si>
  <si>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</si>
  <si>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</si>
  <si>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</si>
  <si>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</si>
  <si>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</si>
  <si>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</si>
  <si>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</si>
  <si>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</si>
  <si>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</si>
  <si>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</si>
  <si>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</si>
  <si>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</si>
  <si>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</si>
  <si>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</si>
  <si>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</si>
  <si>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</si>
  <si>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</si>
  <si>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</si>
  <si>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</si>
  <si>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</si>
  <si>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</si>
  <si>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</si>
  <si>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</si>
  <si>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</si>
  <si>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</si>
  <si>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</si>
  <si>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</si>
  <si>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</si>
  <si>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</si>
  <si>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</si>
  <si>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</si>
  <si>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</si>
  <si>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</si>
  <si>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</si>
  <si>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</si>
  <si>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</si>
  <si>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</si>
  <si>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</si>
  <si>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</si>
  <si>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</si>
  <si>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</si>
  <si>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</si>
  <si>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</si>
  <si>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</si>
  <si>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</si>
  <si>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</si>
  <si>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</si>
  <si>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</si>
  <si>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</si>
  <si>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</si>
  <si>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</si>
  <si>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</si>
  <si>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</si>
  <si>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</si>
  <si>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</si>
  <si>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</si>
  <si>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</si>
  <si>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</si>
  <si>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</si>
  <si>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</si>
  <si>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</si>
  <si>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</si>
  <si>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</si>
  <si>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</si>
  <si>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</si>
  <si>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</si>
  <si>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</si>
  <si>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大阪府阪南市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</si>
  <si>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</si>
  <si>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</si>
  <si>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</si>
  <si>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</si>
  <si>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</si>
  <si>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</si>
  <si>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</si>
  <si>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</si>
  <si>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</si>
  <si>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</si>
  <si>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</si>
  <si>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</si>
  <si>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</si>
  <si>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</si>
  <si>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</si>
  <si>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</si>
  <si>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</si>
  <si>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</si>
  <si>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</si>
  <si>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</si>
  <si>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</si>
  <si>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</si>
  <si>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</si>
  <si>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</si>
  <si>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</si>
  <si>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</si>
  <si>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</si>
  <si>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</si>
  <si>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</si>
  <si>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</si>
  <si>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</si>
  <si>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</si>
  <si>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</si>
  <si>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</si>
  <si>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</si>
  <si>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</si>
  <si>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</si>
  <si>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</si>
  <si>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</si>
  <si>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</si>
  <si>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</si>
  <si>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</si>
  <si>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</si>
  <si>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</si>
  <si>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</si>
  <si>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</si>
  <si>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</si>
  <si>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</si>
  <si>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</si>
  <si>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</si>
  <si>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</si>
  <si>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</si>
  <si>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</si>
  <si>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</si>
  <si>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</si>
  <si>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</si>
  <si>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</si>
  <si>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</si>
  <si>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</si>
  <si>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</si>
  <si>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</si>
  <si>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</si>
  <si>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</si>
  <si>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</si>
  <si>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</si>
  <si>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</si>
  <si>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</si>
  <si>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</si>
  <si>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</si>
  <si>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</si>
  <si>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</si>
  <si>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</si>
  <si>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</si>
  <si>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</si>
  <si>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</si>
  <si>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</si>
  <si>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</si>
  <si>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</si>
  <si>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</si>
  <si>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</si>
  <si>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</si>
  <si>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</si>
  <si>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</si>
  <si>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</si>
  <si>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</si>
  <si>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</si>
  <si>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</si>
  <si>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</si>
  <si>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</si>
  <si>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</si>
  <si>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</si>
  <si>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</si>
  <si>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</si>
  <si>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</si>
  <si>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</si>
  <si>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</si>
  <si>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</si>
  <si>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</si>
  <si>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</si>
  <si>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</si>
  <si>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</si>
  <si>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</si>
  <si>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</si>
  <si>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</si>
  <si>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</si>
  <si>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</si>
  <si>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</si>
  <si>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</si>
  <si>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</si>
  <si>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</si>
  <si>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</si>
  <si>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</si>
  <si>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</si>
  <si>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</si>
  <si>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</si>
  <si>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</si>
  <si>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</si>
  <si>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</si>
  <si>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</si>
  <si>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</si>
  <si>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</si>
  <si>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</si>
  <si>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</si>
  <si>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</si>
  <si>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</si>
  <si>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</si>
  <si>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</si>
  <si>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</si>
  <si>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</si>
  <si>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</si>
  <si>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</si>
  <si>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</si>
  <si>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</si>
  <si>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</si>
  <si>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</si>
  <si>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</si>
  <si>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</si>
  <si>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</si>
  <si>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</si>
  <si>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</si>
  <si>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</si>
  <si>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</si>
  <si>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</si>
  <si>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</si>
  <si>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</si>
  <si>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</si>
  <si>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</si>
  <si>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</si>
  <si>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</si>
  <si>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大阪府阪南市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</si>
  <si>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</si>
  <si>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</si>
  <si>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</si>
  <si>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</si>
  <si>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</si>
  <si>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</si>
  <si>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</si>
  <si>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</si>
  <si>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</si>
  <si>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</si>
  <si>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</si>
  <si>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</si>
  <si>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</si>
  <si>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</si>
  <si>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</si>
  <si>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</si>
  <si>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</si>
  <si>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</si>
  <si>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</si>
  <si>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</si>
  <si>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</si>
  <si>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</si>
  <si>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</si>
  <si>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</si>
  <si>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</si>
  <si>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</si>
  <si>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</si>
  <si>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</si>
  <si>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</si>
  <si>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</si>
  <si>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</si>
  <si>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</si>
  <si>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</si>
  <si>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</si>
  <si>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</si>
  <si>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</si>
  <si>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</si>
  <si>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</si>
  <si>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</si>
  <si>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</si>
  <si>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</si>
  <si>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</si>
  <si>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</si>
  <si>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</si>
  <si>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</si>
  <si>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</si>
  <si>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</si>
  <si>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</si>
  <si>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</si>
  <si>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</si>
  <si>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</si>
  <si>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</si>
  <si>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</si>
  <si>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</si>
  <si>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</si>
  <si>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</si>
  <si>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</si>
  <si>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</si>
  <si>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</si>
  <si>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</si>
  <si>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</si>
  <si>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</si>
  <si>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</si>
  <si>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</si>
  <si>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</si>
  <si>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</si>
  <si>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</si>
  <si>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</si>
  <si>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</si>
  <si>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</si>
  <si>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</si>
  <si>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</si>
  <si>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</si>
  <si>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</si>
  <si>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</si>
  <si>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</si>
  <si>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</si>
  <si>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</si>
  <si>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</si>
  <si>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</si>
  <si>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</si>
  <si>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</si>
  <si>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</si>
  <si>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</si>
  <si>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</si>
  <si>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</si>
  <si>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</si>
  <si>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</si>
  <si>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</si>
  <si>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</si>
  <si>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</si>
  <si>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</si>
  <si>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</si>
  <si>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</si>
  <si>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</si>
  <si>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</si>
  <si>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</si>
  <si>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</si>
  <si>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</si>
  <si>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</si>
  <si>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</si>
  <si>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</si>
  <si>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</si>
  <si>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</si>
  <si>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</si>
  <si>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</si>
  <si>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</si>
  <si>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</si>
  <si>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</si>
  <si>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</si>
  <si>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</si>
  <si>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</si>
  <si>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</si>
  <si>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</si>
  <si>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</si>
  <si>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</si>
  <si>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</si>
  <si>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</si>
  <si>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</si>
  <si>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</si>
  <si>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</si>
  <si>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</si>
  <si>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</si>
  <si>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</si>
  <si>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</si>
  <si>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</si>
  <si>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</si>
  <si>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</si>
  <si>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</si>
  <si>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</si>
  <si>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</si>
  <si>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</si>
  <si>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</si>
  <si>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</si>
  <si>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</si>
  <si>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</si>
  <si>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</si>
  <si>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</si>
  <si>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</si>
  <si>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</si>
  <si>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</si>
  <si>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</si>
  <si>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</si>
  <si>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</si>
  <si>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</si>
  <si>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</si>
  <si>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</si>
  <si>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</si>
  <si>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</si>
  <si>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</si>
  <si>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</si>
  <si>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</si>
  <si>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</si>
  <si>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</si>
  <si>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</si>
  <si>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</si>
  <si>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</si>
  <si>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</si>
  <si>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</si>
  <si>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</si>
  <si>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</si>
  <si>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</si>
  <si>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</si>
  <si>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</si>
  <si>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</si>
  <si>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</si>
  <si>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</si>
  <si>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</si>
  <si>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</si>
  <si>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</si>
  <si>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</si>
  <si>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</si>
  <si>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</si>
  <si>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</si>
  <si>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</si>
  <si>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</si>
  <si>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</si>
  <si>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</si>
  <si>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</si>
  <si>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</si>
  <si>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</si>
  <si>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</si>
  <si>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</si>
  <si>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</si>
  <si>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</si>
  <si>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</si>
  <si>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</si>
  <si>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</si>
  <si>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3.01</t>
  </si>
  <si>
    <t>▲ 0.80</t>
  </si>
  <si>
    <t>▲ 2.77</t>
  </si>
  <si>
    <t>▲ 4.10</t>
  </si>
  <si>
    <t>水道事業会計</t>
  </si>
  <si>
    <t>一般会計</t>
  </si>
  <si>
    <t>介護保険特別会計</t>
  </si>
  <si>
    <t>病院事業会計</t>
  </si>
  <si>
    <t>下水道事業特別会計</t>
  </si>
  <si>
    <t>後期高齢者医療特別会計</t>
  </si>
  <si>
    <t>国民健康保険特別会計</t>
  </si>
  <si>
    <t>▲ 5.95</t>
  </si>
  <si>
    <t>▲ 5.10</t>
  </si>
  <si>
    <t>▲ 4.50</t>
  </si>
  <si>
    <t>▲ 2.65</t>
  </si>
  <si>
    <t>その他会計（赤字）</t>
  </si>
  <si>
    <t>その他会計（黒字）</t>
  </si>
  <si>
    <t>-</t>
    <phoneticPr fontId="2"/>
  </si>
  <si>
    <t>泉南清掃事務組合（一般会計）</t>
    <phoneticPr fontId="2"/>
  </si>
  <si>
    <t>泉州南消防組合（一般会計）</t>
    <phoneticPr fontId="2"/>
  </si>
  <si>
    <t>大阪府後期高齢者医療広域連合（一般会計）</t>
    <phoneticPr fontId="2"/>
  </si>
  <si>
    <t>大阪府後期高齢者医療広域連合（特別会計）</t>
    <phoneticPr fontId="2"/>
  </si>
  <si>
    <t>大阪広域水道企業団（水道事業会計）</t>
    <phoneticPr fontId="2"/>
  </si>
  <si>
    <t>大阪広域水道企業団（工業用水道事業会計）</t>
    <phoneticPr fontId="2"/>
  </si>
  <si>
    <t>-</t>
    <phoneticPr fontId="2"/>
  </si>
  <si>
    <t>ふるさとまちづくり応援基金</t>
    <phoneticPr fontId="11"/>
  </si>
  <si>
    <t>教育施設整備基金</t>
    <phoneticPr fontId="11"/>
  </si>
  <si>
    <t>公共公益施設整備基金</t>
    <phoneticPr fontId="11"/>
  </si>
  <si>
    <t>都市整備基金</t>
    <rPh sb="0" eb="2">
      <t>トシ</t>
    </rPh>
    <rPh sb="2" eb="4">
      <t>セイビ</t>
    </rPh>
    <rPh sb="4" eb="6">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</si>
  <si>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</si>
  <si>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</si>
  <si>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</si>
  <si>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</si>
  <si>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</si>
  <si>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平成２９年度は平成２８年度と比べ、将来負担比率、有形固定資産減価償却率ともに数値が増加している。これは、泉南阪南共立火葬場建設事業など</t>
    </r>
    <r>
      <rPr>
        <sz val="11"/>
        <rFont val="ＭＳ Ｐゴシック"/>
        <family val="3"/>
        <charset val="128"/>
      </rPr>
      <t>平成２９年度決算では建設仮勘定に仕訳される、</t>
    </r>
    <r>
      <rPr>
        <sz val="11"/>
        <color indexed="8"/>
        <rFont val="ＭＳ Ｐゴシック"/>
        <family val="3"/>
        <charset val="128"/>
      </rPr>
      <t>資産計上とならない継続中の事業を行っているためである。老朽施設の更新に対しては、コストの縮減と平準化を図り、</t>
    </r>
    <r>
      <rPr>
        <sz val="11"/>
        <color indexed="8"/>
        <rFont val="ＭＳ Ｐゴシック"/>
        <family val="3"/>
        <charset val="128"/>
      </rPr>
      <t>類似団体内平均値に近づくよう取り組む。</t>
    </r>
    <rPh sb="0" eb="2">
      <t>ヘイセイ</t>
    </rPh>
    <rPh sb="4" eb="6">
      <t>ネンド</t>
    </rPh>
    <rPh sb="7" eb="9">
      <t>ヘイセイ</t>
    </rPh>
    <rPh sb="11" eb="12">
      <t>ネン</t>
    </rPh>
    <rPh sb="12" eb="13">
      <t>ド</t>
    </rPh>
    <rPh sb="14" eb="15">
      <t>クラ</t>
    </rPh>
    <rPh sb="17" eb="19">
      <t>ショウライ</t>
    </rPh>
    <rPh sb="19" eb="21">
      <t>フタン</t>
    </rPh>
    <rPh sb="21" eb="23">
      <t>ヒリツ</t>
    </rPh>
    <rPh sb="24" eb="26">
      <t>ユウケイ</t>
    </rPh>
    <rPh sb="26" eb="28">
      <t>コテイ</t>
    </rPh>
    <rPh sb="28" eb="30">
      <t>シサン</t>
    </rPh>
    <rPh sb="30" eb="32">
      <t>ゲンカ</t>
    </rPh>
    <rPh sb="32" eb="34">
      <t>ショウキャク</t>
    </rPh>
    <rPh sb="34" eb="35">
      <t>リツ</t>
    </rPh>
    <rPh sb="38" eb="40">
      <t>スウチ</t>
    </rPh>
    <rPh sb="41" eb="43">
      <t>ゾウカ</t>
    </rPh>
    <rPh sb="52" eb="54">
      <t>センナン</t>
    </rPh>
    <rPh sb="54" eb="56">
      <t>ハンナン</t>
    </rPh>
    <rPh sb="56" eb="58">
      <t>キョウリツ</t>
    </rPh>
    <rPh sb="58" eb="60">
      <t>カソウ</t>
    </rPh>
    <rPh sb="60" eb="61">
      <t>ジョウ</t>
    </rPh>
    <rPh sb="61" eb="63">
      <t>ケンセツ</t>
    </rPh>
    <rPh sb="63" eb="65">
      <t>ジギョウ</t>
    </rPh>
    <rPh sb="67" eb="69">
      <t>ヘイセイ</t>
    </rPh>
    <rPh sb="71" eb="73">
      <t>ネンド</t>
    </rPh>
    <rPh sb="73" eb="75">
      <t>ケッサン</t>
    </rPh>
    <rPh sb="77" eb="79">
      <t>ケンセツ</t>
    </rPh>
    <rPh sb="79" eb="80">
      <t>カリ</t>
    </rPh>
    <rPh sb="80" eb="82">
      <t>カンジョウ</t>
    </rPh>
    <rPh sb="83" eb="85">
      <t>シワケ</t>
    </rPh>
    <rPh sb="89" eb="91">
      <t>シサン</t>
    </rPh>
    <rPh sb="91" eb="93">
      <t>ケイジョウ</t>
    </rPh>
    <rPh sb="98" eb="100">
      <t>ケイゾク</t>
    </rPh>
    <rPh sb="100" eb="101">
      <t>チュウ</t>
    </rPh>
    <rPh sb="102" eb="104">
      <t>ジギョウ</t>
    </rPh>
    <rPh sb="105" eb="106">
      <t>オコナ</t>
    </rPh>
    <rPh sb="116" eb="118">
      <t>ロウキュウ</t>
    </rPh>
    <rPh sb="118" eb="120">
      <t>シセツ</t>
    </rPh>
    <rPh sb="121" eb="123">
      <t>コウシン</t>
    </rPh>
    <rPh sb="124" eb="125">
      <t>タイ</t>
    </rPh>
    <rPh sb="133" eb="135">
      <t>シュクゲン</t>
    </rPh>
    <rPh sb="136" eb="139">
      <t>ヘイジュンカ</t>
    </rPh>
    <rPh sb="140" eb="141">
      <t>ハカ</t>
    </rPh>
    <rPh sb="143" eb="151">
      <t>ルイジダンタイナイヘイキンチ</t>
    </rPh>
    <rPh sb="152" eb="153">
      <t>チカ</t>
    </rPh>
    <rPh sb="157" eb="158">
      <t>ト</t>
    </rPh>
    <rPh sb="159" eb="16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</si>
  <si>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</si>
  <si>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</si>
  <si>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</si>
  <si>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</si>
  <si>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</si>
  <si>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</si>
  <si>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</si>
  <si>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</si>
  <si>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ともに類似団体内平均値と比較して高い水準にある。平成２８年度と比べ実質公債費比率が減少したのは、公債費の増加より、普通交付税の増加や、臨時財政対策債の発行可能額の増加が大きくなったためである。
将来負担比率は臨時財政対策債などの地方債残高の増加、充当可能基金の減少により増加となった。
有形固定資産減価償却率が類似団体内平均値よりも高い本市にとっては、今後も課題となる老朽化した公共施設の対策を行っていく必要があるが、事業の選択と集中により、財政状況に見合った投資的事業を行い、地方債の発行抑制に努め、財政の健全化を図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8">
      <t>ヒカク</t>
    </rPh>
    <rPh sb="30" eb="31">
      <t>タカ</t>
    </rPh>
    <rPh sb="32" eb="34">
      <t>スイジュン</t>
    </rPh>
    <rPh sb="38" eb="40">
      <t>ヘイセイ</t>
    </rPh>
    <rPh sb="42" eb="44">
      <t>ネンド</t>
    </rPh>
    <rPh sb="45" eb="46">
      <t>クラ</t>
    </rPh>
    <rPh sb="47" eb="49">
      <t>ジッシツ</t>
    </rPh>
    <rPh sb="49" eb="52">
      <t>コウサイヒ</t>
    </rPh>
    <rPh sb="52" eb="54">
      <t>ヒリツ</t>
    </rPh>
    <rPh sb="55" eb="57">
      <t>ゲンショウ</t>
    </rPh>
    <rPh sb="62" eb="65">
      <t>コウサイヒ</t>
    </rPh>
    <rPh sb="66" eb="68">
      <t>ゾウカ</t>
    </rPh>
    <rPh sb="71" eb="73">
      <t>フツウ</t>
    </rPh>
    <rPh sb="73" eb="76">
      <t>コウフゼイ</t>
    </rPh>
    <rPh sb="77" eb="79">
      <t>ゾウカ</t>
    </rPh>
    <rPh sb="81" eb="83">
      <t>リンジ</t>
    </rPh>
    <rPh sb="83" eb="85">
      <t>ザイセイ</t>
    </rPh>
    <rPh sb="85" eb="87">
      <t>タイサク</t>
    </rPh>
    <rPh sb="87" eb="88">
      <t>サイ</t>
    </rPh>
    <rPh sb="89" eb="91">
      <t>ハッコウ</t>
    </rPh>
    <rPh sb="91" eb="94">
      <t>カノウガク</t>
    </rPh>
    <rPh sb="95" eb="97">
      <t>ゾウカ</t>
    </rPh>
    <rPh sb="98" eb="99">
      <t>オオ</t>
    </rPh>
    <rPh sb="111" eb="113">
      <t>ショウライ</t>
    </rPh>
    <rPh sb="113" eb="115">
      <t>フタン</t>
    </rPh>
    <rPh sb="115" eb="117">
      <t>ヒリツ</t>
    </rPh>
    <rPh sb="118" eb="120">
      <t>リンジ</t>
    </rPh>
    <rPh sb="120" eb="122">
      <t>ザイセイ</t>
    </rPh>
    <rPh sb="122" eb="124">
      <t>タイサク</t>
    </rPh>
    <rPh sb="124" eb="125">
      <t>サイ</t>
    </rPh>
    <rPh sb="128" eb="131">
      <t>チホウサイ</t>
    </rPh>
    <rPh sb="131" eb="133">
      <t>ザンダカ</t>
    </rPh>
    <rPh sb="134" eb="136">
      <t>ゾウカ</t>
    </rPh>
    <rPh sb="137" eb="139">
      <t>ジュウトウ</t>
    </rPh>
    <rPh sb="139" eb="141">
      <t>カノウ</t>
    </rPh>
    <rPh sb="141" eb="143">
      <t>キキン</t>
    </rPh>
    <rPh sb="144" eb="146">
      <t>ゲンショウ</t>
    </rPh>
    <rPh sb="149" eb="151">
      <t>ゾウカ</t>
    </rPh>
    <rPh sb="157" eb="159">
      <t>ユウケイ</t>
    </rPh>
    <rPh sb="159" eb="161">
      <t>コテイ</t>
    </rPh>
    <rPh sb="161" eb="163">
      <t>シサン</t>
    </rPh>
    <rPh sb="163" eb="165">
      <t>ゲンカ</t>
    </rPh>
    <rPh sb="165" eb="167">
      <t>ショウキャク</t>
    </rPh>
    <rPh sb="167" eb="168">
      <t>リツ</t>
    </rPh>
    <rPh sb="169" eb="177">
      <t>ルイジダンタイナイヘイキンチ</t>
    </rPh>
    <rPh sb="180" eb="181">
      <t>タカ</t>
    </rPh>
    <rPh sb="182" eb="184">
      <t>ホンシ</t>
    </rPh>
    <rPh sb="190" eb="192">
      <t>コンゴ</t>
    </rPh>
    <rPh sb="193" eb="195">
      <t>カダイ</t>
    </rPh>
    <rPh sb="198" eb="201">
      <t>ロウキュウカ</t>
    </rPh>
    <rPh sb="203" eb="205">
      <t>コウキョウ</t>
    </rPh>
    <rPh sb="205" eb="207">
      <t>シセツ</t>
    </rPh>
    <rPh sb="208" eb="210">
      <t>タイサク</t>
    </rPh>
    <rPh sb="211" eb="212">
      <t>オコナ</t>
    </rPh>
    <rPh sb="216" eb="218">
      <t>ヒツヨウ</t>
    </rPh>
    <rPh sb="223" eb="225">
      <t>ジギョウ</t>
    </rPh>
    <rPh sb="226" eb="228">
      <t>センタク</t>
    </rPh>
    <rPh sb="229" eb="231">
      <t>シュウチュウ</t>
    </rPh>
    <rPh sb="235" eb="237">
      <t>ザイセイ</t>
    </rPh>
    <rPh sb="237" eb="239">
      <t>ジョウキョウ</t>
    </rPh>
    <rPh sb="240" eb="242">
      <t>ミア</t>
    </rPh>
    <rPh sb="244" eb="247">
      <t>トウシテキ</t>
    </rPh>
    <rPh sb="247" eb="249">
      <t>ジギョウ</t>
    </rPh>
    <rPh sb="250" eb="251">
      <t>オコナ</t>
    </rPh>
    <rPh sb="253" eb="256">
      <t>チホウサイ</t>
    </rPh>
    <rPh sb="257" eb="259">
      <t>ハッコウ</t>
    </rPh>
    <rPh sb="259" eb="261">
      <t>ヨクセイ</t>
    </rPh>
    <rPh sb="262" eb="263">
      <t>ツト</t>
    </rPh>
    <rPh sb="265" eb="267">
      <t>ザイセイ</t>
    </rPh>
    <rPh sb="268" eb="271">
      <t>ケンゼンカ</t>
    </rPh>
    <rPh sb="272" eb="273">
      <t>ハカ</t>
    </rPh>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</si>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</sst>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F5FC-4EA6-9051-125DC60228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17563</c:v>
                </c:pt>
                <c:pt idx="1">
                  <c:v>23952</c:v>
                </c:pt>
                <c:pt idx="2">
                  <c:v>33697</c:v>
                </c:pt>
                <c:pt idx="3">
                  <c:v>32042</c:v>
                </c:pt>
                <c:pt idx="4">
                  <c:v>34296</c:v>
                </c:pt>
              </c:numCache>
            </c:numRef>
          </c:val>
          <c:smooth val="0"/>
          <c:extLst>
            <c:ext xmlns:c16="http://schemas.microsoft.com/office/drawing/2014/chart" uri="{C3380CC4-5D6E-409C-BE32-E72D297353CC}">
              <c16:uniqueId val="{00000001-F5FC-4EA6-9051-125DC60228E7}"/>
            </c:ext>
          </c:extLst>
        </c:ser>
        <c:dLbls>
          <c:showLegendKey val="0"/>
          <c:showVal val="0"/>
          <c:showCatName val="0"/>
          <c:showSerName val="0"/>
          <c:showPercent val="0"/>
          <c:showBubbleSize val="0"/>
        </c:dLbls>
        <c:marker val="1"/>
        <c:smooth val="0"/>
        <c:axId val="203343224"/>
        <c:axId val="245185528"/>
      </c:lineChart>
      <c:catAx>
        <c:axId val="20334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85528"/>
        <c:crosses val="autoZero"/>
        <c:auto val="1"/>
        <c:lblAlgn val="ctr"/>
        <c:lblOffset val="100"/>
        <c:tickLblSkip val="1"/>
        <c:tickMarkSkip val="1"/>
        <c:noMultiLvlLbl val="0"/>
      </c:catAx>
      <c:valAx>
        <c:axId val="245185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4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1.95</c:v>
                </c:pt>
                <c:pt idx="1">
                  <c:v>1.88</c:v>
                </c:pt>
                <c:pt idx="2">
                  <c:v>1.83</c:v>
                </c:pt>
                <c:pt idx="3">
                  <c:v>2.61</c:v>
                </c:pt>
                <c:pt idx="4">
                  <c:v>2.46</c:v>
                </c:pt>
              </c:numCache>
            </c:numRef>
          </c:val>
          <c:extLst>
            <c:ext xmlns:c16="http://schemas.microsoft.com/office/drawing/2014/chart" uri="{C3380CC4-5D6E-409C-BE32-E72D297353CC}">
              <c16:uniqueId val="{00000000-8548-4292-B9A3-F64F016639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20.66</c:v>
                </c:pt>
                <c:pt idx="1">
                  <c:v>17.66</c:v>
                </c:pt>
                <c:pt idx="2">
                  <c:v>16.46</c:v>
                </c:pt>
                <c:pt idx="3">
                  <c:v>13.04</c:v>
                </c:pt>
                <c:pt idx="4">
                  <c:v>8.91</c:v>
                </c:pt>
              </c:numCache>
            </c:numRef>
          </c:val>
          <c:extLst>
            <c:ext xmlns:c16="http://schemas.microsoft.com/office/drawing/2014/chart" uri="{C3380CC4-5D6E-409C-BE32-E72D297353CC}">
              <c16:uniqueId val="{00000001-8548-4292-B9A3-F64F016639B0}"/>
            </c:ext>
          </c:extLst>
        </c:ser>
        <c:dLbls>
          <c:showLegendKey val="0"/>
          <c:showVal val="0"/>
          <c:showCatName val="0"/>
          <c:showSerName val="0"/>
          <c:showPercent val="0"/>
          <c:showBubbleSize val="0"/>
        </c:dLbls>
        <c:gapWidth val="250"/>
        <c:overlap val="100"/>
        <c:axId val="243239856"/>
        <c:axId val="24532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-3.01</c:v>
                </c:pt>
                <c:pt idx="2">
                  <c:v>-0.8</c:v>
                </c:pt>
                <c:pt idx="3">
                  <c:v>-2.77</c:v>
                </c:pt>
                <c:pt idx="4">
                  <c:v>-4.0999999999999996</c:v>
                </c:pt>
              </c:numCache>
            </c:numRef>
          </c:val>
          <c:smooth val="0"/>
          <c:extLst>
            <c:ext xmlns:c16="http://schemas.microsoft.com/office/drawing/2014/chart" uri="{C3380CC4-5D6E-409C-BE32-E72D297353CC}">
              <c16:uniqueId val="{00000002-8548-4292-B9A3-F64F016639B0}"/>
            </c:ext>
          </c:extLst>
        </c:ser>
        <c:dLbls>
          <c:showLegendKey val="0"/>
          <c:showVal val="0"/>
          <c:showCatName val="0"/>
          <c:showSerName val="0"/>
          <c:showPercent val="0"/>
          <c:showBubbleSize val="0"/>
        </c:dLbls>
        <c:marker val="1"/>
        <c:smooth val="0"/>
        <c:axId val="243239856"/>
        <c:axId val="245324304"/>
      </c:lineChart>
      <c:catAx>
        <c:axId val="24323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324304"/>
        <c:crosses val="autoZero"/>
        <c:auto val="1"/>
        <c:lblAlgn val="ctr"/>
        <c:lblOffset val="100"/>
        <c:tickLblSkip val="1"/>
        <c:tickMarkSkip val="1"/>
        <c:noMultiLvlLbl val="0"/>
      </c:catAx>
      <c:valAx>
        <c:axId val="24532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3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21-44B5-A221-FD5037DDAD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21-44B5-A221-FD5037DDAD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21-44B5-A221-FD5037DDAD3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5.95</c:v>
                </c:pt>
                <c:pt idx="1">
                  <c:v>#N/A</c:v>
                </c:pt>
                <c:pt idx="2">
                  <c:v>5.0999999999999996</c:v>
                </c:pt>
                <c:pt idx="3">
                  <c:v>#N/A</c:v>
                </c:pt>
                <c:pt idx="4">
                  <c:v>4.5</c:v>
                </c:pt>
                <c:pt idx="5">
                  <c:v>#N/A</c:v>
                </c:pt>
                <c:pt idx="6">
                  <c:v>2.65</c:v>
                </c:pt>
                <c:pt idx="7">
                  <c:v>#N/A</c:v>
                </c:pt>
                <c:pt idx="8">
                  <c:v>#N/A</c:v>
                </c:pt>
                <c:pt idx="9">
                  <c:v>0.12</c:v>
                </c:pt>
              </c:numCache>
            </c:numRef>
          </c:val>
          <c:extLst>
            <c:ext xmlns:c16="http://schemas.microsoft.com/office/drawing/2014/chart" uri="{C3380CC4-5D6E-409C-BE32-E72D297353CC}">
              <c16:uniqueId val="{00000003-9921-44B5-A221-FD5037DDAD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0.18</c:v>
                </c:pt>
                <c:pt idx="4">
                  <c:v>#N/A</c:v>
                </c:pt>
                <c:pt idx="5">
                  <c:v>0.16</c:v>
                </c:pt>
                <c:pt idx="6">
                  <c:v>#N/A</c:v>
                </c:pt>
                <c:pt idx="7">
                  <c:v>0.19</c:v>
                </c:pt>
                <c:pt idx="8">
                  <c:v>#N/A</c:v>
                </c:pt>
                <c:pt idx="9">
                  <c:v>0.21</c:v>
                </c:pt>
              </c:numCache>
            </c:numRef>
          </c:val>
          <c:extLst>
            <c:ext xmlns:c16="http://schemas.microsoft.com/office/drawing/2014/chart" uri="{C3380CC4-5D6E-409C-BE32-E72D297353CC}">
              <c16:uniqueId val="{00000004-9921-44B5-A221-FD5037DDAD3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5-9921-44B5-A221-FD5037DDAD3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1.53</c:v>
                </c:pt>
                <c:pt idx="6">
                  <c:v>#N/A</c:v>
                </c:pt>
                <c:pt idx="7">
                  <c:v>1.53</c:v>
                </c:pt>
                <c:pt idx="8">
                  <c:v>#N/A</c:v>
                </c:pt>
                <c:pt idx="9">
                  <c:v>1.63</c:v>
                </c:pt>
              </c:numCache>
            </c:numRef>
          </c:val>
          <c:extLst>
            <c:ext xmlns:c16="http://schemas.microsoft.com/office/drawing/2014/chart" uri="{C3380CC4-5D6E-409C-BE32-E72D297353CC}">
              <c16:uniqueId val="{00000006-9921-44B5-A221-FD5037DDAD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0.47</c:v>
                </c:pt>
                <c:pt idx="2">
                  <c:v>#N/A</c:v>
                </c:pt>
                <c:pt idx="3">
                  <c:v>0.57999999999999996</c:v>
                </c:pt>
                <c:pt idx="4">
                  <c:v>#N/A</c:v>
                </c:pt>
                <c:pt idx="5">
                  <c:v>1.1000000000000001</c:v>
                </c:pt>
                <c:pt idx="6">
                  <c:v>#N/A</c:v>
                </c:pt>
                <c:pt idx="7">
                  <c:v>1.38</c:v>
                </c:pt>
                <c:pt idx="8">
                  <c:v>#N/A</c:v>
                </c:pt>
                <c:pt idx="9">
                  <c:v>1.63</c:v>
                </c:pt>
              </c:numCache>
            </c:numRef>
          </c:val>
          <c:extLst>
            <c:ext xmlns:c16="http://schemas.microsoft.com/office/drawing/2014/chart" uri="{C3380CC4-5D6E-409C-BE32-E72D297353CC}">
              <c16:uniqueId val="{00000007-9921-44B5-A221-FD5037DDAD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c:v>
                </c:pt>
                <c:pt idx="2">
                  <c:v>#N/A</c:v>
                </c:pt>
                <c:pt idx="3">
                  <c:v>1.87</c:v>
                </c:pt>
                <c:pt idx="4">
                  <c:v>#N/A</c:v>
                </c:pt>
                <c:pt idx="5">
                  <c:v>1.83</c:v>
                </c:pt>
                <c:pt idx="6">
                  <c:v>#N/A</c:v>
                </c:pt>
                <c:pt idx="7">
                  <c:v>2.6</c:v>
                </c:pt>
                <c:pt idx="8">
                  <c:v>#N/A</c:v>
                </c:pt>
                <c:pt idx="9">
                  <c:v>2.4500000000000002</c:v>
                </c:pt>
              </c:numCache>
            </c:numRef>
          </c:val>
          <c:extLst>
            <c:ext xmlns:c16="http://schemas.microsoft.com/office/drawing/2014/chart" uri="{C3380CC4-5D6E-409C-BE32-E72D297353CC}">
              <c16:uniqueId val="{00000008-9921-44B5-A221-FD5037DDAD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10.24</c:v>
                </c:pt>
                <c:pt idx="2">
                  <c:v>#N/A</c:v>
                </c:pt>
                <c:pt idx="3">
                  <c:v>7.44</c:v>
                </c:pt>
                <c:pt idx="4">
                  <c:v>#N/A</c:v>
                </c:pt>
                <c:pt idx="5">
                  <c:v>6.71</c:v>
                </c:pt>
                <c:pt idx="6">
                  <c:v>#N/A</c:v>
                </c:pt>
                <c:pt idx="7">
                  <c:v>7.24</c:v>
                </c:pt>
                <c:pt idx="8">
                  <c:v>#N/A</c:v>
                </c:pt>
                <c:pt idx="9">
                  <c:v>5.0599999999999996</c:v>
                </c:pt>
              </c:numCache>
            </c:numRef>
          </c:val>
          <c:extLst>
            <c:ext xmlns:c16="http://schemas.microsoft.com/office/drawing/2014/chart" uri="{C3380CC4-5D6E-409C-BE32-E72D297353CC}">
              <c16:uniqueId val="{00000009-9921-44B5-A221-FD5037DDAD36}"/>
            </c:ext>
          </c:extLst>
        </c:ser>
        <c:dLbls>
          <c:showLegendKey val="0"/>
          <c:showVal val="0"/>
          <c:showCatName val="0"/>
          <c:showSerName val="0"/>
          <c:showPercent val="0"/>
          <c:showBubbleSize val="0"/>
        </c:dLbls>
        <c:gapWidth val="150"/>
        <c:overlap val="100"/>
        <c:axId val="249945960"/>
        <c:axId val="393173144"/>
      </c:barChart>
      <c:catAx>
        <c:axId val="24994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173144"/>
        <c:crosses val="autoZero"/>
        <c:auto val="1"/>
        <c:lblAlgn val="ctr"/>
        <c:lblOffset val="100"/>
        <c:tickLblSkip val="1"/>
        <c:tickMarkSkip val="1"/>
        <c:noMultiLvlLbl val="0"/>
      </c:catAx>
      <c:valAx>
        <c:axId val="393173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4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1598</c:v>
                </c:pt>
                <c:pt idx="5">
                  <c:v>1702</c:v>
                </c:pt>
                <c:pt idx="8">
                  <c:v>1674</c:v>
                </c:pt>
                <c:pt idx="11">
                  <c:v>1727</c:v>
                </c:pt>
                <c:pt idx="14">
                  <c:v>1769</c:v>
                </c:pt>
              </c:numCache>
            </c:numRef>
          </c:val>
          <c:extLst>
            <c:ext xmlns:c16="http://schemas.microsoft.com/office/drawing/2014/chart" uri="{C3380CC4-5D6E-409C-BE32-E72D297353CC}">
              <c16:uniqueId val="{00000000-EBCB-4911-82DD-99CC6BDC17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CB-4911-82DD-99CC6BDC17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88</c:v>
                </c:pt>
                <c:pt idx="3">
                  <c:v>88</c:v>
                </c:pt>
                <c:pt idx="6">
                  <c:v>88</c:v>
                </c:pt>
                <c:pt idx="9">
                  <c:v>0</c:v>
                </c:pt>
                <c:pt idx="12">
                  <c:v>0</c:v>
                </c:pt>
              </c:numCache>
            </c:numRef>
          </c:val>
          <c:extLst>
            <c:ext xmlns:c16="http://schemas.microsoft.com/office/drawing/2014/chart" uri="{C3380CC4-5D6E-409C-BE32-E72D297353CC}">
              <c16:uniqueId val="{00000002-EBCB-4911-82DD-99CC6BDC17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22</c:v>
                </c:pt>
                <c:pt idx="6">
                  <c:v>89</c:v>
                </c:pt>
                <c:pt idx="9">
                  <c:v>160</c:v>
                </c:pt>
                <c:pt idx="12">
                  <c:v>183</c:v>
                </c:pt>
              </c:numCache>
            </c:numRef>
          </c:val>
          <c:extLst>
            <c:ext xmlns:c16="http://schemas.microsoft.com/office/drawing/2014/chart" uri="{C3380CC4-5D6E-409C-BE32-E72D297353CC}">
              <c16:uniqueId val="{00000003-EBCB-4911-82DD-99CC6BDC17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686</c:v>
                </c:pt>
                <c:pt idx="3">
                  <c:v>728</c:v>
                </c:pt>
                <c:pt idx="6">
                  <c:v>738</c:v>
                </c:pt>
                <c:pt idx="9">
                  <c:v>659</c:v>
                </c:pt>
                <c:pt idx="12">
                  <c:v>680</c:v>
                </c:pt>
              </c:numCache>
            </c:numRef>
          </c:val>
          <c:extLst>
            <c:ext xmlns:c16="http://schemas.microsoft.com/office/drawing/2014/chart" uri="{C3380CC4-5D6E-409C-BE32-E72D297353CC}">
              <c16:uniqueId val="{00000004-EBCB-4911-82DD-99CC6BDC17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CB-4911-82DD-99CC6BDC17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CB-4911-82DD-99CC6BDC17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1679</c:v>
                </c:pt>
                <c:pt idx="3">
                  <c:v>1847</c:v>
                </c:pt>
                <c:pt idx="6">
                  <c:v>1718</c:v>
                </c:pt>
                <c:pt idx="9">
                  <c:v>1568</c:v>
                </c:pt>
                <c:pt idx="12">
                  <c:v>1599</c:v>
                </c:pt>
              </c:numCache>
            </c:numRef>
          </c:val>
          <c:extLst>
            <c:ext xmlns:c16="http://schemas.microsoft.com/office/drawing/2014/chart" uri="{C3380CC4-5D6E-409C-BE32-E72D297353CC}">
              <c16:uniqueId val="{00000007-EBCB-4911-82DD-99CC6BDC1742}"/>
            </c:ext>
          </c:extLst>
        </c:ser>
        <c:dLbls>
          <c:showLegendKey val="0"/>
          <c:showVal val="0"/>
          <c:showCatName val="0"/>
          <c:showSerName val="0"/>
          <c:showPercent val="0"/>
          <c:showBubbleSize val="0"/>
        </c:dLbls>
        <c:gapWidth val="100"/>
        <c:overlap val="100"/>
        <c:axId val="246258528"/>
        <c:axId val="24518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870</c:v>
                </c:pt>
                <c:pt idx="2">
                  <c:v>#N/A</c:v>
                </c:pt>
                <c:pt idx="3">
                  <c:v>#N/A</c:v>
                </c:pt>
                <c:pt idx="4">
                  <c:v>983</c:v>
                </c:pt>
                <c:pt idx="5">
                  <c:v>#N/A</c:v>
                </c:pt>
                <c:pt idx="6">
                  <c:v>#N/A</c:v>
                </c:pt>
                <c:pt idx="7">
                  <c:v>959</c:v>
                </c:pt>
                <c:pt idx="8">
                  <c:v>#N/A</c:v>
                </c:pt>
                <c:pt idx="9">
                  <c:v>#N/A</c:v>
                </c:pt>
                <c:pt idx="10">
                  <c:v>660</c:v>
                </c:pt>
                <c:pt idx="11">
                  <c:v>#N/A</c:v>
                </c:pt>
                <c:pt idx="12">
                  <c:v>#N/A</c:v>
                </c:pt>
                <c:pt idx="13">
                  <c:v>693</c:v>
                </c:pt>
                <c:pt idx="14">
                  <c:v>#N/A</c:v>
                </c:pt>
              </c:numCache>
            </c:numRef>
          </c:val>
          <c:smooth val="0"/>
          <c:extLst>
            <c:ext xmlns:c16="http://schemas.microsoft.com/office/drawing/2014/chart" uri="{C3380CC4-5D6E-409C-BE32-E72D297353CC}">
              <c16:uniqueId val="{00000008-EBCB-4911-82DD-99CC6BDC1742}"/>
            </c:ext>
          </c:extLst>
        </c:ser>
        <c:dLbls>
          <c:showLegendKey val="0"/>
          <c:showVal val="0"/>
          <c:showCatName val="0"/>
          <c:showSerName val="0"/>
          <c:showPercent val="0"/>
          <c:showBubbleSize val="0"/>
        </c:dLbls>
        <c:marker val="1"/>
        <c:smooth val="0"/>
        <c:axId val="246258528"/>
        <c:axId val="245181728"/>
      </c:lineChart>
      <c:catAx>
        <c:axId val="2462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181728"/>
        <c:crosses val="autoZero"/>
        <c:auto val="1"/>
        <c:lblAlgn val="ctr"/>
        <c:lblOffset val="100"/>
        <c:tickLblSkip val="1"/>
        <c:tickMarkSkip val="1"/>
        <c:noMultiLvlLbl val="0"/>
      </c:catAx>
      <c:valAx>
        <c:axId val="24518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15604</c:v>
                </c:pt>
                <c:pt idx="5">
                  <c:v>16583</c:v>
                </c:pt>
                <c:pt idx="8">
                  <c:v>16399</c:v>
                </c:pt>
                <c:pt idx="11">
                  <c:v>16276</c:v>
                </c:pt>
                <c:pt idx="14">
                  <c:v>15899</c:v>
                </c:pt>
              </c:numCache>
            </c:numRef>
          </c:val>
          <c:extLst>
            <c:ext xmlns:c16="http://schemas.microsoft.com/office/drawing/2014/chart" uri="{C3380CC4-5D6E-409C-BE32-E72D297353CC}">
              <c16:uniqueId val="{00000000-2C16-4769-8E8D-28A7C6C876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4788</c:v>
                </c:pt>
                <c:pt idx="5">
                  <c:v>4755</c:v>
                </c:pt>
                <c:pt idx="8">
                  <c:v>4889</c:v>
                </c:pt>
                <c:pt idx="11">
                  <c:v>4642</c:v>
                </c:pt>
                <c:pt idx="14">
                  <c:v>4269</c:v>
                </c:pt>
              </c:numCache>
            </c:numRef>
          </c:val>
          <c:extLst>
            <c:ext xmlns:c16="http://schemas.microsoft.com/office/drawing/2014/chart" uri="{C3380CC4-5D6E-409C-BE32-E72D297353CC}">
              <c16:uniqueId val="{00000001-2C16-4769-8E8D-28A7C6C876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3854</c:v>
                </c:pt>
                <c:pt idx="5">
                  <c:v>3443</c:v>
                </c:pt>
                <c:pt idx="8">
                  <c:v>3084</c:v>
                </c:pt>
                <c:pt idx="11">
                  <c:v>3017</c:v>
                </c:pt>
                <c:pt idx="14">
                  <c:v>2239</c:v>
                </c:pt>
              </c:numCache>
            </c:numRef>
          </c:val>
          <c:extLst>
            <c:ext xmlns:c16="http://schemas.microsoft.com/office/drawing/2014/chart" uri="{C3380CC4-5D6E-409C-BE32-E72D297353CC}">
              <c16:uniqueId val="{00000002-2C16-4769-8E8D-28A7C6C876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16-4769-8E8D-28A7C6C876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16-4769-8E8D-28A7C6C876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16-4769-8E8D-28A7C6C876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3594</c:v>
                </c:pt>
                <c:pt idx="3">
                  <c:v>3435</c:v>
                </c:pt>
                <c:pt idx="6">
                  <c:v>3377</c:v>
                </c:pt>
                <c:pt idx="9">
                  <c:v>3462</c:v>
                </c:pt>
                <c:pt idx="12">
                  <c:v>3404</c:v>
                </c:pt>
              </c:numCache>
            </c:numRef>
          </c:val>
          <c:extLst>
            <c:ext xmlns:c16="http://schemas.microsoft.com/office/drawing/2014/chart" uri="{C3380CC4-5D6E-409C-BE32-E72D297353CC}">
              <c16:uniqueId val="{00000006-2C16-4769-8E8D-28A7C6C876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730</c:v>
                </c:pt>
                <c:pt idx="3">
                  <c:v>1204</c:v>
                </c:pt>
                <c:pt idx="6">
                  <c:v>1288</c:v>
                </c:pt>
                <c:pt idx="9">
                  <c:v>1302</c:v>
                </c:pt>
                <c:pt idx="12">
                  <c:v>1333</c:v>
                </c:pt>
              </c:numCache>
            </c:numRef>
          </c:val>
          <c:extLst>
            <c:ext xmlns:c16="http://schemas.microsoft.com/office/drawing/2014/chart" uri="{C3380CC4-5D6E-409C-BE32-E72D297353CC}">
              <c16:uniqueId val="{00000007-2C16-4769-8E8D-28A7C6C876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8545</c:v>
                </c:pt>
                <c:pt idx="3">
                  <c:v>8836</c:v>
                </c:pt>
                <c:pt idx="6">
                  <c:v>8483</c:v>
                </c:pt>
                <c:pt idx="9">
                  <c:v>8462</c:v>
                </c:pt>
                <c:pt idx="12">
                  <c:v>8170</c:v>
                </c:pt>
              </c:numCache>
            </c:numRef>
          </c:val>
          <c:extLst>
            <c:ext xmlns:c16="http://schemas.microsoft.com/office/drawing/2014/chart" uri="{C3380CC4-5D6E-409C-BE32-E72D297353CC}">
              <c16:uniqueId val="{00000008-2C16-4769-8E8D-28A7C6C876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177</c:v>
                </c:pt>
                <c:pt idx="3">
                  <c:v>88</c:v>
                </c:pt>
                <c:pt idx="6">
                  <c:v>0</c:v>
                </c:pt>
                <c:pt idx="9">
                  <c:v>0</c:v>
                </c:pt>
                <c:pt idx="12">
                  <c:v>0</c:v>
                </c:pt>
              </c:numCache>
            </c:numRef>
          </c:val>
          <c:extLst>
            <c:ext xmlns:c16="http://schemas.microsoft.com/office/drawing/2014/chart" uri="{C3380CC4-5D6E-409C-BE32-E72D297353CC}">
              <c16:uniqueId val="{00000009-2C16-4769-8E8D-28A7C6C876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16435</c:v>
                </c:pt>
                <c:pt idx="3">
                  <c:v>16502</c:v>
                </c:pt>
                <c:pt idx="6">
                  <c:v>16904</c:v>
                </c:pt>
                <c:pt idx="9">
                  <c:v>17127</c:v>
                </c:pt>
                <c:pt idx="12">
                  <c:v>17511</c:v>
                </c:pt>
              </c:numCache>
            </c:numRef>
          </c:val>
          <c:extLst>
            <c:ext xmlns:c16="http://schemas.microsoft.com/office/drawing/2014/chart" uri="{C3380CC4-5D6E-409C-BE32-E72D297353CC}">
              <c16:uniqueId val="{0000000A-2C16-4769-8E8D-28A7C6C876BB}"/>
            </c:ext>
          </c:extLst>
        </c:ser>
        <c:dLbls>
          <c:showLegendKey val="0"/>
          <c:showVal val="0"/>
          <c:showCatName val="0"/>
          <c:showSerName val="0"/>
          <c:showPercent val="0"/>
          <c:showBubbleSize val="0"/>
        </c:dLbls>
        <c:gapWidth val="100"/>
        <c:overlap val="100"/>
        <c:axId val="243722424"/>
        <c:axId val="105470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5235</c:v>
                </c:pt>
                <c:pt idx="2">
                  <c:v>#N/A</c:v>
                </c:pt>
                <c:pt idx="3">
                  <c:v>#N/A</c:v>
                </c:pt>
                <c:pt idx="4">
                  <c:v>5284</c:v>
                </c:pt>
                <c:pt idx="5">
                  <c:v>#N/A</c:v>
                </c:pt>
                <c:pt idx="6">
                  <c:v>#N/A</c:v>
                </c:pt>
                <c:pt idx="7">
                  <c:v>5679</c:v>
                </c:pt>
                <c:pt idx="8">
                  <c:v>#N/A</c:v>
                </c:pt>
                <c:pt idx="9">
                  <c:v>#N/A</c:v>
                </c:pt>
                <c:pt idx="10">
                  <c:v>6419</c:v>
                </c:pt>
                <c:pt idx="11">
                  <c:v>#N/A</c:v>
                </c:pt>
                <c:pt idx="12">
                  <c:v>#N/A</c:v>
                </c:pt>
                <c:pt idx="13">
                  <c:v>8010</c:v>
                </c:pt>
                <c:pt idx="14">
                  <c:v>#N/A</c:v>
                </c:pt>
              </c:numCache>
            </c:numRef>
          </c:val>
          <c:smooth val="0"/>
          <c:extLst>
            <c:ext xmlns:c16="http://schemas.microsoft.com/office/drawing/2014/chart" uri="{C3380CC4-5D6E-409C-BE32-E72D297353CC}">
              <c16:uniqueId val="{0000000B-2C16-4769-8E8D-28A7C6C876BB}"/>
            </c:ext>
          </c:extLst>
        </c:ser>
        <c:dLbls>
          <c:showLegendKey val="0"/>
          <c:showVal val="0"/>
          <c:showCatName val="0"/>
          <c:showSerName val="0"/>
          <c:showPercent val="0"/>
          <c:showBubbleSize val="0"/>
        </c:dLbls>
        <c:marker val="1"/>
        <c:smooth val="0"/>
        <c:axId val="243722424"/>
        <c:axId val="105470088"/>
      </c:lineChart>
      <c:catAx>
        <c:axId val="24372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70088"/>
        <c:crosses val="autoZero"/>
        <c:auto val="1"/>
        <c:lblAlgn val="ctr"/>
        <c:lblOffset val="100"/>
        <c:tickLblSkip val="1"/>
        <c:tickMarkSkip val="1"/>
        <c:noMultiLvlLbl val="0"/>
      </c:catAx>
      <c:valAx>
        <c:axId val="105470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2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1792</c:v>
                </c:pt>
                <c:pt idx="1">
                  <c:v>1410</c:v>
                </c:pt>
                <c:pt idx="2">
                  <c:v>975</c:v>
                </c:pt>
              </c:numCache>
            </c:numRef>
          </c:val>
          <c:extLst>
            <c:ext xmlns:c16="http://schemas.microsoft.com/office/drawing/2014/chart" uri="{C3380CC4-5D6E-409C-BE32-E72D297353CC}">
              <c16:uniqueId val="{00000000-890A-44FC-8E22-8D2287D793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337</c:v>
                </c:pt>
                <c:pt idx="1">
                  <c:v>240</c:v>
                </c:pt>
                <c:pt idx="2">
                  <c:v>216</c:v>
                </c:pt>
              </c:numCache>
            </c:numRef>
          </c:val>
          <c:extLst>
            <c:ext xmlns:c16="http://schemas.microsoft.com/office/drawing/2014/chart" uri="{C3380CC4-5D6E-409C-BE32-E72D297353CC}">
              <c16:uniqueId val="{00000001-890A-44FC-8E22-8D2287D793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988</c:v>
                </c:pt>
                <c:pt idx="1">
                  <c:v>1083</c:v>
                </c:pt>
                <c:pt idx="2">
                  <c:v>647</c:v>
                </c:pt>
              </c:numCache>
            </c:numRef>
          </c:val>
          <c:extLst>
            <c:ext xmlns:c16="http://schemas.microsoft.com/office/drawing/2014/chart" uri="{C3380CC4-5D6E-409C-BE32-E72D297353CC}">
              <c16:uniqueId val="{00000002-890A-44FC-8E22-8D2287D79336}"/>
            </c:ext>
          </c:extLst>
        </c:ser>
        <c:dLbls>
          <c:showLegendKey val="0"/>
          <c:showVal val="0"/>
          <c:showCatName val="0"/>
          <c:showSerName val="0"/>
          <c:showPercent val="0"/>
          <c:showBubbleSize val="0"/>
        </c:dLbls>
        <c:gapWidth val="120"/>
        <c:overlap val="100"/>
        <c:axId val="396897552"/>
        <c:axId val="243646720"/>
      </c:barChart>
      <c:catAx>
        <c:axId val="39689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646720"/>
        <c:crosses val="autoZero"/>
        <c:auto val="1"/>
        <c:lblAlgn val="ctr"/>
        <c:lblOffset val="100"/>
        <c:tickLblSkip val="1"/>
        <c:tickMarkSkip val="1"/>
        <c:noMultiLvlLbl val="0"/>
      </c:catAx>
      <c:valAx>
        <c:axId val="243646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89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{41843832-C3B2-43A4-8520-089961E4A9DB}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0B-4FD4-9F1C-E7FA1B5C9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{C71BB9B0-0397-402E-8568-33CF2E1ED215}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0B-4FD4-9F1C-E7FA1B5C9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{9505BFB4-9C44-482C-9DBC-87705B30A200}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0B-4FD4-9F1C-E7FA1B5C9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{CA246B45-9884-4F20-91FC-3043C1C14659}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0B-4FD4-9F1C-E7FA1B5C9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{25962FD8-7192-4465-B80C-0E5F15F3A473}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0B-4FD4-9F1C-E7FA1B5C9D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{9C3A9CFE-DA00-4158-86CA-85C512830B23}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0B-4FD4-9F1C-E7FA1B5C9D0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{B57EA665-5CCF-448E-A0F0-ADA7A12DC121}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0B-4FD4-9F1C-E7FA1B5C9D0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{150C2678-4AFE-4465-A813-A8F8479A4CE2}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0B-4FD4-9F1C-E7FA1B5C9D0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{98D7A55D-C8DD-4633-81E9-9876694B61D4}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0B-4FD4-9F1C-E7FA1B5C9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68.8</c:v>
                </c:pt>
                <c:pt idx="32">
                  <c:v>69.599999999999994</c:v>
                </c:pt>
              </c:numCache>
            </c:numRef>
          </c:xVal>
          <c:yVal>
            <c:numRef>
              <c:f>公会計指標分析・財政指標組合せ分析表!$BP$51:$DC$51</c:f>
              <c:numCache>
                <c:formatCode>#,##0.0;"▲ "#,##0.0</c:formatCode>
                <c:ptCount val="40"/>
                <c:pt idx="24">
                  <c:v>67.8</c:v>
                </c:pt>
                <c:pt idx="32">
                  <c:v>84.2</c:v>
                </c:pt>
              </c:numCache>
            </c:numRef>
          </c:yVal>
          <c:smooth val="0"/>
          <c:extLst>
            <c:ext xmlns:c16="http://schemas.microsoft.com/office/drawing/2014/chart" uri="{C3380CC4-5D6E-409C-BE32-E72D297353CC}">
              <c16:uniqueId val="{00000009-D10B-4FD4-9F1C-E7FA1B5C9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{D92550BC-1B13-4B80-8761-21A4BE3101F6}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0B-4FD4-9F1C-E7FA1B5C9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{4B4DB215-118D-463B-A0C1-2F9C5A13FC54}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0B-4FD4-9F1C-E7FA1B5C9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{DA18A722-D551-40A8-AD68-24B40C207F7C}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0B-4FD4-9F1C-E7FA1B5C9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{847E0218-415E-47ED-A0E4-292867144BA0}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0B-4FD4-9F1C-E7FA1B5C9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{E902E96C-F2D1-43E9-9592-08E7A844FE23}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0B-4FD4-9F1C-E7FA1B5C9D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{AD14A8E2-8FCB-452F-A5C5-7A09B7FF4467}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0B-4FD4-9F1C-E7FA1B5C9D0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{BBB88168-DFF4-4691-8BDB-FB2C98AD4F07}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0B-4FD4-9F1C-E7FA1B5C9D0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{93C679EC-1BE2-4756-9DD2-88E702BAC10F}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0B-4FD4-9F1C-E7FA1B5C9D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{101C622C-F278-4C31-B633-A2B7EF2C1175}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0B-4FD4-9F1C-E7FA1B5C9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D10B-4FD4-9F1C-E7FA1B5C9D0E}"/>
            </c:ext>
          </c:extLst>
        </c:ser>
        <c:dLbls>
          <c:showLegendKey val="0"/>
          <c:showVal val="1"/>
          <c:showCatName val="0"/>
          <c:showSerName val="0"/>
          <c:showPercent val="0"/>
          <c:showBubbleSize val="0"/>
        </c:dLbls>
        <c:axId val="345427872"/>
        <c:axId val="345475280"/>
      </c:scatterChart>
      <c:valAx>
        <c:axId val="345427872"/>
        <c:scaling>
          <c:orientation val="minMax"/>
          <c:max val="70.399999999999991"/>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475280"/>
        <c:crosses val="autoZero"/>
        <c:crossBetween val="midCat"/>
      </c:valAx>
      <c:valAx>
        <c:axId val="345475280"/>
        <c:scaling>
          <c:orientation val="minMax"/>
          <c:max val="9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42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{C7DB402A-5F2A-45DB-8736-5B8E80807EF5}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258-4819-BCF6-CEB3CE2CF1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{E84C3156-441A-4A3A-AD40-AC9D0CBEC8D3}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58-4819-BCF6-CEB3CE2CF1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{D54A15A6-C39A-4F20-838F-982A225BD573}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58-4819-BCF6-CEB3CE2CF1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{5ECD938B-35E3-4988-888F-0E5BD1385AC6}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58-4819-BCF6-CEB3CE2CF1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{648B401D-F988-4ED9-BF6F-1DD8E4570337}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58-4819-BCF6-CEB3CE2CF167}"/>
                </c:ext>
              </c:extLst>
            </c:dLbl>
            <c:dLbl>
              <c:idx val="8"/>
              <c:layout>
                <c:manualLayout>
                  <c:x val="-2.938738869131309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{C0A3B470-A728-45EB-A2D5-DD964A1C7F02}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258-4819-BCF6-CEB3CE2CF1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{FEDB4710-B60A-41AC-96A8-6AC701A68B76}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258-4819-BCF6-CEB3CE2CF1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{9D9B0114-4799-4806-A866-68E66611D593}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258-4819-BCF6-CEB3CE2CF1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{3CE6BF1E-4DE4-4D6B-9478-BC08C4C90146}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258-4819-BCF6-CEB3CE2CF1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9.9</c:v>
                </c:pt>
                <c:pt idx="24">
                  <c:v>9.1</c:v>
                </c:pt>
                <c:pt idx="32">
                  <c:v>8</c:v>
                </c:pt>
              </c:numCache>
            </c:numRef>
          </c:xVal>
          <c:yVal>
            <c:numRef>
              <c:f>公会計指標分析・財政指標組合せ分析表!$BP$73:$DC$73</c:f>
              <c:numCache>
                <c:formatCode>#,##0.0;"▲ "#,##0.0</c:formatCode>
                <c:ptCount val="40"/>
                <c:pt idx="0">
                  <c:v>56</c:v>
                </c:pt>
                <c:pt idx="8">
                  <c:v>56.8</c:v>
                </c:pt>
                <c:pt idx="16">
                  <c:v>59.2</c:v>
                </c:pt>
                <c:pt idx="24">
                  <c:v>67.8</c:v>
                </c:pt>
                <c:pt idx="32">
                  <c:v>84.2</c:v>
                </c:pt>
              </c:numCache>
            </c:numRef>
          </c:yVal>
          <c:smooth val="0"/>
          <c:extLst>
            <c:ext xmlns:c16="http://schemas.microsoft.com/office/drawing/2014/chart" uri="{C3380CC4-5D6E-409C-BE32-E72D297353CC}">
              <c16:uniqueId val="{00000009-3258-4819-BCF6-CEB3CE2CF1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0085945469083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{DAE27A60-2E2D-4343-AED7-4D0F2655AE29}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258-4819-BCF6-CEB3CE2CF1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{ADAAB94B-65AD-42FD-B15B-0E3B4622BC4D}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58-4819-BCF6-CEB3CE2CF1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{46E0B4C0-DD5E-4056-AC97-70D2B7883B0C}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58-4819-BCF6-CEB3CE2CF1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{E6F87BCC-3A1F-4AD5-AFF5-CA82BE91D430}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58-4819-BCF6-CEB3CE2CF1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{E27796CF-5C21-4B1D-9256-27502DE83E0A}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58-4819-BCF6-CEB3CE2CF1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{46A1EDCC-7F21-4201-84D1-00030926A153}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258-4819-BCF6-CEB3CE2CF167}"/>
                </c:ext>
              </c:extLst>
            </c:dLbl>
            <c:dLbl>
              <c:idx val="16"/>
              <c:layout>
                <c:manualLayout>
                  <c:x val="-2.938738869131313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{F7F095D7-2C59-403A-ABFF-EC71A7594E15}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258-4819-BCF6-CEB3CE2CF167}"/>
                </c:ext>
              </c:extLst>
            </c:dLbl>
            <c:dLbl>
              <c:idx val="24"/>
              <c:layout>
                <c:manualLayout>
                  <c:x val="-3.400859454690816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{2761A104-A511-4250-A866-2C58F34D9DDC}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258-4819-BCF6-CEB3CE2CF1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{6334F38E-0970-4E6A-A709-17ED1540C4C2}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258-4819-BCF6-CEB3CE2CF1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3258-4819-BCF6-CEB3CE2CF167}"/>
            </c:ext>
          </c:extLst>
        </c:ser>
        <c:dLbls>
          <c:showLegendKey val="0"/>
          <c:showVal val="1"/>
          <c:showCatName val="0"/>
          <c:showSerName val="0"/>
          <c:showPercent val="0"/>
          <c:showBubbleSize val="0"/>
        </c:dLbls>
        <c:axId val="345636384"/>
        <c:axId val="345636768"/>
      </c:scatterChart>
      <c:valAx>
        <c:axId val="345636384"/>
        <c:scaling>
          <c:orientation val="minMax"/>
          <c:max val="10.1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636768"/>
        <c:crosses val="autoZero"/>
        <c:crossBetween val="midCat"/>
      </c:valAx>
      <c:valAx>
        <c:axId val="345636768"/>
        <c:scaling>
          <c:orientation val="minMax"/>
          <c:max val="9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636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元利償還金は、これまで投資的事業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しているため、近年は低く推移している。平成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年度で償還終了となった地方債もあるが、据置期間を終了した新たな返済も始まり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公営企業債の元利償還金に対する繰入金は、下水道事業特別会計、病院事業会計への繰入金の影響が大きく、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年度より増加した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算入公債費等は、過去の起債に対する基準財政需要額の積み上げによるものであり、近年増加傾向にある。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実質公債費比率の分子は、算入公債費等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等の増加が上回ったため増加した。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一般会計等に係る地方債の現在高は、臨時財政対策債が約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公営企業債の元利償還金に対する繰入金は、下水道事業特別会計の影響が大きいが、投資的事業等を計画的に行うことにより起債を抑制してきたことから、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退職手当負担見込額は、職員定員管理計画に基づき定員管理を行っており大幅な増減はない。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充当可能基金は、財政調整基金残高の減少の影響等により減額となっている。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廃止する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地域福祉基金や財政調整基金</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取り崩しがあり、基金残高が大きく減少した。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取崩額</a:t>
          </a:r>
          <a:r>
            <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301</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435</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に基づき、事務事業の見直しなど歳出抑制に努め、財政調整基金の取り崩しを抑制する。また、ふるさとまちづくり応援寄附の増加による基金の増加を目指す。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a:t>
          </a:r>
          <a:r>
            <a:rPr lang="ja-JP" altLang="en-US" sz="1600">
              <a:effectLst/>
              <a:latin typeface="ＭＳ ゴシック" panose="020B0609070205080204" pitchFamily="49" charset="-128"/>
              <a:ea typeface="ＭＳ ゴシック" panose="020B0609070205080204" pitchFamily="49" charset="-128"/>
            </a:rPr>
            <a:t>開発行為等に伴う公共公益施設の整備資金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lang="ja-JP" altLang="en-US" sz="1600">
              <a:latin typeface="ＭＳ ゴシック" panose="020B0609070205080204" pitchFamily="49" charset="-128"/>
              <a:ea typeface="ＭＳ ゴシック" panose="020B0609070205080204" pitchFamily="49" charset="-128"/>
            </a:rPr>
            <a:t>教育施設の整備に要する資金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r>
            <a:rPr lang="ja-JP" altLang="en-US" sz="1600">
              <a:effectLst/>
              <a:latin typeface="ＭＳ ゴシック" panose="020B0609070205080204" pitchFamily="49" charset="-128"/>
              <a:ea typeface="ＭＳ ゴシック" panose="020B0609070205080204" pitchFamily="49" charset="-128"/>
            </a:rPr>
            <a:t>阪南市のまちづくりを応援する個人又は法人その他の団体から広く寄附金を募ることにより、その寄附金を財源として、寄附者の意向を反映した個性豊かな魅力あるまちづくりに資する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都市整備基金：</a:t>
          </a:r>
          <a:r>
            <a:rPr lang="ja-JP" altLang="en-US" sz="1600" b="0">
              <a:solidFill>
                <a:sysClr val="windowText" lastClr="000000"/>
              </a:solidFill>
              <a:effectLst/>
              <a:latin typeface="ＭＳ ゴシック" panose="020B0609070205080204" pitchFamily="49" charset="-128"/>
              <a:ea typeface="ＭＳ ゴシック" panose="020B0609070205080204" pitchFamily="49" charset="-128"/>
            </a:rPr>
            <a:t>都市計画事業又は土地区画整理事業の整備資金</a:t>
          </a:r>
          <a:endPar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公共公益施設整備基金</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を和泉鳥取駅及び周辺整備事業や道路改修事業等に取り崩し、</a:t>
          </a:r>
          <a:r>
            <a:rPr kumimoji="1" lang="ja-JP" altLang="ja-JP" sz="1600" b="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教育施設整備基金を</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東鳥取小学校整備事業に取り崩した。積立額より取崩額が上回ったためため残高が減少した。</a:t>
          </a:r>
          <a:endParaRPr lang="ja-JP" altLang="ja-JP" sz="1600"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は今後控えている長寿命化計画などに備えるため、毎年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千万円を積み立てる。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ふるさとまちづくり応援寄附の増加による基金の増加を目指す。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ysClr val="windowText" lastClr="000000"/>
              </a:solidFill>
              <a:effectLst/>
              <a:latin typeface="ＭＳ ゴシック" panose="020B0609070205080204" pitchFamily="49" charset="-128"/>
              <a:ea typeface="ＭＳ ゴシック" panose="020B0609070205080204" pitchFamily="49" charset="-128"/>
              <a:cs typeface="+mn-cs"/>
            </a:rPr>
            <a:t>歳出においては</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齢化に伴う特別会計への繰出金の増加などにより全体的に増加</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歳入においては地方交付税・臨時財政対策債が増加したが、特別土地保有税の終了や市民税等が減少したた</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め、財政調整基金を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百万円取り崩すこととなった。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災害への備え等も必要なため、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阪南市行財政構造改革プランに基づき</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基金に頼らない行財政運営に努める。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償還のため</a:t>
          </a:r>
          <a:r>
            <a:rPr lang="en-US" altLang="ja-JP"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a:t>
          </a:r>
          <a:r>
            <a:rPr lang="en-US" altLang="ja-JP"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a:t>
          </a:r>
          <a:r>
            <a:rPr lang="ja-JP" altLang="en-US"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6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地方債の償還計画を踏まえ、</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毎年</a:t>
          </a:r>
          <a:r>
            <a:rPr kumimoji="0"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千万円を積み立てる</a:t>
          </a:r>
          <a:r>
            <a:rPr kumimoji="1" lang="ja-JP" altLang="en-US" sz="1600">
              <a:solidFill>
                <a:schemeClr val="dk1"/>
              </a:solidFill>
              <a:effectLst/>
              <a:latin typeface="+mn-ea"/>
              <a:ea typeface="+mn-ea"/>
              <a:cs typeface="+mn-cs"/>
            </a:rPr>
            <a:t>。</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平成２８年度決算と比べて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r>
            <a:rPr kumimoji="1" lang="ja-JP" altLang="en-US" sz="1100">
              <a:latin typeface="ＭＳ Ｐゴシック" panose="020B0600070205080204" pitchFamily="50" charset="-128"/>
              <a:ea typeface="ＭＳ Ｐゴシック" panose="020B0600070205080204" pitchFamily="50" charset="-128"/>
            </a:rPr>
            <a:t>が増加しており、また、類似団体内平均値の伸びより大きく増加している。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原因としては、老朽化施設について、大規模改修ではなく、修繕により施設を維持しているためである。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今後は、阪南市公共施設等総合管理計画に基づき各施設のあり方、個別計画の策定を行い、有形固定資産減価償却率の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抑制</a:t>
          </a:r>
          <a:r>
            <a:rPr kumimoji="1" lang="ja-JP" altLang="en-US" sz="11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130719</xdr:rowOff>
    </xdr:from>
    <xdr:to>
      <xdr:col>23</xdr:col>
      <xdr:colOff>136525</xdr:colOff>
      <xdr:row>28</xdr:row>
      <xdr:rowOff>60869</xdr:rowOff>
    </xdr:to>
    <xdr:sp macro="" textlink="">
      <xdr:nvSpPr>
        <xdr:cNvPr id="80" name="楕円 79"/>
        <xdr:cNvSpPr/>
      </xdr:nvSpPr>
      <xdr:spPr>
        <a:xfrm>
          <a:off x="47117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153596</xdr:rowOff>
    </xdr:from>
    <xdr:ext cx="405111" cy="259045"/>
    <xdr:sp macro="" textlink="">
      <xdr:nvSpPr>
        <xdr:cNvPr id="81" name="有形固定資産減価償却率該当値テキスト"/>
        <xdr:cNvSpPr txBox="1"/>
      </xdr:nvSpPr>
      <xdr:spPr>
        <a:xfrm>
          <a:off x="4813300" y="53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155394</xdr:rowOff>
    </xdr:from>
    <xdr:to>
      <xdr:col>19</xdr:col>
      <xdr:colOff>187325</xdr:colOff>
      <xdr:row>28</xdr:row>
      <xdr:rowOff>85544</xdr:rowOff>
    </xdr:to>
    <xdr:sp macro="" textlink="">
      <xdr:nvSpPr>
        <xdr:cNvPr id="82" name="楕円 81"/>
        <xdr:cNvSpPr/>
      </xdr:nvSpPr>
      <xdr:spPr>
        <a:xfrm>
          <a:off x="4000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34744</xdr:rowOff>
    </xdr:to>
    <xdr:cxnSp macro="">
      <xdr:nvCxnSpPr>
        <xdr:cNvPr id="83" name="直線コネクタ 82"/>
        <xdr:cNvCxnSpPr/>
      </xdr:nvCxnSpPr>
      <xdr:spPr>
        <a:xfrm flipV="1">
          <a:off x="4051300" y="558219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102071</xdr:rowOff>
    </xdr:from>
    <xdr:ext cx="405111" cy="259045"/>
    <xdr:sp macro="" textlink="">
      <xdr:nvSpPr>
        <xdr:cNvPr id="86" name="n_1mainValue有形固定資産減価償却率"/>
        <xdr:cNvSpPr txBox="1"/>
      </xdr:nvSpPr>
      <xdr:spPr>
        <a:xfrm>
          <a:off x="38360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２度の財政再建により財政の健全化を図れたが、ここ数年は積み残された課題解決のために、基金に頼った行財政運営を行っていることにより、債務償還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可能</a:t>
          </a:r>
          <a:r>
            <a:rPr kumimoji="1" lang="ja-JP" altLang="en-US" sz="1100">
              <a:latin typeface="ＭＳ Ｐゴシック" panose="020B0600070205080204" pitchFamily="50" charset="-128"/>
              <a:ea typeface="ＭＳ Ｐゴシック" panose="020B0600070205080204" pitchFamily="50" charset="-128"/>
            </a:rPr>
            <a:t>年数が類似団体内平均値より</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今後は、平成３０年１１月に策定した「阪南市行財政構造改革プラン」に基づき改善を図っていく。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138944</xdr:rowOff>
    </xdr:from>
    <xdr:to>
      <xdr:col>76</xdr:col>
      <xdr:colOff>73025</xdr:colOff>
      <xdr:row>28</xdr:row>
      <xdr:rowOff>69094</xdr:rowOff>
    </xdr:to>
    <xdr:sp macro="" textlink="">
      <xdr:nvSpPr>
        <xdr:cNvPr id="129" name="楕円 128"/>
        <xdr:cNvSpPr/>
      </xdr:nvSpPr>
      <xdr:spPr>
        <a:xfrm>
          <a:off x="14744700" y="5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161821</xdr:rowOff>
    </xdr:from>
    <xdr:ext cx="405111" cy="259045"/>
    <xdr:sp macro="" textlink="">
      <xdr:nvSpPr>
        <xdr:cNvPr id="130" name="債務償還可能年数該当値テキスト"/>
        <xdr:cNvSpPr txBox="1"/>
      </xdr:nvSpPr>
      <xdr:spPr>
        <a:xfrm>
          <a:off x="14846300" y="53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3" name="楕円 72"/>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69669</xdr:rowOff>
    </xdr:to>
    <xdr:cxnSp macro="">
      <xdr:nvCxnSpPr>
        <xdr:cNvPr id="74" name="直線コネクタ 73"/>
        <xdr:cNvCxnSpPr/>
      </xdr:nvCxnSpPr>
      <xdr:spPr>
        <a:xfrm flipV="1">
          <a:off x="3797300" y="62255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77" name="n_1mainValue【道路】&#10;有形固定資産減価償却率"/>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152599</xdr:rowOff>
    </xdr:from>
    <xdr:to>
      <xdr:col>55</xdr:col>
      <xdr:colOff>50800</xdr:colOff>
      <xdr:row>42</xdr:row>
      <xdr:rowOff>82749</xdr:rowOff>
    </xdr:to>
    <xdr:sp macro="" textlink="">
      <xdr:nvSpPr>
        <xdr:cNvPr id="117" name="楕円 116"/>
        <xdr:cNvSpPr/>
      </xdr:nvSpPr>
      <xdr:spPr>
        <a:xfrm>
          <a:off x="10426700" y="71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67526</xdr:rowOff>
    </xdr:from>
    <xdr:ext cx="469744" cy="259045"/>
    <xdr:sp macro="" textlink="">
      <xdr:nvSpPr>
        <xdr:cNvPr id="118" name="【道路】&#10;一人当たり延長該当値テキスト"/>
        <xdr:cNvSpPr txBox="1"/>
      </xdr:nvSpPr>
      <xdr:spPr>
        <a:xfrm>
          <a:off x="10515600" y="70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153449</xdr:rowOff>
    </xdr:from>
    <xdr:to>
      <xdr:col>50</xdr:col>
      <xdr:colOff>165100</xdr:colOff>
      <xdr:row>42</xdr:row>
      <xdr:rowOff>83599</xdr:rowOff>
    </xdr:to>
    <xdr:sp macro="" textlink="">
      <xdr:nvSpPr>
        <xdr:cNvPr id="119" name="楕円 118"/>
        <xdr:cNvSpPr/>
      </xdr:nvSpPr>
      <xdr:spPr>
        <a:xfrm>
          <a:off x="9588500" y="71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31949</xdr:rowOff>
    </xdr:from>
    <xdr:to>
      <xdr:col>55</xdr:col>
      <xdr:colOff>0</xdr:colOff>
      <xdr:row>42</xdr:row>
      <xdr:rowOff>32799</xdr:rowOff>
    </xdr:to>
    <xdr:cxnSp macro="">
      <xdr:nvCxnSpPr>
        <xdr:cNvPr id="120" name="直線コネクタ 119"/>
        <xdr:cNvCxnSpPr/>
      </xdr:nvCxnSpPr>
      <xdr:spPr>
        <a:xfrm flipV="1">
          <a:off x="9639300" y="7232849"/>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74726</xdr:rowOff>
    </xdr:from>
    <xdr:ext cx="469744" cy="259045"/>
    <xdr:sp macro="" textlink="">
      <xdr:nvSpPr>
        <xdr:cNvPr id="123" name="n_1mainValue【道路】&#10;一人当たり延長"/>
        <xdr:cNvSpPr txBox="1"/>
      </xdr:nvSpPr>
      <xdr:spPr>
        <a:xfrm>
          <a:off x="9391727" y="7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3" name="楕円 162"/>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64"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65" name="楕円 164"/>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115933</xdr:rowOff>
    </xdr:to>
    <xdr:cxnSp macro="">
      <xdr:nvCxnSpPr>
        <xdr:cNvPr id="166" name="直線コネクタ 165"/>
        <xdr:cNvCxnSpPr/>
      </xdr:nvCxnSpPr>
      <xdr:spPr>
        <a:xfrm flipV="1">
          <a:off x="3797300" y="102249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157860</xdr:rowOff>
    </xdr:from>
    <xdr:ext cx="405111" cy="259045"/>
    <xdr:sp macro="" textlink="">
      <xdr:nvSpPr>
        <xdr:cNvPr id="169" name="n_1mainValue【橋りょう・トンネル】&#10;有形固定資産減価償却率"/>
        <xdr:cNvSpPr txBox="1"/>
      </xdr:nvSpPr>
      <xdr:spPr>
        <a:xfrm>
          <a:off x="3582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136579</xdr:rowOff>
    </xdr:from>
    <xdr:to>
      <xdr:col>55</xdr:col>
      <xdr:colOff>50800</xdr:colOff>
      <xdr:row>64</xdr:row>
      <xdr:rowOff>66729</xdr:rowOff>
    </xdr:to>
    <xdr:sp macro="" textlink="">
      <xdr:nvSpPr>
        <xdr:cNvPr id="207" name="楕円 206"/>
        <xdr:cNvSpPr/>
      </xdr:nvSpPr>
      <xdr:spPr>
        <a:xfrm>
          <a:off x="104267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51506</xdr:rowOff>
    </xdr:from>
    <xdr:ext cx="534377" cy="259045"/>
    <xdr:sp macro="" textlink="">
      <xdr:nvSpPr>
        <xdr:cNvPr id="208" name="【橋りょう・トンネル】&#10;一人当たり有形固定資産（償却資産）額該当値テキスト"/>
        <xdr:cNvSpPr txBox="1"/>
      </xdr:nvSpPr>
      <xdr:spPr>
        <a:xfrm>
          <a:off x="10515600" y="108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138737</xdr:rowOff>
    </xdr:from>
    <xdr:to>
      <xdr:col>50</xdr:col>
      <xdr:colOff>165100</xdr:colOff>
      <xdr:row>64</xdr:row>
      <xdr:rowOff>68887</xdr:rowOff>
    </xdr:to>
    <xdr:sp macro="" textlink="">
      <xdr:nvSpPr>
        <xdr:cNvPr id="209" name="楕円 208"/>
        <xdr:cNvSpPr/>
      </xdr:nvSpPr>
      <xdr:spPr>
        <a:xfrm>
          <a:off x="9588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15929</xdr:rowOff>
    </xdr:from>
    <xdr:to>
      <xdr:col>55</xdr:col>
      <xdr:colOff>0</xdr:colOff>
      <xdr:row>64</xdr:row>
      <xdr:rowOff>18087</xdr:rowOff>
    </xdr:to>
    <xdr:cxnSp macro="">
      <xdr:nvCxnSpPr>
        <xdr:cNvPr id="210" name="直線コネクタ 209"/>
        <xdr:cNvCxnSpPr/>
      </xdr:nvCxnSpPr>
      <xdr:spPr>
        <a:xfrm flipV="1">
          <a:off x="9639300" y="10988729"/>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60014</xdr:rowOff>
    </xdr:from>
    <xdr:ext cx="534377" cy="259045"/>
    <xdr:sp macro="" textlink="">
      <xdr:nvSpPr>
        <xdr:cNvPr id="213" name="n_1mainValue【橋りょう・トンネル】&#10;一人当たり有形固定資産（償却資産）額"/>
        <xdr:cNvSpPr txBox="1"/>
      </xdr:nvSpPr>
      <xdr:spPr>
        <a:xfrm>
          <a:off x="93594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7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19685</xdr:rowOff>
    </xdr:from>
    <xdr:to>
      <xdr:col>85</xdr:col>
      <xdr:colOff>177800</xdr:colOff>
      <xdr:row>34</xdr:row>
      <xdr:rowOff>121285</xdr:rowOff>
    </xdr:to>
    <xdr:sp macro="" textlink="">
      <xdr:nvSpPr>
        <xdr:cNvPr id="284" name="楕円 283"/>
        <xdr:cNvSpPr/>
      </xdr:nvSpPr>
      <xdr:spPr>
        <a:xfrm>
          <a:off x="16268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106062</xdr:rowOff>
    </xdr:from>
    <xdr:ext cx="405111" cy="259045"/>
    <xdr:sp macro="" textlink="">
      <xdr:nvSpPr>
        <xdr:cNvPr id="285" name="【認定こども園・幼稚園・保育所】&#10;有形固定資産減価償却率該当値テキスト"/>
        <xdr:cNvSpPr txBox="1"/>
      </xdr:nvSpPr>
      <xdr:spPr>
        <a:xfrm>
          <a:off x="16357600" y="576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166370</xdr:rowOff>
    </xdr:from>
    <xdr:to>
      <xdr:col>81</xdr:col>
      <xdr:colOff>101600</xdr:colOff>
      <xdr:row>34</xdr:row>
      <xdr:rowOff>96520</xdr:rowOff>
    </xdr:to>
    <xdr:sp macro="" textlink="">
      <xdr:nvSpPr>
        <xdr:cNvPr id="286" name="楕円 285"/>
        <xdr:cNvSpPr/>
      </xdr:nvSpPr>
      <xdr:spPr>
        <a:xfrm>
          <a:off x="15430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45720</xdr:rowOff>
    </xdr:from>
    <xdr:to>
      <xdr:col>85</xdr:col>
      <xdr:colOff>127000</xdr:colOff>
      <xdr:row>34</xdr:row>
      <xdr:rowOff>70485</xdr:rowOff>
    </xdr:to>
    <xdr:cxnSp macro="">
      <xdr:nvCxnSpPr>
        <xdr:cNvPr id="287" name="直線コネクタ 286"/>
        <xdr:cNvCxnSpPr/>
      </xdr:nvCxnSpPr>
      <xdr:spPr>
        <a:xfrm>
          <a:off x="15481300" y="58750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28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113047</xdr:rowOff>
    </xdr:from>
    <xdr:ext cx="405111" cy="259045"/>
    <xdr:sp macro="" textlink="">
      <xdr:nvSpPr>
        <xdr:cNvPr id="290" name="n_1mainValue【認定こども園・幼稚園・保育所】&#10;有形固定資産減価償却率"/>
        <xdr:cNvSpPr txBox="1"/>
      </xdr:nvSpPr>
      <xdr:spPr>
        <a:xfrm>
          <a:off x="15266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1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326" name="楕円 325"/>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89425</xdr:rowOff>
    </xdr:from>
    <xdr:ext cx="469744" cy="259045"/>
    <xdr:sp macro="" textlink="">
      <xdr:nvSpPr>
        <xdr:cNvPr id="327" name="【認定こども園・幼稚園・保育所】&#10;一人当たり面積該当値テキスト"/>
        <xdr:cNvSpPr txBox="1"/>
      </xdr:nvSpPr>
      <xdr:spPr>
        <a:xfrm>
          <a:off x="221996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328" name="楕円 327"/>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126492</xdr:rowOff>
    </xdr:to>
    <xdr:cxnSp macro="">
      <xdr:nvCxnSpPr>
        <xdr:cNvPr id="329" name="直線コネクタ 328"/>
        <xdr:cNvCxnSpPr/>
      </xdr:nvCxnSpPr>
      <xdr:spPr>
        <a:xfrm flipV="1">
          <a:off x="21323300" y="663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3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332"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62"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71" name="楕円 370"/>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9542</xdr:rowOff>
    </xdr:from>
    <xdr:ext cx="405111" cy="259045"/>
    <xdr:sp macro="" textlink="">
      <xdr:nvSpPr>
        <xdr:cNvPr id="372" name="【学校施設】&#10;有形固定資産減価償却率該当値テキスト"/>
        <xdr:cNvSpPr txBox="1"/>
      </xdr:nvSpPr>
      <xdr:spPr>
        <a:xfrm>
          <a:off x="16357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373" name="楕円 372"/>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81915</xdr:rowOff>
    </xdr:to>
    <xdr:cxnSp macro="">
      <xdr:nvCxnSpPr>
        <xdr:cNvPr id="374" name="直線コネクタ 373"/>
        <xdr:cNvCxnSpPr/>
      </xdr:nvCxnSpPr>
      <xdr:spPr>
        <a:xfrm>
          <a:off x="15481300" y="10191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7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377"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05"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101447</xdr:rowOff>
    </xdr:from>
    <xdr:to>
      <xdr:col>116</xdr:col>
      <xdr:colOff>114300</xdr:colOff>
      <xdr:row>63</xdr:row>
      <xdr:rowOff>31597</xdr:rowOff>
    </xdr:to>
    <xdr:sp macro="" textlink="">
      <xdr:nvSpPr>
        <xdr:cNvPr id="414" name="楕円 413"/>
        <xdr:cNvSpPr/>
      </xdr:nvSpPr>
      <xdr:spPr>
        <a:xfrm>
          <a:off x="221107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124324</xdr:rowOff>
    </xdr:from>
    <xdr:ext cx="469744" cy="259045"/>
    <xdr:sp macro="" textlink="">
      <xdr:nvSpPr>
        <xdr:cNvPr id="415" name="【学校施設】&#10;一人当たり面積該当値テキスト"/>
        <xdr:cNvSpPr txBox="1"/>
      </xdr:nvSpPr>
      <xdr:spPr>
        <a:xfrm>
          <a:off x="22199600" y="1058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416" name="楕円 415"/>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152247</xdr:rowOff>
    </xdr:from>
    <xdr:to>
      <xdr:col>116</xdr:col>
      <xdr:colOff>63500</xdr:colOff>
      <xdr:row>62</xdr:row>
      <xdr:rowOff>160020</xdr:rowOff>
    </xdr:to>
    <xdr:cxnSp macro="">
      <xdr:nvCxnSpPr>
        <xdr:cNvPr id="417" name="直線コネクタ 416"/>
        <xdr:cNvCxnSpPr/>
      </xdr:nvCxnSpPr>
      <xdr:spPr>
        <a:xfrm flipV="1">
          <a:off x="21323300" y="1078214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420" name="n_1mainValue【学校施設】&#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461" name="直線コネクタ 460"/>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462"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463" name="直線コネクタ 462"/>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466"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467" name="フローチャート: 判断 466"/>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468" name="フローチャート: 判断 467"/>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469" name="フローチャート: 判断 468"/>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475" name="楕円 474"/>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476" name="【公民館】&#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477" name="楕円 476"/>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40005</xdr:rowOff>
    </xdr:to>
    <xdr:cxnSp macro="">
      <xdr:nvCxnSpPr>
        <xdr:cNvPr id="478" name="直線コネクタ 477"/>
        <xdr:cNvCxnSpPr/>
      </xdr:nvCxnSpPr>
      <xdr:spPr>
        <a:xfrm flipV="1">
          <a:off x="15481300" y="1783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479"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48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481" name="n_1main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3" name="テキスト ボックス 5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07" name="直線コネクタ 506"/>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0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09" name="直線コネクタ 50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10"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11" name="直線コネクタ 510"/>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12"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13" name="フローチャート: 判断 512"/>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14" name="フローチャート: 判断 513"/>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15" name="フローチャート: 判断 514"/>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521" name="楕円 520"/>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522"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523" name="楕円 522"/>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524" name="直線コネクタ 523"/>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2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2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527"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万が一倒壊すると生命の危険と直結するため更新してきた橋りょう・トンネルや耐震化や統廃合の推進を行ってきた学校施設については、投資的事業を行ってきたこともあり、有形固定資産減価償却率が類似団体内平均値と比べ同じ若しく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昭和４０年から昭和５０年に建てられ類似団体内平均値と比べ有形固定資産減価償却率が大きく上回っている。施設の老朽化や、人口減少による子ども数の減少から現在施設のあり方を検討している。</a:t>
          </a:r>
          <a:endParaRPr kumimoji="0" lang="en-US" altLang="ja-JP" sz="1400">
            <a:effectLst/>
            <a:latin typeface="+mn-lt"/>
            <a:ea typeface="+mn-ea"/>
          </a:endParaRPr>
        </a:p>
        <a:p>
          <a:r>
            <a:rPr kumimoji="1" lang="ja-JP" altLang="en-US" sz="1300">
              <a:latin typeface="ＭＳ Ｐゴシック" panose="020B0600070205080204" pitchFamily="50" charset="-128"/>
              <a:ea typeface="ＭＳ Ｐゴシック" panose="020B0600070205080204" pitchFamily="50" charset="-128"/>
            </a:rPr>
            <a:t>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阪南市</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公共施設等総合管理計画に基づき施設のあり方を検討し、財政状況を踏まえ施設の大規模改修等を行っていく。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76019</xdr:rowOff>
    </xdr:from>
    <xdr:to>
      <xdr:col>24</xdr:col>
      <xdr:colOff>114300</xdr:colOff>
      <xdr:row>36</xdr:row>
      <xdr:rowOff>6169</xdr:rowOff>
    </xdr:to>
    <xdr:sp macro="" textlink="">
      <xdr:nvSpPr>
        <xdr:cNvPr id="71" name="楕円 70"/>
        <xdr:cNvSpPr/>
      </xdr:nvSpPr>
      <xdr:spPr>
        <a:xfrm>
          <a:off x="4584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98896</xdr:rowOff>
    </xdr:from>
    <xdr:ext cx="405111" cy="259045"/>
    <xdr:sp macro="" textlink="">
      <xdr:nvSpPr>
        <xdr:cNvPr id="72" name="【図書館】&#10;有形固定資産減価償却率該当値テキスト"/>
        <xdr:cNvSpPr txBox="1"/>
      </xdr:nvSpPr>
      <xdr:spPr>
        <a:xfrm>
          <a:off x="4673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3" name="楕円 72"/>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126819</xdr:rowOff>
    </xdr:from>
    <xdr:to>
      <xdr:col>24</xdr:col>
      <xdr:colOff>63500</xdr:colOff>
      <xdr:row>35</xdr:row>
      <xdr:rowOff>151311</xdr:rowOff>
    </xdr:to>
    <xdr:cxnSp macro="">
      <xdr:nvCxnSpPr>
        <xdr:cNvPr id="74" name="直線コネクタ 73"/>
        <xdr:cNvCxnSpPr/>
      </xdr:nvCxnSpPr>
      <xdr:spPr>
        <a:xfrm flipV="1">
          <a:off x="3797300" y="612756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77" name="n_1mainValue【図書館】&#10;有形固定資産減価償却率"/>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楕円 114"/>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6"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8" name="直線コネクタ 117"/>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150041</xdr:rowOff>
    </xdr:from>
    <xdr:to>
      <xdr:col>24</xdr:col>
      <xdr:colOff>114300</xdr:colOff>
      <xdr:row>57</xdr:row>
      <xdr:rowOff>80191</xdr:rowOff>
    </xdr:to>
    <xdr:sp macro="" textlink="">
      <xdr:nvSpPr>
        <xdr:cNvPr id="161" name="楕円 160"/>
        <xdr:cNvSpPr/>
      </xdr:nvSpPr>
      <xdr:spPr>
        <a:xfrm>
          <a:off x="4584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1468</xdr:rowOff>
    </xdr:from>
    <xdr:ext cx="405111" cy="259045"/>
    <xdr:sp macro="" textlink="">
      <xdr:nvSpPr>
        <xdr:cNvPr id="162" name="【体育館・プール】&#10;有形固定資産減価償却率該当値テキスト"/>
        <xdr:cNvSpPr txBox="1"/>
      </xdr:nvSpPr>
      <xdr:spPr>
        <a:xfrm>
          <a:off x="4673600"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xdr:rowOff>
    </xdr:from>
    <xdr:to>
      <xdr:col>20</xdr:col>
      <xdr:colOff>38100</xdr:colOff>
      <xdr:row>57</xdr:row>
      <xdr:rowOff>106317</xdr:rowOff>
    </xdr:to>
    <xdr:sp macro="" textlink="">
      <xdr:nvSpPr>
        <xdr:cNvPr id="163" name="楕円 162"/>
        <xdr:cNvSpPr/>
      </xdr:nvSpPr>
      <xdr:spPr>
        <a:xfrm>
          <a:off x="3746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55517</xdr:rowOff>
    </xdr:to>
    <xdr:cxnSp macro="">
      <xdr:nvCxnSpPr>
        <xdr:cNvPr id="164" name="直線コネクタ 163"/>
        <xdr:cNvCxnSpPr/>
      </xdr:nvCxnSpPr>
      <xdr:spPr>
        <a:xfrm flipV="1">
          <a:off x="3797300" y="98020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122844</xdr:rowOff>
    </xdr:from>
    <xdr:ext cx="405111" cy="259045"/>
    <xdr:sp macro="" textlink="">
      <xdr:nvSpPr>
        <xdr:cNvPr id="167" name="n_1mainValue【体育館・プール】&#10;有形固定資産減価償却率"/>
        <xdr:cNvSpPr txBox="1"/>
      </xdr:nvSpPr>
      <xdr:spPr>
        <a:xfrm>
          <a:off x="3582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05" name="楕円 204"/>
        <xdr:cNvSpPr/>
      </xdr:nvSpPr>
      <xdr:spPr>
        <a:xfrm>
          <a:off x="10426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3827</xdr:rowOff>
    </xdr:from>
    <xdr:ext cx="469744" cy="259045"/>
    <xdr:sp macro="" textlink="">
      <xdr:nvSpPr>
        <xdr:cNvPr id="206" name="【体育館・プール】&#10;一人当たり面積該当値テキスト"/>
        <xdr:cNvSpPr txBox="1"/>
      </xdr:nvSpPr>
      <xdr:spPr>
        <a:xfrm>
          <a:off x="10515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07" name="楕円 206"/>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76200</xdr:rowOff>
    </xdr:from>
    <xdr:to>
      <xdr:col>55</xdr:col>
      <xdr:colOff>0</xdr:colOff>
      <xdr:row>62</xdr:row>
      <xdr:rowOff>80010</xdr:rowOff>
    </xdr:to>
    <xdr:cxnSp macro="">
      <xdr:nvCxnSpPr>
        <xdr:cNvPr id="208" name="直線コネクタ 207"/>
        <xdr:cNvCxnSpPr/>
      </xdr:nvCxnSpPr>
      <xdr:spPr>
        <a:xfrm flipV="1">
          <a:off x="9639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11"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50" name="楕円 249"/>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51" name="【福祉施設】&#10;有形固定資産減価償却率該当値テキスト"/>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52" name="楕円 251"/>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17145</xdr:rowOff>
    </xdr:to>
    <xdr:cxnSp macro="">
      <xdr:nvCxnSpPr>
        <xdr:cNvPr id="253" name="直線コネクタ 252"/>
        <xdr:cNvCxnSpPr/>
      </xdr:nvCxnSpPr>
      <xdr:spPr>
        <a:xfrm flipV="1">
          <a:off x="3797300" y="136836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56" name="n_1mainValue【福祉施設】&#10;有形固定資産減価償却率"/>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292" name="楕円 291"/>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166895</xdr:rowOff>
    </xdr:from>
    <xdr:ext cx="469744" cy="259045"/>
    <xdr:sp macro="" textlink="">
      <xdr:nvSpPr>
        <xdr:cNvPr id="293" name="【福祉施設】&#10;一人当たり面積該当値テキスト"/>
        <xdr:cNvSpPr txBox="1"/>
      </xdr:nvSpPr>
      <xdr:spPr>
        <a:xfrm>
          <a:off x="10515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294" name="楕円 293"/>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67818</xdr:rowOff>
    </xdr:from>
    <xdr:to>
      <xdr:col>55</xdr:col>
      <xdr:colOff>0</xdr:colOff>
      <xdr:row>85</xdr:row>
      <xdr:rowOff>67818</xdr:rowOff>
    </xdr:to>
    <xdr:cxnSp macro="">
      <xdr:nvCxnSpPr>
        <xdr:cNvPr id="295" name="直線コネクタ 294"/>
        <xdr:cNvCxnSpPr/>
      </xdr:nvCxnSpPr>
      <xdr:spPr>
        <a:xfrm>
          <a:off x="9639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298"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338" name="楕円 337"/>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339" name="【市民会館】&#10;有形固定資産減価償却率該当値テキスト"/>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126637</xdr:rowOff>
    </xdr:from>
    <xdr:to>
      <xdr:col>20</xdr:col>
      <xdr:colOff>38100</xdr:colOff>
      <xdr:row>102</xdr:row>
      <xdr:rowOff>56787</xdr:rowOff>
    </xdr:to>
    <xdr:sp macro="" textlink="">
      <xdr:nvSpPr>
        <xdr:cNvPr id="340" name="楕円 339"/>
        <xdr:cNvSpPr/>
      </xdr:nvSpPr>
      <xdr:spPr>
        <a:xfrm>
          <a:off x="3746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102</xdr:row>
      <xdr:rowOff>5987</xdr:rowOff>
    </xdr:to>
    <xdr:cxnSp macro="">
      <xdr:nvCxnSpPr>
        <xdr:cNvPr id="341" name="直線コネクタ 340"/>
        <xdr:cNvCxnSpPr/>
      </xdr:nvCxnSpPr>
      <xdr:spPr>
        <a:xfrm flipV="1">
          <a:off x="3797300" y="174742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73314</xdr:rowOff>
    </xdr:from>
    <xdr:ext cx="405111" cy="259045"/>
    <xdr:sp macro="" textlink="">
      <xdr:nvSpPr>
        <xdr:cNvPr id="344" name="n_1mainValue【市民会館】&#10;有形固定資産減価償却率"/>
        <xdr:cNvSpPr txBox="1"/>
      </xdr:nvSpPr>
      <xdr:spPr>
        <a:xfrm>
          <a:off x="3582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82" name="楕円 381"/>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383" name="【市民会館】&#10;一人当たり面積該当値テキスト"/>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4" name="楕円 383"/>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106</xdr:row>
      <xdr:rowOff>167639</xdr:rowOff>
    </xdr:to>
    <xdr:cxnSp macro="">
      <xdr:nvCxnSpPr>
        <xdr:cNvPr id="385" name="直線コネクタ 384"/>
        <xdr:cNvCxnSpPr/>
      </xdr:nvCxnSpPr>
      <xdr:spPr>
        <a:xfrm flipV="1">
          <a:off x="9639300" y="1833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88"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28" name="楕円 427"/>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29" name="【一般廃棄物処理施設】&#10;有形固定資産減価償却率該当値テキスト"/>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30" name="楕円 429"/>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35</xdr:row>
      <xdr:rowOff>117022</xdr:rowOff>
    </xdr:to>
    <xdr:cxnSp macro="">
      <xdr:nvCxnSpPr>
        <xdr:cNvPr id="431" name="直線コネクタ 430"/>
        <xdr:cNvCxnSpPr/>
      </xdr:nvCxnSpPr>
      <xdr:spPr>
        <a:xfrm flipV="1">
          <a:off x="15481300" y="60720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34"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25225</xdr:rowOff>
    </xdr:from>
    <xdr:to>
      <xdr:col>116</xdr:col>
      <xdr:colOff>114300</xdr:colOff>
      <xdr:row>41</xdr:row>
      <xdr:rowOff>126825</xdr:rowOff>
    </xdr:to>
    <xdr:sp macro="" textlink="">
      <xdr:nvSpPr>
        <xdr:cNvPr id="472" name="楕円 471"/>
        <xdr:cNvSpPr/>
      </xdr:nvSpPr>
      <xdr:spPr>
        <a:xfrm>
          <a:off x="22110700" y="70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111602</xdr:rowOff>
    </xdr:from>
    <xdr:ext cx="534377" cy="259045"/>
    <xdr:sp macro="" textlink="">
      <xdr:nvSpPr>
        <xdr:cNvPr id="473" name="【一般廃棄物処理施設】&#10;一人当たり有形固定資産（償却資産）額該当値テキスト"/>
        <xdr:cNvSpPr txBox="1"/>
      </xdr:nvSpPr>
      <xdr:spPr>
        <a:xfrm>
          <a:off x="22199600" y="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26459</xdr:rowOff>
    </xdr:from>
    <xdr:to>
      <xdr:col>112</xdr:col>
      <xdr:colOff>38100</xdr:colOff>
      <xdr:row>41</xdr:row>
      <xdr:rowOff>128059</xdr:rowOff>
    </xdr:to>
    <xdr:sp macro="" textlink="">
      <xdr:nvSpPr>
        <xdr:cNvPr id="474" name="楕円 473"/>
        <xdr:cNvSpPr/>
      </xdr:nvSpPr>
      <xdr:spPr>
        <a:xfrm>
          <a:off x="21272500" y="7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76025</xdr:rowOff>
    </xdr:from>
    <xdr:to>
      <xdr:col>116</xdr:col>
      <xdr:colOff>63500</xdr:colOff>
      <xdr:row>41</xdr:row>
      <xdr:rowOff>77259</xdr:rowOff>
    </xdr:to>
    <xdr:cxnSp macro="">
      <xdr:nvCxnSpPr>
        <xdr:cNvPr id="475" name="直線コネクタ 474"/>
        <xdr:cNvCxnSpPr/>
      </xdr:nvCxnSpPr>
      <xdr:spPr>
        <a:xfrm flipV="1">
          <a:off x="21323300" y="7105475"/>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119186</xdr:rowOff>
    </xdr:from>
    <xdr:ext cx="534377" cy="259045"/>
    <xdr:sp macro="" textlink="">
      <xdr:nvSpPr>
        <xdr:cNvPr id="478" name="n_1mainValue【一般廃棄物処理施設】&#10;一人当たり有形固定資産（償却資産）額"/>
        <xdr:cNvSpPr txBox="1"/>
      </xdr:nvSpPr>
      <xdr:spPr>
        <a:xfrm>
          <a:off x="21043411" y="71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39007</xdr:rowOff>
    </xdr:from>
    <xdr:to>
      <xdr:col>85</xdr:col>
      <xdr:colOff>177800</xdr:colOff>
      <xdr:row>56</xdr:row>
      <xdr:rowOff>140607</xdr:rowOff>
    </xdr:to>
    <xdr:sp macro="" textlink="">
      <xdr:nvSpPr>
        <xdr:cNvPr id="518" name="楕円 517"/>
        <xdr:cNvSpPr/>
      </xdr:nvSpPr>
      <xdr:spPr>
        <a:xfrm>
          <a:off x="16268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61884</xdr:rowOff>
    </xdr:from>
    <xdr:ext cx="405111" cy="259045"/>
    <xdr:sp macro="" textlink="">
      <xdr:nvSpPr>
        <xdr:cNvPr id="519" name="【保健センター・保健所】&#10;有形固定資産減価償却率該当値テキスト"/>
        <xdr:cNvSpPr txBox="1"/>
      </xdr:nvSpPr>
      <xdr:spPr>
        <a:xfrm>
          <a:off x="16357600" y="949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81462</xdr:rowOff>
    </xdr:from>
    <xdr:to>
      <xdr:col>81</xdr:col>
      <xdr:colOff>101600</xdr:colOff>
      <xdr:row>57</xdr:row>
      <xdr:rowOff>11612</xdr:rowOff>
    </xdr:to>
    <xdr:sp macro="" textlink="">
      <xdr:nvSpPr>
        <xdr:cNvPr id="520" name="楕円 519"/>
        <xdr:cNvSpPr/>
      </xdr:nvSpPr>
      <xdr:spPr>
        <a:xfrm>
          <a:off x="15430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89807</xdr:rowOff>
    </xdr:from>
    <xdr:to>
      <xdr:col>85</xdr:col>
      <xdr:colOff>127000</xdr:colOff>
      <xdr:row>56</xdr:row>
      <xdr:rowOff>132262</xdr:rowOff>
    </xdr:to>
    <xdr:cxnSp macro="">
      <xdr:nvCxnSpPr>
        <xdr:cNvPr id="521" name="直線コネクタ 520"/>
        <xdr:cNvCxnSpPr/>
      </xdr:nvCxnSpPr>
      <xdr:spPr>
        <a:xfrm flipV="1">
          <a:off x="15481300" y="96910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28139</xdr:rowOff>
    </xdr:from>
    <xdr:ext cx="405111" cy="259045"/>
    <xdr:sp macro="" textlink="">
      <xdr:nvSpPr>
        <xdr:cNvPr id="524" name="n_1mainValue【保健センター・保健所】&#10;有形固定資産減価償却率"/>
        <xdr:cNvSpPr txBox="1"/>
      </xdr:nvSpPr>
      <xdr:spPr>
        <a:xfrm>
          <a:off x="152660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xdr:rowOff>
    </xdr:from>
    <xdr:to>
      <xdr:col>116</xdr:col>
      <xdr:colOff>114300</xdr:colOff>
      <xdr:row>63</xdr:row>
      <xdr:rowOff>102507</xdr:rowOff>
    </xdr:to>
    <xdr:sp macro="" textlink="">
      <xdr:nvSpPr>
        <xdr:cNvPr id="564" name="楕円 563"/>
        <xdr:cNvSpPr/>
      </xdr:nvSpPr>
      <xdr:spPr>
        <a:xfrm>
          <a:off x="22110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150784</xdr:rowOff>
    </xdr:from>
    <xdr:ext cx="469744" cy="259045"/>
    <xdr:sp macro="" textlink="">
      <xdr:nvSpPr>
        <xdr:cNvPr id="565" name="【保健センター・保健所】&#10;一人当たり面積該当値テキスト"/>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566" name="楕円 565"/>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51707</xdr:rowOff>
    </xdr:from>
    <xdr:to>
      <xdr:col>116</xdr:col>
      <xdr:colOff>63500</xdr:colOff>
      <xdr:row>63</xdr:row>
      <xdr:rowOff>51707</xdr:rowOff>
    </xdr:to>
    <xdr:cxnSp macro="">
      <xdr:nvCxnSpPr>
        <xdr:cNvPr id="567" name="直線コネクタ 566"/>
        <xdr:cNvCxnSpPr/>
      </xdr:nvCxnSpPr>
      <xdr:spPr>
        <a:xfrm>
          <a:off x="21323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570" name="n_1mainValue【保健センター・保健所】&#10;一人当たり面積"/>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10" name="楕円 609"/>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611" name="【消防施設】&#10;有形固定資産減価償却率該当値テキスト"/>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12" name="楕円 611"/>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163830</xdr:rowOff>
    </xdr:to>
    <xdr:cxnSp macro="">
      <xdr:nvCxnSpPr>
        <xdr:cNvPr id="613" name="直線コネクタ 612"/>
        <xdr:cNvCxnSpPr/>
      </xdr:nvCxnSpPr>
      <xdr:spPr>
        <a:xfrm>
          <a:off x="15481300" y="1399902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153506</xdr:rowOff>
    </xdr:from>
    <xdr:ext cx="405111" cy="259045"/>
    <xdr:sp macro="" textlink="">
      <xdr:nvSpPr>
        <xdr:cNvPr id="616" name="n_1mainValue【消防施設】&#10;有形固定資産減価償却率"/>
        <xdr:cNvSpPr txBox="1"/>
      </xdr:nvSpPr>
      <xdr:spPr>
        <a:xfrm>
          <a:off x="152660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52" name="楕円 651"/>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653" name="【消防施設】&#10;一人当たり面積該当値テキスト"/>
        <xdr:cNvSpPr txBox="1"/>
      </xdr:nvSpPr>
      <xdr:spPr>
        <a:xfrm>
          <a:off x="221996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54" name="楕円 653"/>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134113</xdr:rowOff>
    </xdr:to>
    <xdr:cxnSp macro="">
      <xdr:nvCxnSpPr>
        <xdr:cNvPr id="655" name="直線コネクタ 654"/>
        <xdr:cNvCxnSpPr/>
      </xdr:nvCxnSpPr>
      <xdr:spPr>
        <a:xfrm flipV="1">
          <a:off x="21323300" y="14503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58"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98" name="楕円 697"/>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99" name="【庁舎】&#10;有形固定資産減価償却率該当値テキスト"/>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00" name="楕円 699"/>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87630</xdr:rowOff>
    </xdr:to>
    <xdr:cxnSp macro="">
      <xdr:nvCxnSpPr>
        <xdr:cNvPr id="701" name="直線コネクタ 700"/>
        <xdr:cNvCxnSpPr/>
      </xdr:nvCxnSpPr>
      <xdr:spPr>
        <a:xfrm flipV="1">
          <a:off x="15481300" y="173714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04"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743" name="楕円 742"/>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744" name="【庁舎】&#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45" name="楕円 744"/>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87630</xdr:rowOff>
    </xdr:to>
    <xdr:cxnSp macro="">
      <xdr:nvCxnSpPr>
        <xdr:cNvPr id="746" name="直線コネクタ 745"/>
        <xdr:cNvCxnSpPr/>
      </xdr:nvCxnSpPr>
      <xdr:spPr>
        <a:xfrm flipV="1">
          <a:off x="21323300" y="1860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49" name="n_1mainValue【庁舎】&#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ほとんどの施設において１人当たりの面積は類似団体内平均値と比較して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小さく</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本市の施設は昭和５０年代後半から平成の最初に建設されたものが多く、施設の老朽化が進んでいるが、施設の大規模改修を行うのではなく、修繕により、維持管理を行っているためである。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阪南市</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公共施設等総合管理計画に基づき施設のあり方を検討し、財政状況を踏まえ施設の大規模改修等を行っていく。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本市は大阪都市圏の住宅衛星都市であり、税収は個人の市民税、固定資産税の占める割合が大きい。平成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前年度まであった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特別土地保有税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や市町村たばこ税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交付税は増加したものの、地方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消費税交付金等が減少し、財政力指数は類似団体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今後は、阪南市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構造改革プラン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に基づき、歳入確保策として市税の徴収率向上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の取組を行う。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高齢化に伴う特別会計への繰出金の増加などにより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全体的に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した。歳入においては地方交付税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・臨時財政対策債が増加したが、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特別土地保有税の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や市民税等が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たため、経常収支比率が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今後は、阪南市行財政構造改革プランに基づき、</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債権回収の一元化・連携強化や徴収率の向上などの歳入確保と、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人件費の適正な管理、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86148</xdr:rowOff>
    </xdr:to>
    <xdr:cxnSp macro="">
      <xdr:nvCxnSpPr>
        <xdr:cNvPr id="132" name="直線コネクタ 131"/>
        <xdr:cNvCxnSpPr/>
      </xdr:nvCxnSpPr>
      <xdr:spPr>
        <a:xfrm>
          <a:off x="4114800" y="10742719"/>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112819</xdr:rowOff>
    </xdr:to>
    <xdr:cxnSp macro="">
      <xdr:nvCxnSpPr>
        <xdr:cNvPr id="135" name="直線コネクタ 134"/>
        <xdr:cNvCxnSpPr/>
      </xdr:nvCxnSpPr>
      <xdr:spPr>
        <a:xfrm>
          <a:off x="3225800" y="1069043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157056</xdr:rowOff>
    </xdr:to>
    <xdr:cxnSp macro="">
      <xdr:nvCxnSpPr>
        <xdr:cNvPr id="138" name="直線コネクタ 137"/>
        <xdr:cNvCxnSpPr/>
      </xdr:nvCxnSpPr>
      <xdr:spPr>
        <a:xfrm flipV="1">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157056</xdr:rowOff>
    </xdr:to>
    <xdr:cxnSp macro="">
      <xdr:nvCxnSpPr>
        <xdr:cNvPr id="141" name="直線コネクタ 140"/>
        <xdr:cNvCxnSpPr/>
      </xdr:nvCxnSpPr>
      <xdr:spPr>
        <a:xfrm>
          <a:off x="1447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3" name="楕円 152"/>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148396</xdr:rowOff>
    </xdr:from>
    <xdr:ext cx="736600" cy="259045"/>
    <xdr:sp macro="" textlink="">
      <xdr:nvSpPr>
        <xdr:cNvPr id="154" name="テキスト ボックス 153"/>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5" name="楕円 154"/>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56" name="テキスト ボックス 155"/>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人口</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 </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人当たりの金額が類似団体内平均値を下回っているが、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物件費は、これまで施設管理・運営の指定管理者委託を進めてきたため、増加傾向に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共済費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するなど全体的に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、市民サービスの維持向上と、経費抑制との両立に取り組むため、阪南市行財政構造改革プランに基づき、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職員研修制度の充実による人材育成の推進</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指定管理者・民間委託等の推進に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97664</xdr:rowOff>
    </xdr:from>
    <xdr:to>
      <xdr:col>23</xdr:col>
      <xdr:colOff>133350</xdr:colOff>
      <xdr:row>83</xdr:row>
      <xdr:rowOff>118309</xdr:rowOff>
    </xdr:to>
    <xdr:cxnSp macro="">
      <xdr:nvCxnSpPr>
        <xdr:cNvPr id="195" name="直線コネクタ 194"/>
        <xdr:cNvCxnSpPr/>
      </xdr:nvCxnSpPr>
      <xdr:spPr>
        <a:xfrm>
          <a:off x="4114800" y="14328014"/>
          <a:ext cx="8382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97664</xdr:rowOff>
    </xdr:from>
    <xdr:to>
      <xdr:col>19</xdr:col>
      <xdr:colOff>133350</xdr:colOff>
      <xdr:row>83</xdr:row>
      <xdr:rowOff>102464</xdr:rowOff>
    </xdr:to>
    <xdr:cxnSp macro="">
      <xdr:nvCxnSpPr>
        <xdr:cNvPr id="198" name="直線コネクタ 197"/>
        <xdr:cNvCxnSpPr/>
      </xdr:nvCxnSpPr>
      <xdr:spPr>
        <a:xfrm flipV="1">
          <a:off x="3225800" y="1432801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17151</xdr:rowOff>
    </xdr:from>
    <xdr:to>
      <xdr:col>15</xdr:col>
      <xdr:colOff>82550</xdr:colOff>
      <xdr:row>83</xdr:row>
      <xdr:rowOff>102464</xdr:rowOff>
    </xdr:to>
    <xdr:cxnSp macro="">
      <xdr:nvCxnSpPr>
        <xdr:cNvPr id="201" name="直線コネクタ 200"/>
        <xdr:cNvCxnSpPr/>
      </xdr:nvCxnSpPr>
      <xdr:spPr>
        <a:xfrm>
          <a:off x="2336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157004</xdr:rowOff>
    </xdr:from>
    <xdr:to>
      <xdr:col>11</xdr:col>
      <xdr:colOff>31750</xdr:colOff>
      <xdr:row>83</xdr:row>
      <xdr:rowOff>17151</xdr:rowOff>
    </xdr:to>
    <xdr:cxnSp macro="">
      <xdr:nvCxnSpPr>
        <xdr:cNvPr id="204" name="直線コネクタ 203"/>
        <xdr:cNvCxnSpPr/>
      </xdr:nvCxnSpPr>
      <xdr:spPr>
        <a:xfrm>
          <a:off x="1447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67509</xdr:rowOff>
    </xdr:from>
    <xdr:to>
      <xdr:col>23</xdr:col>
      <xdr:colOff>184150</xdr:colOff>
      <xdr:row>83</xdr:row>
      <xdr:rowOff>169109</xdr:rowOff>
    </xdr:to>
    <xdr:sp macro="" textlink="">
      <xdr:nvSpPr>
        <xdr:cNvPr id="214" name="楕円 213"/>
        <xdr:cNvSpPr/>
      </xdr:nvSpPr>
      <xdr:spPr>
        <a:xfrm>
          <a:off x="49022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84036</xdr:rowOff>
    </xdr:from>
    <xdr:ext cx="762000" cy="259045"/>
    <xdr:sp macro="" textlink="">
      <xdr:nvSpPr>
        <xdr:cNvPr id="215" name="人件費・物件費等の状況該当値テキスト"/>
        <xdr:cNvSpPr txBox="1"/>
      </xdr:nvSpPr>
      <xdr:spPr>
        <a:xfrm>
          <a:off x="5041900" y="141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46864</xdr:rowOff>
    </xdr:from>
    <xdr:to>
      <xdr:col>19</xdr:col>
      <xdr:colOff>184150</xdr:colOff>
      <xdr:row>83</xdr:row>
      <xdr:rowOff>148464</xdr:rowOff>
    </xdr:to>
    <xdr:sp macro="" textlink="">
      <xdr:nvSpPr>
        <xdr:cNvPr id="216" name="楕円 215"/>
        <xdr:cNvSpPr/>
      </xdr:nvSpPr>
      <xdr:spPr>
        <a:xfrm>
          <a:off x="40640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158641</xdr:rowOff>
    </xdr:from>
    <xdr:ext cx="736600" cy="259045"/>
    <xdr:sp macro="" textlink="">
      <xdr:nvSpPr>
        <xdr:cNvPr id="217" name="テキスト ボックス 216"/>
        <xdr:cNvSpPr txBox="1"/>
      </xdr:nvSpPr>
      <xdr:spPr>
        <a:xfrm>
          <a:off x="3733800" y="140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51664</xdr:rowOff>
    </xdr:from>
    <xdr:to>
      <xdr:col>15</xdr:col>
      <xdr:colOff>133350</xdr:colOff>
      <xdr:row>83</xdr:row>
      <xdr:rowOff>153264</xdr:rowOff>
    </xdr:to>
    <xdr:sp macro="" textlink="">
      <xdr:nvSpPr>
        <xdr:cNvPr id="218" name="楕円 217"/>
        <xdr:cNvSpPr/>
      </xdr:nvSpPr>
      <xdr:spPr>
        <a:xfrm>
          <a:off x="3175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163441</xdr:rowOff>
    </xdr:from>
    <xdr:ext cx="762000" cy="259045"/>
    <xdr:sp macro="" textlink="">
      <xdr:nvSpPr>
        <xdr:cNvPr id="219" name="テキスト ボックス 218"/>
        <xdr:cNvSpPr txBox="1"/>
      </xdr:nvSpPr>
      <xdr:spPr>
        <a:xfrm>
          <a:off x="2844800" y="140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137801</xdr:rowOff>
    </xdr:from>
    <xdr:to>
      <xdr:col>11</xdr:col>
      <xdr:colOff>82550</xdr:colOff>
      <xdr:row>83</xdr:row>
      <xdr:rowOff>67951</xdr:rowOff>
    </xdr:to>
    <xdr:sp macro="" textlink="">
      <xdr:nvSpPr>
        <xdr:cNvPr id="220" name="楕円 219"/>
        <xdr:cNvSpPr/>
      </xdr:nvSpPr>
      <xdr:spPr>
        <a:xfrm>
          <a:off x="2286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78128</xdr:rowOff>
    </xdr:from>
    <xdr:ext cx="762000" cy="259045"/>
    <xdr:sp macro="" textlink="">
      <xdr:nvSpPr>
        <xdr:cNvPr id="221" name="テキスト ボックス 220"/>
        <xdr:cNvSpPr txBox="1"/>
      </xdr:nvSpPr>
      <xdr:spPr>
        <a:xfrm>
          <a:off x="1955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106204</xdr:rowOff>
    </xdr:from>
    <xdr:to>
      <xdr:col>7</xdr:col>
      <xdr:colOff>31750</xdr:colOff>
      <xdr:row>83</xdr:row>
      <xdr:rowOff>36354</xdr:rowOff>
    </xdr:to>
    <xdr:sp macro="" textlink="">
      <xdr:nvSpPr>
        <xdr:cNvPr id="222" name="楕円 221"/>
        <xdr:cNvSpPr/>
      </xdr:nvSpPr>
      <xdr:spPr>
        <a:xfrm>
          <a:off x="1397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46531</xdr:rowOff>
    </xdr:from>
    <xdr:ext cx="762000" cy="259045"/>
    <xdr:sp macro="" textlink="">
      <xdr:nvSpPr>
        <xdr:cNvPr id="223" name="テキスト ボックス 222"/>
        <xdr:cNvSpPr txBox="1"/>
      </xdr:nvSpPr>
      <xdr:spPr>
        <a:xfrm>
          <a:off x="1066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国家公務員に準拠した給与制度としつつ、平成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月から管理職員の給料を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％減額するなど人件費抑制に努めている。しかしながら、平成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年の市制施行等の積極的な職員採用により、年齢構成が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歳以上に偏在しているため、給与水準は国の水準を下回っているものの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を若干上回っている状況にある。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行財政構造改革実現のための緊急的な給料削減を平成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月から実施し、管理職員の給料を改めて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％減額するとともに非管理職員の給料を平成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％減額し人件費抑制に取り組む。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2" name="直線コネクタ 261"/>
        <xdr:cNvCxnSpPr/>
      </xdr:nvCxnSpPr>
      <xdr:spPr>
        <a:xfrm>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5" name="直線コネクタ 264"/>
        <xdr:cNvCxnSpPr/>
      </xdr:nvCxnSpPr>
      <xdr:spPr>
        <a:xfrm flipV="1">
          <a:off x="14401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156029</xdr:rowOff>
    </xdr:to>
    <xdr:cxnSp macro="">
      <xdr:nvCxnSpPr>
        <xdr:cNvPr id="268" name="直線コネクタ 267"/>
        <xdr:cNvCxnSpPr/>
      </xdr:nvCxnSpPr>
      <xdr:spPr>
        <a:xfrm flipV="1">
          <a:off x="13512800" y="1503589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6" name="楕円 285"/>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7" name="テキスト ボックス 286"/>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毎年度見直している「定員管理計画」に基づく行政運営体制の見直しや人材育成の推進などにより、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また、同計画に基づき、平成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日時点の職員数を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人と目標設定しているが、職員の年齢構成の平準化や、市民サービスの持続性、人材育成の視点等を考慮して対応していく。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131974</xdr:rowOff>
    </xdr:to>
    <xdr:cxnSp macro="">
      <xdr:nvCxnSpPr>
        <xdr:cNvPr id="322" name="直線コネクタ 321"/>
        <xdr:cNvCxnSpPr/>
      </xdr:nvCxnSpPr>
      <xdr:spPr>
        <a:xfrm>
          <a:off x="16179800" y="1040489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117898</xdr:rowOff>
    </xdr:to>
    <xdr:cxnSp macro="">
      <xdr:nvCxnSpPr>
        <xdr:cNvPr id="325" name="直線コネクタ 324"/>
        <xdr:cNvCxnSpPr/>
      </xdr:nvCxnSpPr>
      <xdr:spPr>
        <a:xfrm>
          <a:off x="15290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99801</xdr:rowOff>
    </xdr:to>
    <xdr:cxnSp macro="">
      <xdr:nvCxnSpPr>
        <xdr:cNvPr id="328" name="直線コネクタ 327"/>
        <xdr:cNvCxnSpPr/>
      </xdr:nvCxnSpPr>
      <xdr:spPr>
        <a:xfrm>
          <a:off x="14401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75671</xdr:rowOff>
    </xdr:from>
    <xdr:to>
      <xdr:col>68</xdr:col>
      <xdr:colOff>152400</xdr:colOff>
      <xdr:row>60</xdr:row>
      <xdr:rowOff>81704</xdr:rowOff>
    </xdr:to>
    <xdr:cxnSp macro="">
      <xdr:nvCxnSpPr>
        <xdr:cNvPr id="331" name="直線コネクタ 330"/>
        <xdr:cNvCxnSpPr/>
      </xdr:nvCxnSpPr>
      <xdr:spPr>
        <a:xfrm>
          <a:off x="13512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3" name="テキスト ボックス 332"/>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110719</xdr:rowOff>
    </xdr:from>
    <xdr:ext cx="762000" cy="259045"/>
    <xdr:sp macro="" textlink="">
      <xdr:nvSpPr>
        <xdr:cNvPr id="335" name="テキスト ボックス 334"/>
        <xdr:cNvSpPr txBox="1"/>
      </xdr:nvSpPr>
      <xdr:spPr>
        <a:xfrm>
          <a:off x="13131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41" name="楕円 340"/>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42" name="定員管理の状況該当値テキスト"/>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3" name="楕円 342"/>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4" name="テキスト ボックス 343"/>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5" name="楕円 344"/>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6" name="テキスト ボックス 345"/>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9" name="楕円 348"/>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0" name="テキスト ボックス 349"/>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年度まで行財政改革により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投資的事業による地方債発行の抑制を図ってきたが、それ以降は義務教育施設の耐震化等の投資的事業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や、近年は老朽化した公園・道路の改修に加え防災コミュニティセンターや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（仮称）泉南阪南共立火葬場建設事業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などの整備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を進めてきたことによ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、類似団体内平均値を上回っている。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今後とも、緊急度・住民ニーズを的確に把握した事業の選択により、起債に大きく頼ることのない財政運営に努める。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72707</xdr:rowOff>
    </xdr:to>
    <xdr:cxnSp macro="">
      <xdr:nvCxnSpPr>
        <xdr:cNvPr id="380" name="直線コネクタ 379"/>
        <xdr:cNvCxnSpPr/>
      </xdr:nvCxnSpPr>
      <xdr:spPr>
        <a:xfrm flipV="1">
          <a:off x="16179800" y="686435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120968</xdr:rowOff>
    </xdr:to>
    <xdr:cxnSp macro="">
      <xdr:nvCxnSpPr>
        <xdr:cNvPr id="383" name="直線コネクタ 382"/>
        <xdr:cNvCxnSpPr/>
      </xdr:nvCxnSpPr>
      <xdr:spPr>
        <a:xfrm flipV="1">
          <a:off x="15290800" y="69307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108903</xdr:rowOff>
    </xdr:from>
    <xdr:to>
      <xdr:col>72</xdr:col>
      <xdr:colOff>203200</xdr:colOff>
      <xdr:row>40</xdr:row>
      <xdr:rowOff>120968</xdr:rowOff>
    </xdr:to>
    <xdr:cxnSp macro="">
      <xdr:nvCxnSpPr>
        <xdr:cNvPr id="386" name="直線コネクタ 385"/>
        <xdr:cNvCxnSpPr/>
      </xdr:nvCxnSpPr>
      <xdr:spPr>
        <a:xfrm>
          <a:off x="14401800" y="696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48578</xdr:rowOff>
    </xdr:from>
    <xdr:to>
      <xdr:col>68</xdr:col>
      <xdr:colOff>152400</xdr:colOff>
      <xdr:row>40</xdr:row>
      <xdr:rowOff>108903</xdr:rowOff>
    </xdr:to>
    <xdr:cxnSp macro="">
      <xdr:nvCxnSpPr>
        <xdr:cNvPr id="389" name="直線コネクタ 388"/>
        <xdr:cNvCxnSpPr/>
      </xdr:nvCxnSpPr>
      <xdr:spPr>
        <a:xfrm>
          <a:off x="13512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9" name="楕円 398"/>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0"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1" name="楕円 400"/>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2" name="テキスト ボックス 401"/>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70168</xdr:rowOff>
    </xdr:from>
    <xdr:to>
      <xdr:col>73</xdr:col>
      <xdr:colOff>44450</xdr:colOff>
      <xdr:row>41</xdr:row>
      <xdr:rowOff>318</xdr:rowOff>
    </xdr:to>
    <xdr:sp macro="" textlink="">
      <xdr:nvSpPr>
        <xdr:cNvPr id="403" name="楕円 402"/>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156545</xdr:rowOff>
    </xdr:from>
    <xdr:ext cx="762000" cy="259045"/>
    <xdr:sp macro="" textlink="">
      <xdr:nvSpPr>
        <xdr:cNvPr id="404" name="テキスト ボックス 403"/>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58103</xdr:rowOff>
    </xdr:from>
    <xdr:to>
      <xdr:col>68</xdr:col>
      <xdr:colOff>203200</xdr:colOff>
      <xdr:row>40</xdr:row>
      <xdr:rowOff>159703</xdr:rowOff>
    </xdr:to>
    <xdr:sp macro="" textlink="">
      <xdr:nvSpPr>
        <xdr:cNvPr id="405" name="楕円 404"/>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144480</xdr:rowOff>
    </xdr:from>
    <xdr:ext cx="762000" cy="259045"/>
    <xdr:sp macro="" textlink="">
      <xdr:nvSpPr>
        <xdr:cNvPr id="406" name="テキスト ボックス 405"/>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169228</xdr:rowOff>
    </xdr:from>
    <xdr:to>
      <xdr:col>64</xdr:col>
      <xdr:colOff>152400</xdr:colOff>
      <xdr:row>40</xdr:row>
      <xdr:rowOff>99378</xdr:rowOff>
    </xdr:to>
    <xdr:sp macro="" textlink="">
      <xdr:nvSpPr>
        <xdr:cNvPr id="407" name="楕円 406"/>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109555</xdr:rowOff>
    </xdr:from>
    <xdr:ext cx="762000" cy="259045"/>
    <xdr:sp macro="" textlink="">
      <xdr:nvSpPr>
        <xdr:cNvPr id="408" name="テキスト ボックス 407"/>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これまで義務教育施設の耐震化・大規模改修に加え、統廃合に伴う増築など義務教育施設の改修が続いた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（仮称）泉南阪南共立火葬場建設事業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、留守家庭児童会整備事業、公園・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道路改修事業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、小学校の統廃合による東鳥取小学校増築事業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等の投資的事業費が増加したことから、地方債残高が増加している。また、財政調整基金取崩により、充当可能財源等が減少し、将来負担比率が上昇した。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中学校の統廃合による鳥取中学校増築事業に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より将来負担比率の上昇が考えられることから、投資的事業については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1355</xdr:rowOff>
    </xdr:from>
    <xdr:to>
      <xdr:col>81</xdr:col>
      <xdr:colOff>44450</xdr:colOff>
      <xdr:row>17</xdr:row>
      <xdr:rowOff>133265</xdr:rowOff>
    </xdr:to>
    <xdr:cxnSp macro="">
      <xdr:nvCxnSpPr>
        <xdr:cNvPr id="442" name="直線コネクタ 441"/>
        <xdr:cNvCxnSpPr/>
      </xdr:nvCxnSpPr>
      <xdr:spPr>
        <a:xfrm>
          <a:off x="16179800" y="2916005"/>
          <a:ext cx="8382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17</xdr:row>
      <xdr:rowOff>1355</xdr:rowOff>
    </xdr:to>
    <xdr:cxnSp macro="">
      <xdr:nvCxnSpPr>
        <xdr:cNvPr id="445" name="直線コネクタ 444"/>
        <xdr:cNvCxnSpPr/>
      </xdr:nvCxnSpPr>
      <xdr:spPr>
        <a:xfrm>
          <a:off x="15290800" y="2846832"/>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103632</xdr:rowOff>
    </xdr:to>
    <xdr:cxnSp macro="">
      <xdr:nvCxnSpPr>
        <xdr:cNvPr id="448" name="直線コネクタ 447"/>
        <xdr:cNvCxnSpPr/>
      </xdr:nvCxnSpPr>
      <xdr:spPr>
        <a:xfrm>
          <a:off x="14401800" y="282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16</xdr:row>
      <xdr:rowOff>84328</xdr:rowOff>
    </xdr:to>
    <xdr:cxnSp macro="">
      <xdr:nvCxnSpPr>
        <xdr:cNvPr id="451" name="直線コネクタ 450"/>
        <xdr:cNvCxnSpPr/>
      </xdr:nvCxnSpPr>
      <xdr:spPr>
        <a:xfrm>
          <a:off x="13512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53" name="テキスト ボックス 452"/>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55" name="テキスト ボックス 454"/>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82465</xdr:rowOff>
    </xdr:from>
    <xdr:to>
      <xdr:col>81</xdr:col>
      <xdr:colOff>95250</xdr:colOff>
      <xdr:row>18</xdr:row>
      <xdr:rowOff>12615</xdr:rowOff>
    </xdr:to>
    <xdr:sp macro="" textlink="">
      <xdr:nvSpPr>
        <xdr:cNvPr id="461" name="楕円 460"/>
        <xdr:cNvSpPr/>
      </xdr:nvSpPr>
      <xdr:spPr>
        <a:xfrm>
          <a:off x="169672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54542</xdr:rowOff>
    </xdr:from>
    <xdr:ext cx="762000" cy="259045"/>
    <xdr:sp macro="" textlink="">
      <xdr:nvSpPr>
        <xdr:cNvPr id="462" name="将来負担の状況該当値テキスト"/>
        <xdr:cNvSpPr txBox="1"/>
      </xdr:nvSpPr>
      <xdr:spPr>
        <a:xfrm>
          <a:off x="17106900" y="296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3" name="楕円 462"/>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4" name="テキスト ボックス 463"/>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5" name="楕円 464"/>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6" name="テキスト ボックス 465"/>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67" name="楕円 466"/>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68" name="テキスト ボックス 467"/>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69" name="楕円 468"/>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138870</xdr:rowOff>
    </xdr:from>
    <xdr:ext cx="762000" cy="259045"/>
    <xdr:sp macro="" textlink="">
      <xdr:nvSpPr>
        <xdr:cNvPr id="470" name="テキスト ボックス 469"/>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共済費や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退職金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が増額となり、類似団体内平均値を上回った。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今後は阪南市行財政構造改革プランに基づき、より定員の適正管理を進めるとともに総人件費の抑制に努める。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9" name="直線コネクタ 68"/>
        <xdr:cNvCxnSpPr/>
      </xdr:nvCxnSpPr>
      <xdr:spPr>
        <a:xfrm flipV="1">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85090</xdr:rowOff>
    </xdr:to>
    <xdr:cxnSp macro="">
      <xdr:nvCxnSpPr>
        <xdr:cNvPr id="75" name="直線コネクタ 74"/>
        <xdr:cNvCxnSpPr/>
      </xdr:nvCxnSpPr>
      <xdr:spPr>
        <a:xfrm>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77" name="テキスト ボックス 76"/>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これまで行財政改革の取組により、公共施設における指定管理者制度の導入を推進してきたことなどから、物件費は類似団体の中では高くなっている。平成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年度は、留守家庭児童会の開設日数の増加による指定管理委託料の増加等により、物件費に係る経常収支比率が増加した。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今後も、阪南市行財政構造改革プランに基づき、事務事業の見直しの中で物件費の抑制に努める一方、より効率的な事業実施と市民サービスの向上及び総人件費の抑制に向けて、外部委託の推進を行う。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33274</xdr:rowOff>
    </xdr:to>
    <xdr:cxnSp macro="">
      <xdr:nvCxnSpPr>
        <xdr:cNvPr id="125" name="直線コネクタ 124"/>
        <xdr:cNvCxnSpPr/>
      </xdr:nvCxnSpPr>
      <xdr:spPr>
        <a:xfrm>
          <a:off x="15671800" y="2911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168148</xdr:rowOff>
    </xdr:to>
    <xdr:cxnSp macro="">
      <xdr:nvCxnSpPr>
        <xdr:cNvPr id="128" name="直線コネクタ 127"/>
        <xdr:cNvCxnSpPr/>
      </xdr:nvCxnSpPr>
      <xdr:spPr>
        <a:xfrm>
          <a:off x="14782800" y="2847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131572</xdr:rowOff>
    </xdr:to>
    <xdr:cxnSp macro="">
      <xdr:nvCxnSpPr>
        <xdr:cNvPr id="131" name="直線コネクタ 130"/>
        <xdr:cNvCxnSpPr/>
      </xdr:nvCxnSpPr>
      <xdr:spPr>
        <a:xfrm flipV="1">
          <a:off x="13893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131572</xdr:rowOff>
    </xdr:to>
    <xdr:cxnSp macro="">
      <xdr:nvCxnSpPr>
        <xdr:cNvPr id="134" name="直線コネクタ 133"/>
        <xdr:cNvCxnSpPr/>
      </xdr:nvCxnSpPr>
      <xdr:spPr>
        <a:xfrm>
          <a:off x="13004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本市は専門職員によるケースワーカーを設置し生活保護費をはじめとする扶助費の抑制に努めてきた。しかし、障がい者施策による社会福祉費の増加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年度は前年度比で扶助費が増額となっている。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本市の高齢化率が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月末）と高いことや、障がい者施策による社会福祉費の伸びが依然として大きいことから、今後も更なる増額が懸念されるため、引き続き専門職員による対応など適切に行っていく。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67128</xdr:rowOff>
    </xdr:to>
    <xdr:cxnSp macro="">
      <xdr:nvCxnSpPr>
        <xdr:cNvPr id="188" name="直線コネクタ 187"/>
        <xdr:cNvCxnSpPr/>
      </xdr:nvCxnSpPr>
      <xdr:spPr>
        <a:xfrm>
          <a:off x="3987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140607</xdr:rowOff>
    </xdr:to>
    <xdr:cxnSp macro="">
      <xdr:nvCxnSpPr>
        <xdr:cNvPr id="191" name="直線コネクタ 190"/>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140607</xdr:rowOff>
    </xdr:to>
    <xdr:cxnSp macro="">
      <xdr:nvCxnSpPr>
        <xdr:cNvPr id="194" name="直線コネクタ 193"/>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75293</xdr:rowOff>
    </xdr:to>
    <xdr:cxnSp macro="">
      <xdr:nvCxnSpPr>
        <xdr:cNvPr id="197" name="直線コネクタ 196"/>
        <xdr:cNvCxnSpPr/>
      </xdr:nvCxnSpPr>
      <xdr:spPr>
        <a:xfrm>
          <a:off x="1320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「その他」の経常収支比率の内訳は、維持補修費が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を上回っている要因としては、下水道事業において普及率が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％のため事業収益を補てんする必要があることや介護保険特別会計・後期高齢者医療特別会計に対する繰出金が全国平均を上回る高齢化に伴い年々増加している影響が大きい。</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今後、下水道事業については企業会計に移行し、経費の節減や使用料の改定などによる健全化を図り、他の特別会計についても効率的な事務・事業の実施に努めることで、一般会計からの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繰出金の抑制に努める。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81280</xdr:rowOff>
    </xdr:to>
    <xdr:cxnSp macro="">
      <xdr:nvCxnSpPr>
        <xdr:cNvPr id="249" name="直線コネクタ 248"/>
        <xdr:cNvCxnSpPr/>
      </xdr:nvCxnSpPr>
      <xdr:spPr>
        <a:xfrm>
          <a:off x="15671800" y="1027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161290</xdr:rowOff>
    </xdr:to>
    <xdr:cxnSp macro="">
      <xdr:nvCxnSpPr>
        <xdr:cNvPr id="252" name="直線コネクタ 251"/>
        <xdr:cNvCxnSpPr/>
      </xdr:nvCxnSpPr>
      <xdr:spPr>
        <a:xfrm>
          <a:off x="14782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46990</xdr:rowOff>
    </xdr:to>
    <xdr:cxnSp macro="">
      <xdr:nvCxnSpPr>
        <xdr:cNvPr id="255" name="直線コネクタ 254"/>
        <xdr:cNvCxnSpPr/>
      </xdr:nvCxnSpPr>
      <xdr:spPr>
        <a:xfrm>
          <a:off x="13893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39370</xdr:rowOff>
    </xdr:to>
    <xdr:cxnSp macro="">
      <xdr:nvCxnSpPr>
        <xdr:cNvPr id="258" name="直線コネクタ 257"/>
        <xdr:cNvCxnSpPr/>
      </xdr:nvCxnSpPr>
      <xdr:spPr>
        <a:xfrm>
          <a:off x="13004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8" name="楕円 267"/>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2557</xdr:rowOff>
    </xdr:from>
    <xdr:ext cx="762000" cy="259045"/>
    <xdr:sp macro="" textlink="">
      <xdr:nvSpPr>
        <xdr:cNvPr id="269"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0" name="楕円 269"/>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1" name="テキスト ボックス 270"/>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2" name="楕円 271"/>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3" name="テキスト ボックス 272"/>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補助費等の経常収支比率が類似団体と比較してやや高いのは、一部事務組合で行っているごみ処理業務、消防業務および市立病院事業に対する補助費（繰出金）によるところが大きい。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年度は、泉南清掃事務組合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や泉州南消防組合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的に増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7" name="直線コネクタ 306"/>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10" name="直線コネクタ 309"/>
        <xdr:cNvCxnSpPr/>
      </xdr:nvCxnSpPr>
      <xdr:spPr>
        <a:xfrm>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3" name="直線コネクタ 312"/>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94996</xdr:rowOff>
    </xdr:to>
    <xdr:cxnSp macro="">
      <xdr:nvCxnSpPr>
        <xdr:cNvPr id="316" name="直線コネクタ 315"/>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7"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2" name="楕円 33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3" name="テキスト ボックス 33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年度まで実施した行財政改革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により投資的事業を抑制してきたことで、公債費は類似団体よりも低く推移している。平成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年度は、前年度で償還終了となった地方債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据置期間を終了した新たな返済も始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今後も事業の選択と集中により、将来にわたって持続可能な財政基盤の構築に取り組む。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42418</xdr:rowOff>
    </xdr:to>
    <xdr:cxnSp macro="">
      <xdr:nvCxnSpPr>
        <xdr:cNvPr id="365" name="直線コネクタ 364"/>
        <xdr:cNvCxnSpPr/>
      </xdr:nvCxnSpPr>
      <xdr:spPr>
        <a:xfrm>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8" name="直線コネクタ 367"/>
        <xdr:cNvCxnSpPr/>
      </xdr:nvCxnSpPr>
      <xdr:spPr>
        <a:xfrm flipV="1">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161289</xdr:rowOff>
    </xdr:to>
    <xdr:cxnSp macro="">
      <xdr:nvCxnSpPr>
        <xdr:cNvPr id="371" name="直線コネクタ 370"/>
        <xdr:cNvCxnSpPr/>
      </xdr:nvCxnSpPr>
      <xdr:spPr>
        <a:xfrm flipV="1">
          <a:off x="2209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161289</xdr:rowOff>
    </xdr:to>
    <xdr:cxnSp macro="">
      <xdr:nvCxnSpPr>
        <xdr:cNvPr id="374" name="直線コネクタ 373"/>
        <xdr:cNvCxnSpPr/>
      </xdr:nvCxnSpPr>
      <xdr:spPr>
        <a:xfrm>
          <a:off x="1320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6" name="テキスト ボックス 37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8" name="テキスト ボックス 377"/>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0" name="楕円 389"/>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1" name="テキスト ボックス 39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2" name="楕円 391"/>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3" name="テキスト ボックス 392"/>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「公債費以外」の経常収支比率の主なものは、人件費が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を上回っているのは、指定管理者制度活用による物件費が多いことや各特別会計への支出である繰出金の影響が大きい。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今後も阪南市行財政構造改革プランに基づき、人件費の適正管理や、事務事業の見直しにより物件費の適正な支出、特別会計の健全な運営等による繰出金の抑制等により、経常経費の抑制を図る。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27939</xdr:rowOff>
    </xdr:to>
    <xdr:cxnSp macro="">
      <xdr:nvCxnSpPr>
        <xdr:cNvPr id="426" name="直線コネクタ 425"/>
        <xdr:cNvCxnSpPr/>
      </xdr:nvCxnSpPr>
      <xdr:spPr>
        <a:xfrm>
          <a:off x="15671800" y="134505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77470</xdr:rowOff>
    </xdr:to>
    <xdr:cxnSp macro="">
      <xdr:nvCxnSpPr>
        <xdr:cNvPr id="429" name="直線コネクタ 428"/>
        <xdr:cNvCxnSpPr/>
      </xdr:nvCxnSpPr>
      <xdr:spPr>
        <a:xfrm>
          <a:off x="14782800" y="13366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5080</xdr:rowOff>
    </xdr:to>
    <xdr:cxnSp macro="">
      <xdr:nvCxnSpPr>
        <xdr:cNvPr id="432" name="直線コネクタ 431"/>
        <xdr:cNvCxnSpPr/>
      </xdr:nvCxnSpPr>
      <xdr:spPr>
        <a:xfrm flipV="1">
          <a:off x="13893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78</xdr:row>
      <xdr:rowOff>5080</xdr:rowOff>
    </xdr:to>
    <xdr:cxnSp macro="">
      <xdr:nvCxnSpPr>
        <xdr:cNvPr id="435" name="直線コネクタ 434"/>
        <xdr:cNvCxnSpPr/>
      </xdr:nvCxnSpPr>
      <xdr:spPr>
        <a:xfrm>
          <a:off x="13004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5" name="楕円 444"/>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6"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7" name="楕円 446"/>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8" name="テキスト ボックス 447"/>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9" name="楕円 448"/>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50" name="テキスト ボックス 449"/>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1" name="楕円 450"/>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2" name="テキスト ボックス 451"/>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3" name="楕円 452"/>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4" name="テキスト ボックス 45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37694</xdr:rowOff>
    </xdr:from>
    <xdr:to>
      <xdr:col>29</xdr:col>
      <xdr:colOff>127000</xdr:colOff>
      <xdr:row>16</xdr:row>
      <xdr:rowOff>71774</xdr:rowOff>
    </xdr:to>
    <xdr:cxnSp macro="">
      <xdr:nvCxnSpPr>
        <xdr:cNvPr id="50" name="直線コネクタ 49"/>
        <xdr:cNvCxnSpPr/>
      </xdr:nvCxnSpPr>
      <xdr:spPr bwMode="auto">
        <a:xfrm flipV="1">
          <a:off x="5003800" y="2828519"/>
          <a:ext cx="6477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59068</xdr:rowOff>
    </xdr:from>
    <xdr:to>
      <xdr:col>26</xdr:col>
      <xdr:colOff>50800</xdr:colOff>
      <xdr:row>16</xdr:row>
      <xdr:rowOff>71774</xdr:rowOff>
    </xdr:to>
    <xdr:cxnSp macro="">
      <xdr:nvCxnSpPr>
        <xdr:cNvPr id="53" name="直線コネクタ 52"/>
        <xdr:cNvCxnSpPr/>
      </xdr:nvCxnSpPr>
      <xdr:spPr bwMode="auto">
        <a:xfrm>
          <a:off x="43053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59068</xdr:rowOff>
    </xdr:from>
    <xdr:to>
      <xdr:col>22</xdr:col>
      <xdr:colOff>114300</xdr:colOff>
      <xdr:row>16</xdr:row>
      <xdr:rowOff>124619</xdr:rowOff>
    </xdr:to>
    <xdr:cxnSp macro="">
      <xdr:nvCxnSpPr>
        <xdr:cNvPr id="56" name="直線コネクタ 55"/>
        <xdr:cNvCxnSpPr/>
      </xdr:nvCxnSpPr>
      <xdr:spPr bwMode="auto">
        <a:xfrm flipV="1">
          <a:off x="36068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124619</xdr:rowOff>
    </xdr:from>
    <xdr:to>
      <xdr:col>18</xdr:col>
      <xdr:colOff>177800</xdr:colOff>
      <xdr:row>16</xdr:row>
      <xdr:rowOff>155099</xdr:rowOff>
    </xdr:to>
    <xdr:cxnSp macro="">
      <xdr:nvCxnSpPr>
        <xdr:cNvPr id="59" name="直線コネクタ 58"/>
        <xdr:cNvCxnSpPr/>
      </xdr:nvCxnSpPr>
      <xdr:spPr bwMode="auto">
        <a:xfrm flipV="1">
          <a:off x="29083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158344</xdr:rowOff>
    </xdr:from>
    <xdr:to>
      <xdr:col>29</xdr:col>
      <xdr:colOff>177800</xdr:colOff>
      <xdr:row>16</xdr:row>
      <xdr:rowOff>88494</xdr:rowOff>
    </xdr:to>
    <xdr:sp macro="" textlink="">
      <xdr:nvSpPr>
        <xdr:cNvPr id="69" name="楕円 68"/>
        <xdr:cNvSpPr/>
      </xdr:nvSpPr>
      <xdr:spPr bwMode="auto">
        <a:xfrm>
          <a:off x="56007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3421</xdr:rowOff>
    </xdr:from>
    <xdr:ext cx="762000" cy="259045"/>
    <xdr:sp macro="" textlink="">
      <xdr:nvSpPr>
        <xdr:cNvPr id="70" name="人口1人当たり決算額の推移該当値テキスト130"/>
        <xdr:cNvSpPr txBox="1"/>
      </xdr:nvSpPr>
      <xdr:spPr>
        <a:xfrm>
          <a:off x="5740400" y="2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20974</xdr:rowOff>
    </xdr:from>
    <xdr:to>
      <xdr:col>26</xdr:col>
      <xdr:colOff>101600</xdr:colOff>
      <xdr:row>16</xdr:row>
      <xdr:rowOff>122574</xdr:rowOff>
    </xdr:to>
    <xdr:sp macro="" textlink="">
      <xdr:nvSpPr>
        <xdr:cNvPr id="71" name="楕円 70"/>
        <xdr:cNvSpPr/>
      </xdr:nvSpPr>
      <xdr:spPr bwMode="auto">
        <a:xfrm>
          <a:off x="49530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132751</xdr:rowOff>
    </xdr:from>
    <xdr:ext cx="736600" cy="259045"/>
    <xdr:sp macro="" textlink="">
      <xdr:nvSpPr>
        <xdr:cNvPr id="72" name="テキスト ボックス 71"/>
        <xdr:cNvSpPr txBox="1"/>
      </xdr:nvSpPr>
      <xdr:spPr>
        <a:xfrm>
          <a:off x="4622800" y="258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8268</xdr:rowOff>
    </xdr:from>
    <xdr:to>
      <xdr:col>22</xdr:col>
      <xdr:colOff>165100</xdr:colOff>
      <xdr:row>16</xdr:row>
      <xdr:rowOff>109868</xdr:rowOff>
    </xdr:to>
    <xdr:sp macro="" textlink="">
      <xdr:nvSpPr>
        <xdr:cNvPr id="73" name="楕円 72"/>
        <xdr:cNvSpPr/>
      </xdr:nvSpPr>
      <xdr:spPr bwMode="auto">
        <a:xfrm>
          <a:off x="42545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120045</xdr:rowOff>
    </xdr:from>
    <xdr:ext cx="762000" cy="259045"/>
    <xdr:sp macro="" textlink="">
      <xdr:nvSpPr>
        <xdr:cNvPr id="74" name="テキスト ボックス 73"/>
        <xdr:cNvSpPr txBox="1"/>
      </xdr:nvSpPr>
      <xdr:spPr>
        <a:xfrm>
          <a:off x="39243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73819</xdr:rowOff>
    </xdr:from>
    <xdr:to>
      <xdr:col>19</xdr:col>
      <xdr:colOff>38100</xdr:colOff>
      <xdr:row>17</xdr:row>
      <xdr:rowOff>3969</xdr:rowOff>
    </xdr:to>
    <xdr:sp macro="" textlink="">
      <xdr:nvSpPr>
        <xdr:cNvPr id="75" name="楕円 74"/>
        <xdr:cNvSpPr/>
      </xdr:nvSpPr>
      <xdr:spPr bwMode="auto">
        <a:xfrm>
          <a:off x="35560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160196</xdr:rowOff>
    </xdr:from>
    <xdr:ext cx="762000" cy="259045"/>
    <xdr:sp macro="" textlink="">
      <xdr:nvSpPr>
        <xdr:cNvPr id="76" name="テキスト ボックス 75"/>
        <xdr:cNvSpPr txBox="1"/>
      </xdr:nvSpPr>
      <xdr:spPr>
        <a:xfrm>
          <a:off x="32258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104299</xdr:rowOff>
    </xdr:from>
    <xdr:to>
      <xdr:col>15</xdr:col>
      <xdr:colOff>101600</xdr:colOff>
      <xdr:row>17</xdr:row>
      <xdr:rowOff>34449</xdr:rowOff>
    </xdr:to>
    <xdr:sp macro="" textlink="">
      <xdr:nvSpPr>
        <xdr:cNvPr id="77" name="楕円 76"/>
        <xdr:cNvSpPr/>
      </xdr:nvSpPr>
      <xdr:spPr bwMode="auto">
        <a:xfrm>
          <a:off x="28575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44626</xdr:rowOff>
    </xdr:from>
    <xdr:ext cx="762000" cy="259045"/>
    <xdr:sp macro="" textlink="">
      <xdr:nvSpPr>
        <xdr:cNvPr id="78" name="テキスト ボックス 77"/>
        <xdr:cNvSpPr txBox="1"/>
      </xdr:nvSpPr>
      <xdr:spPr>
        <a:xfrm>
          <a:off x="25273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264389</xdr:rowOff>
    </xdr:from>
    <xdr:to>
      <xdr:col>29</xdr:col>
      <xdr:colOff>127000</xdr:colOff>
      <xdr:row>35</xdr:row>
      <xdr:rowOff>288783</xdr:rowOff>
    </xdr:to>
    <xdr:cxnSp macro="">
      <xdr:nvCxnSpPr>
        <xdr:cNvPr id="113" name="直線コネクタ 112"/>
        <xdr:cNvCxnSpPr/>
      </xdr:nvCxnSpPr>
      <xdr:spPr bwMode="auto">
        <a:xfrm flipV="1">
          <a:off x="5003800" y="6874739"/>
          <a:ext cx="6477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249165</xdr:rowOff>
    </xdr:from>
    <xdr:ext cx="762000" cy="259045"/>
    <xdr:sp macro="" textlink="">
      <xdr:nvSpPr>
        <xdr:cNvPr id="114" name="人口1人当たり決算額の推移平均値テキスト445"/>
        <xdr:cNvSpPr txBox="1"/>
      </xdr:nvSpPr>
      <xdr:spPr>
        <a:xfrm>
          <a:off x="5740400" y="685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118215</xdr:rowOff>
    </xdr:from>
    <xdr:to>
      <xdr:col>26</xdr:col>
      <xdr:colOff>50800</xdr:colOff>
      <xdr:row>35</xdr:row>
      <xdr:rowOff>288783</xdr:rowOff>
    </xdr:to>
    <xdr:cxnSp macro="">
      <xdr:nvCxnSpPr>
        <xdr:cNvPr id="116" name="直線コネクタ 115"/>
        <xdr:cNvCxnSpPr/>
      </xdr:nvCxnSpPr>
      <xdr:spPr bwMode="auto">
        <a:xfrm>
          <a:off x="43053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110475</xdr:rowOff>
    </xdr:from>
    <xdr:to>
      <xdr:col>22</xdr:col>
      <xdr:colOff>114300</xdr:colOff>
      <xdr:row>35</xdr:row>
      <xdr:rowOff>118215</xdr:rowOff>
    </xdr:to>
    <xdr:cxnSp macro="">
      <xdr:nvCxnSpPr>
        <xdr:cNvPr id="119" name="直線コネクタ 118"/>
        <xdr:cNvCxnSpPr/>
      </xdr:nvCxnSpPr>
      <xdr:spPr bwMode="auto">
        <a:xfrm>
          <a:off x="3606800" y="6720825"/>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110475</xdr:rowOff>
    </xdr:from>
    <xdr:to>
      <xdr:col>18</xdr:col>
      <xdr:colOff>177800</xdr:colOff>
      <xdr:row>35</xdr:row>
      <xdr:rowOff>179708</xdr:rowOff>
    </xdr:to>
    <xdr:cxnSp macro="">
      <xdr:nvCxnSpPr>
        <xdr:cNvPr id="122" name="直線コネクタ 121"/>
        <xdr:cNvCxnSpPr/>
      </xdr:nvCxnSpPr>
      <xdr:spPr bwMode="auto">
        <a:xfrm flipV="1">
          <a:off x="2908300" y="672082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213589</xdr:rowOff>
    </xdr:from>
    <xdr:to>
      <xdr:col>29</xdr:col>
      <xdr:colOff>177800</xdr:colOff>
      <xdr:row>35</xdr:row>
      <xdr:rowOff>315189</xdr:rowOff>
    </xdr:to>
    <xdr:sp macro="" textlink="">
      <xdr:nvSpPr>
        <xdr:cNvPr id="132" name="楕円 131"/>
        <xdr:cNvSpPr/>
      </xdr:nvSpPr>
      <xdr:spPr bwMode="auto">
        <a:xfrm>
          <a:off x="56007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58666</xdr:rowOff>
    </xdr:from>
    <xdr:ext cx="762000" cy="259045"/>
    <xdr:sp macro="" textlink="">
      <xdr:nvSpPr>
        <xdr:cNvPr id="133" name="人口1人当たり決算額の推移該当値テキスト445"/>
        <xdr:cNvSpPr txBox="1"/>
      </xdr:nvSpPr>
      <xdr:spPr>
        <a:xfrm>
          <a:off x="5740400" y="66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237983</xdr:rowOff>
    </xdr:from>
    <xdr:to>
      <xdr:col>26</xdr:col>
      <xdr:colOff>101600</xdr:colOff>
      <xdr:row>35</xdr:row>
      <xdr:rowOff>339583</xdr:rowOff>
    </xdr:to>
    <xdr:sp macro="" textlink="">
      <xdr:nvSpPr>
        <xdr:cNvPr id="134" name="楕円 133"/>
        <xdr:cNvSpPr/>
      </xdr:nvSpPr>
      <xdr:spPr bwMode="auto">
        <a:xfrm>
          <a:off x="49530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324360</xdr:rowOff>
    </xdr:from>
    <xdr:ext cx="736600" cy="259045"/>
    <xdr:sp macro="" textlink="">
      <xdr:nvSpPr>
        <xdr:cNvPr id="135" name="テキスト ボックス 134"/>
        <xdr:cNvSpPr txBox="1"/>
      </xdr:nvSpPr>
      <xdr:spPr>
        <a:xfrm>
          <a:off x="4622800" y="693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67415</xdr:rowOff>
    </xdr:from>
    <xdr:to>
      <xdr:col>22</xdr:col>
      <xdr:colOff>165100</xdr:colOff>
      <xdr:row>35</xdr:row>
      <xdr:rowOff>169015</xdr:rowOff>
    </xdr:to>
    <xdr:sp macro="" textlink="">
      <xdr:nvSpPr>
        <xdr:cNvPr id="136" name="楕円 135"/>
        <xdr:cNvSpPr/>
      </xdr:nvSpPr>
      <xdr:spPr bwMode="auto">
        <a:xfrm>
          <a:off x="4254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179192</xdr:rowOff>
    </xdr:from>
    <xdr:ext cx="762000" cy="259045"/>
    <xdr:sp macro="" textlink="">
      <xdr:nvSpPr>
        <xdr:cNvPr id="137" name="テキスト ボックス 136"/>
        <xdr:cNvSpPr txBox="1"/>
      </xdr:nvSpPr>
      <xdr:spPr>
        <a:xfrm>
          <a:off x="39243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59675</xdr:rowOff>
    </xdr:from>
    <xdr:to>
      <xdr:col>19</xdr:col>
      <xdr:colOff>38100</xdr:colOff>
      <xdr:row>35</xdr:row>
      <xdr:rowOff>161275</xdr:rowOff>
    </xdr:to>
    <xdr:sp macro="" textlink="">
      <xdr:nvSpPr>
        <xdr:cNvPr id="138" name="楕円 137"/>
        <xdr:cNvSpPr/>
      </xdr:nvSpPr>
      <xdr:spPr bwMode="auto">
        <a:xfrm>
          <a:off x="3556000" y="667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171452</xdr:rowOff>
    </xdr:from>
    <xdr:ext cx="762000" cy="259045"/>
    <xdr:sp macro="" textlink="">
      <xdr:nvSpPr>
        <xdr:cNvPr id="139" name="テキスト ボックス 138"/>
        <xdr:cNvSpPr txBox="1"/>
      </xdr:nvSpPr>
      <xdr:spPr>
        <a:xfrm>
          <a:off x="3225800" y="64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128908</xdr:rowOff>
    </xdr:from>
    <xdr:to>
      <xdr:col>15</xdr:col>
      <xdr:colOff>101600</xdr:colOff>
      <xdr:row>35</xdr:row>
      <xdr:rowOff>230508</xdr:rowOff>
    </xdr:to>
    <xdr:sp macro="" textlink="">
      <xdr:nvSpPr>
        <xdr:cNvPr id="140" name="楕円 139"/>
        <xdr:cNvSpPr/>
      </xdr:nvSpPr>
      <xdr:spPr bwMode="auto">
        <a:xfrm>
          <a:off x="2857500" y="673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215285</xdr:rowOff>
    </xdr:from>
    <xdr:ext cx="762000" cy="259045"/>
    <xdr:sp macro="" textlink="">
      <xdr:nvSpPr>
        <xdr:cNvPr id="141" name="テキスト ボックス 140"/>
        <xdr:cNvSpPr txBox="1"/>
      </xdr:nvSpPr>
      <xdr:spPr>
        <a:xfrm>
          <a:off x="2527300" y="682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96781</xdr:rowOff>
    </xdr:from>
    <xdr:to>
      <xdr:col>24</xdr:col>
      <xdr:colOff>63500</xdr:colOff>
      <xdr:row>37</xdr:row>
      <xdr:rowOff>114707</xdr:rowOff>
    </xdr:to>
    <xdr:cxnSp macro="">
      <xdr:nvCxnSpPr>
        <xdr:cNvPr id="61" name="直線コネクタ 60"/>
        <xdr:cNvCxnSpPr/>
      </xdr:nvCxnSpPr>
      <xdr:spPr>
        <a:xfrm flipV="1">
          <a:off x="3797300" y="6440431"/>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76283</xdr:rowOff>
    </xdr:from>
    <xdr:to>
      <xdr:col>19</xdr:col>
      <xdr:colOff>177800</xdr:colOff>
      <xdr:row>37</xdr:row>
      <xdr:rowOff>114707</xdr:rowOff>
    </xdr:to>
    <xdr:cxnSp macro="">
      <xdr:nvCxnSpPr>
        <xdr:cNvPr id="64" name="直線コネクタ 63"/>
        <xdr:cNvCxnSpPr/>
      </xdr:nvCxnSpPr>
      <xdr:spPr>
        <a:xfrm>
          <a:off x="2908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76283</xdr:rowOff>
    </xdr:from>
    <xdr:to>
      <xdr:col>15</xdr:col>
      <xdr:colOff>50800</xdr:colOff>
      <xdr:row>37</xdr:row>
      <xdr:rowOff>103734</xdr:rowOff>
    </xdr:to>
    <xdr:cxnSp macro="">
      <xdr:nvCxnSpPr>
        <xdr:cNvPr id="67" name="直線コネクタ 66"/>
        <xdr:cNvCxnSpPr/>
      </xdr:nvCxnSpPr>
      <xdr:spPr>
        <a:xfrm flipV="1">
          <a:off x="2019300" y="641993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27153</xdr:rowOff>
    </xdr:from>
    <xdr:to>
      <xdr:col>10</xdr:col>
      <xdr:colOff>114300</xdr:colOff>
      <xdr:row>37</xdr:row>
      <xdr:rowOff>103734</xdr:rowOff>
    </xdr:to>
    <xdr:cxnSp macro="">
      <xdr:nvCxnSpPr>
        <xdr:cNvPr id="70" name="直線コネクタ 69"/>
        <xdr:cNvCxnSpPr/>
      </xdr:nvCxnSpPr>
      <xdr:spPr>
        <a:xfrm>
          <a:off x="1130300" y="637080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45981</xdr:rowOff>
    </xdr:from>
    <xdr:to>
      <xdr:col>24</xdr:col>
      <xdr:colOff>114300</xdr:colOff>
      <xdr:row>37</xdr:row>
      <xdr:rowOff>147581</xdr:rowOff>
    </xdr:to>
    <xdr:sp macro="" textlink="">
      <xdr:nvSpPr>
        <xdr:cNvPr id="80" name="楕円 79"/>
        <xdr:cNvSpPr/>
      </xdr:nvSpPr>
      <xdr:spPr>
        <a:xfrm>
          <a:off x="45847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24408</xdr:rowOff>
    </xdr:from>
    <xdr:ext cx="534377" cy="259045"/>
    <xdr:sp macro="" textlink="">
      <xdr:nvSpPr>
        <xdr:cNvPr id="81" name="人件費該当値テキスト"/>
        <xdr:cNvSpPr txBox="1"/>
      </xdr:nvSpPr>
      <xdr:spPr>
        <a:xfrm>
          <a:off x="4686300" y="6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63907</xdr:rowOff>
    </xdr:from>
    <xdr:to>
      <xdr:col>20</xdr:col>
      <xdr:colOff>38100</xdr:colOff>
      <xdr:row>37</xdr:row>
      <xdr:rowOff>165506</xdr:rowOff>
    </xdr:to>
    <xdr:sp macro="" textlink="">
      <xdr:nvSpPr>
        <xdr:cNvPr id="82" name="楕円 81"/>
        <xdr:cNvSpPr/>
      </xdr:nvSpPr>
      <xdr:spPr>
        <a:xfrm>
          <a:off x="3746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156633</xdr:rowOff>
    </xdr:from>
    <xdr:ext cx="534377" cy="259045"/>
    <xdr:sp macro="" textlink="">
      <xdr:nvSpPr>
        <xdr:cNvPr id="83" name="テキスト ボックス 82"/>
        <xdr:cNvSpPr txBox="1"/>
      </xdr:nvSpPr>
      <xdr:spPr>
        <a:xfrm>
          <a:off x="3530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25483</xdr:rowOff>
    </xdr:from>
    <xdr:to>
      <xdr:col>15</xdr:col>
      <xdr:colOff>101600</xdr:colOff>
      <xdr:row>37</xdr:row>
      <xdr:rowOff>127083</xdr:rowOff>
    </xdr:to>
    <xdr:sp macro="" textlink="">
      <xdr:nvSpPr>
        <xdr:cNvPr id="84" name="楕円 83"/>
        <xdr:cNvSpPr/>
      </xdr:nvSpPr>
      <xdr:spPr>
        <a:xfrm>
          <a:off x="2857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118210</xdr:rowOff>
    </xdr:from>
    <xdr:ext cx="534377" cy="259045"/>
    <xdr:sp macro="" textlink="">
      <xdr:nvSpPr>
        <xdr:cNvPr id="85" name="テキスト ボックス 84"/>
        <xdr:cNvSpPr txBox="1"/>
      </xdr:nvSpPr>
      <xdr:spPr>
        <a:xfrm>
          <a:off x="2641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52934</xdr:rowOff>
    </xdr:from>
    <xdr:to>
      <xdr:col>10</xdr:col>
      <xdr:colOff>165100</xdr:colOff>
      <xdr:row>37</xdr:row>
      <xdr:rowOff>154534</xdr:rowOff>
    </xdr:to>
    <xdr:sp macro="" textlink="">
      <xdr:nvSpPr>
        <xdr:cNvPr id="86" name="楕円 85"/>
        <xdr:cNvSpPr/>
      </xdr:nvSpPr>
      <xdr:spPr>
        <a:xfrm>
          <a:off x="1968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145661</xdr:rowOff>
    </xdr:from>
    <xdr:ext cx="534377" cy="259045"/>
    <xdr:sp macro="" textlink="">
      <xdr:nvSpPr>
        <xdr:cNvPr id="87" name="テキスト ボックス 86"/>
        <xdr:cNvSpPr txBox="1"/>
      </xdr:nvSpPr>
      <xdr:spPr>
        <a:xfrm>
          <a:off x="1752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147803</xdr:rowOff>
    </xdr:from>
    <xdr:to>
      <xdr:col>6</xdr:col>
      <xdr:colOff>38100</xdr:colOff>
      <xdr:row>37</xdr:row>
      <xdr:rowOff>77953</xdr:rowOff>
    </xdr:to>
    <xdr:sp macro="" textlink="">
      <xdr:nvSpPr>
        <xdr:cNvPr id="88" name="楕円 87"/>
        <xdr:cNvSpPr/>
      </xdr:nvSpPr>
      <xdr:spPr>
        <a:xfrm>
          <a:off x="1079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69080</xdr:rowOff>
    </xdr:from>
    <xdr:ext cx="534377" cy="259045"/>
    <xdr:sp macro="" textlink="">
      <xdr:nvSpPr>
        <xdr:cNvPr id="89" name="テキスト ボックス 88"/>
        <xdr:cNvSpPr txBox="1"/>
      </xdr:nvSpPr>
      <xdr:spPr>
        <a:xfrm>
          <a:off x="863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103777</xdr:rowOff>
    </xdr:from>
    <xdr:to>
      <xdr:col>24</xdr:col>
      <xdr:colOff>63500</xdr:colOff>
      <xdr:row>56</xdr:row>
      <xdr:rowOff>118310</xdr:rowOff>
    </xdr:to>
    <xdr:cxnSp macro="">
      <xdr:nvCxnSpPr>
        <xdr:cNvPr id="121" name="直線コネクタ 120"/>
        <xdr:cNvCxnSpPr/>
      </xdr:nvCxnSpPr>
      <xdr:spPr>
        <a:xfrm flipV="1">
          <a:off x="3797300" y="9704977"/>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117069</xdr:rowOff>
    </xdr:from>
    <xdr:to>
      <xdr:col>19</xdr:col>
      <xdr:colOff>177800</xdr:colOff>
      <xdr:row>56</xdr:row>
      <xdr:rowOff>118310</xdr:rowOff>
    </xdr:to>
    <xdr:cxnSp macro="">
      <xdr:nvCxnSpPr>
        <xdr:cNvPr id="124" name="直線コネクタ 123"/>
        <xdr:cNvCxnSpPr/>
      </xdr:nvCxnSpPr>
      <xdr:spPr>
        <a:xfrm>
          <a:off x="2908300" y="971826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117069</xdr:rowOff>
    </xdr:from>
    <xdr:to>
      <xdr:col>15</xdr:col>
      <xdr:colOff>50800</xdr:colOff>
      <xdr:row>57</xdr:row>
      <xdr:rowOff>89898</xdr:rowOff>
    </xdr:to>
    <xdr:cxnSp macro="">
      <xdr:nvCxnSpPr>
        <xdr:cNvPr id="127" name="直線コネクタ 126"/>
        <xdr:cNvCxnSpPr/>
      </xdr:nvCxnSpPr>
      <xdr:spPr>
        <a:xfrm flipV="1">
          <a:off x="2019300" y="9718269"/>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89898</xdr:rowOff>
    </xdr:from>
    <xdr:to>
      <xdr:col>10</xdr:col>
      <xdr:colOff>114300</xdr:colOff>
      <xdr:row>57</xdr:row>
      <xdr:rowOff>154559</xdr:rowOff>
    </xdr:to>
    <xdr:cxnSp macro="">
      <xdr:nvCxnSpPr>
        <xdr:cNvPr id="130" name="直線コネクタ 129"/>
        <xdr:cNvCxnSpPr/>
      </xdr:nvCxnSpPr>
      <xdr:spPr>
        <a:xfrm flipV="1">
          <a:off x="1130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52977</xdr:rowOff>
    </xdr:from>
    <xdr:to>
      <xdr:col>24</xdr:col>
      <xdr:colOff>114300</xdr:colOff>
      <xdr:row>56</xdr:row>
      <xdr:rowOff>154577</xdr:rowOff>
    </xdr:to>
    <xdr:sp macro="" textlink="">
      <xdr:nvSpPr>
        <xdr:cNvPr id="140" name="楕円 139"/>
        <xdr:cNvSpPr/>
      </xdr:nvSpPr>
      <xdr:spPr>
        <a:xfrm>
          <a:off x="4584700" y="9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31404</xdr:rowOff>
    </xdr:from>
    <xdr:ext cx="534377" cy="259045"/>
    <xdr:sp macro="" textlink="">
      <xdr:nvSpPr>
        <xdr:cNvPr id="141" name="物件費該当値テキスト"/>
        <xdr:cNvSpPr txBox="1"/>
      </xdr:nvSpPr>
      <xdr:spPr>
        <a:xfrm>
          <a:off x="4686300" y="96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67510</xdr:rowOff>
    </xdr:from>
    <xdr:to>
      <xdr:col>20</xdr:col>
      <xdr:colOff>38100</xdr:colOff>
      <xdr:row>56</xdr:row>
      <xdr:rowOff>169110</xdr:rowOff>
    </xdr:to>
    <xdr:sp macro="" textlink="">
      <xdr:nvSpPr>
        <xdr:cNvPr id="142" name="楕円 141"/>
        <xdr:cNvSpPr/>
      </xdr:nvSpPr>
      <xdr:spPr>
        <a:xfrm>
          <a:off x="3746500" y="9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160237</xdr:rowOff>
    </xdr:from>
    <xdr:ext cx="534377" cy="259045"/>
    <xdr:sp macro="" textlink="">
      <xdr:nvSpPr>
        <xdr:cNvPr id="143" name="テキスト ボックス 142"/>
        <xdr:cNvSpPr txBox="1"/>
      </xdr:nvSpPr>
      <xdr:spPr>
        <a:xfrm>
          <a:off x="3530111" y="97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66269</xdr:rowOff>
    </xdr:from>
    <xdr:to>
      <xdr:col>15</xdr:col>
      <xdr:colOff>101600</xdr:colOff>
      <xdr:row>56</xdr:row>
      <xdr:rowOff>167869</xdr:rowOff>
    </xdr:to>
    <xdr:sp macro="" textlink="">
      <xdr:nvSpPr>
        <xdr:cNvPr id="144" name="楕円 143"/>
        <xdr:cNvSpPr/>
      </xdr:nvSpPr>
      <xdr:spPr>
        <a:xfrm>
          <a:off x="2857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158996</xdr:rowOff>
    </xdr:from>
    <xdr:ext cx="534377" cy="259045"/>
    <xdr:sp macro="" textlink="">
      <xdr:nvSpPr>
        <xdr:cNvPr id="145" name="テキスト ボックス 144"/>
        <xdr:cNvSpPr txBox="1"/>
      </xdr:nvSpPr>
      <xdr:spPr>
        <a:xfrm>
          <a:off x="2641111" y="97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39098</xdr:rowOff>
    </xdr:from>
    <xdr:to>
      <xdr:col>10</xdr:col>
      <xdr:colOff>165100</xdr:colOff>
      <xdr:row>57</xdr:row>
      <xdr:rowOff>140698</xdr:rowOff>
    </xdr:to>
    <xdr:sp macro="" textlink="">
      <xdr:nvSpPr>
        <xdr:cNvPr id="146" name="楕円 145"/>
        <xdr:cNvSpPr/>
      </xdr:nvSpPr>
      <xdr:spPr>
        <a:xfrm>
          <a:off x="1968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131825</xdr:rowOff>
    </xdr:from>
    <xdr:ext cx="534377" cy="259045"/>
    <xdr:sp macro="" textlink="">
      <xdr:nvSpPr>
        <xdr:cNvPr id="147" name="テキスト ボックス 146"/>
        <xdr:cNvSpPr txBox="1"/>
      </xdr:nvSpPr>
      <xdr:spPr>
        <a:xfrm>
          <a:off x="1752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103759</xdr:rowOff>
    </xdr:from>
    <xdr:to>
      <xdr:col>6</xdr:col>
      <xdr:colOff>38100</xdr:colOff>
      <xdr:row>58</xdr:row>
      <xdr:rowOff>33909</xdr:rowOff>
    </xdr:to>
    <xdr:sp macro="" textlink="">
      <xdr:nvSpPr>
        <xdr:cNvPr id="148" name="楕円 147"/>
        <xdr:cNvSpPr/>
      </xdr:nvSpPr>
      <xdr:spPr>
        <a:xfrm>
          <a:off x="1079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25036</xdr:rowOff>
    </xdr:from>
    <xdr:ext cx="534377" cy="259045"/>
    <xdr:sp macro="" textlink="">
      <xdr:nvSpPr>
        <xdr:cNvPr id="149" name="テキスト ボックス 148"/>
        <xdr:cNvSpPr txBox="1"/>
      </xdr:nvSpPr>
      <xdr:spPr>
        <a:xfrm>
          <a:off x="863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61016</xdr:rowOff>
    </xdr:from>
    <xdr:to>
      <xdr:col>24</xdr:col>
      <xdr:colOff>63500</xdr:colOff>
      <xdr:row>78</xdr:row>
      <xdr:rowOff>61427</xdr:rowOff>
    </xdr:to>
    <xdr:cxnSp macro="">
      <xdr:nvCxnSpPr>
        <xdr:cNvPr id="176" name="直線コネクタ 175"/>
        <xdr:cNvCxnSpPr/>
      </xdr:nvCxnSpPr>
      <xdr:spPr>
        <a:xfrm>
          <a:off x="3797300" y="1343411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57632</xdr:rowOff>
    </xdr:from>
    <xdr:to>
      <xdr:col>19</xdr:col>
      <xdr:colOff>177800</xdr:colOff>
      <xdr:row>78</xdr:row>
      <xdr:rowOff>61016</xdr:rowOff>
    </xdr:to>
    <xdr:cxnSp macro="">
      <xdr:nvCxnSpPr>
        <xdr:cNvPr id="179" name="直線コネクタ 178"/>
        <xdr:cNvCxnSpPr/>
      </xdr:nvCxnSpPr>
      <xdr:spPr>
        <a:xfrm>
          <a:off x="2908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52192</xdr:rowOff>
    </xdr:from>
    <xdr:to>
      <xdr:col>15</xdr:col>
      <xdr:colOff>50800</xdr:colOff>
      <xdr:row>78</xdr:row>
      <xdr:rowOff>57632</xdr:rowOff>
    </xdr:to>
    <xdr:cxnSp macro="">
      <xdr:nvCxnSpPr>
        <xdr:cNvPr id="182" name="直線コネクタ 181"/>
        <xdr:cNvCxnSpPr/>
      </xdr:nvCxnSpPr>
      <xdr:spPr>
        <a:xfrm>
          <a:off x="2019300" y="13425292"/>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52192</xdr:rowOff>
    </xdr:from>
    <xdr:to>
      <xdr:col>10</xdr:col>
      <xdr:colOff>114300</xdr:colOff>
      <xdr:row>78</xdr:row>
      <xdr:rowOff>57496</xdr:rowOff>
    </xdr:to>
    <xdr:cxnSp macro="">
      <xdr:nvCxnSpPr>
        <xdr:cNvPr id="185" name="直線コネクタ 184"/>
        <xdr:cNvCxnSpPr/>
      </xdr:nvCxnSpPr>
      <xdr:spPr>
        <a:xfrm flipV="1">
          <a:off x="1130300" y="1342529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10627</xdr:rowOff>
    </xdr:from>
    <xdr:to>
      <xdr:col>24</xdr:col>
      <xdr:colOff>114300</xdr:colOff>
      <xdr:row>78</xdr:row>
      <xdr:rowOff>112227</xdr:rowOff>
    </xdr:to>
    <xdr:sp macro="" textlink="">
      <xdr:nvSpPr>
        <xdr:cNvPr id="195" name="楕円 194"/>
        <xdr:cNvSpPr/>
      </xdr:nvSpPr>
      <xdr:spPr>
        <a:xfrm>
          <a:off x="45847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97004</xdr:rowOff>
    </xdr:from>
    <xdr:ext cx="469744" cy="259045"/>
    <xdr:sp macro="" textlink="">
      <xdr:nvSpPr>
        <xdr:cNvPr id="196" name="維持補修費該当値テキスト"/>
        <xdr:cNvSpPr txBox="1"/>
      </xdr:nvSpPr>
      <xdr:spPr>
        <a:xfrm>
          <a:off x="4686300" y="1329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10216</xdr:rowOff>
    </xdr:from>
    <xdr:to>
      <xdr:col>20</xdr:col>
      <xdr:colOff>38100</xdr:colOff>
      <xdr:row>78</xdr:row>
      <xdr:rowOff>111816</xdr:rowOff>
    </xdr:to>
    <xdr:sp macro="" textlink="">
      <xdr:nvSpPr>
        <xdr:cNvPr id="197" name="楕円 196"/>
        <xdr:cNvSpPr/>
      </xdr:nvSpPr>
      <xdr:spPr>
        <a:xfrm>
          <a:off x="3746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102943</xdr:rowOff>
    </xdr:from>
    <xdr:ext cx="469744" cy="259045"/>
    <xdr:sp macro="" textlink="">
      <xdr:nvSpPr>
        <xdr:cNvPr id="198" name="テキスト ボックス 197"/>
        <xdr:cNvSpPr txBox="1"/>
      </xdr:nvSpPr>
      <xdr:spPr>
        <a:xfrm>
          <a:off x="3562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6832</xdr:rowOff>
    </xdr:from>
    <xdr:to>
      <xdr:col>15</xdr:col>
      <xdr:colOff>101600</xdr:colOff>
      <xdr:row>78</xdr:row>
      <xdr:rowOff>108432</xdr:rowOff>
    </xdr:to>
    <xdr:sp macro="" textlink="">
      <xdr:nvSpPr>
        <xdr:cNvPr id="199" name="楕円 198"/>
        <xdr:cNvSpPr/>
      </xdr:nvSpPr>
      <xdr:spPr>
        <a:xfrm>
          <a:off x="2857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99559</xdr:rowOff>
    </xdr:from>
    <xdr:ext cx="469744" cy="259045"/>
    <xdr:sp macro="" textlink="">
      <xdr:nvSpPr>
        <xdr:cNvPr id="200" name="テキスト ボックス 199"/>
        <xdr:cNvSpPr txBox="1"/>
      </xdr:nvSpPr>
      <xdr:spPr>
        <a:xfrm>
          <a:off x="2673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1392</xdr:rowOff>
    </xdr:from>
    <xdr:to>
      <xdr:col>10</xdr:col>
      <xdr:colOff>165100</xdr:colOff>
      <xdr:row>78</xdr:row>
      <xdr:rowOff>102992</xdr:rowOff>
    </xdr:to>
    <xdr:sp macro="" textlink="">
      <xdr:nvSpPr>
        <xdr:cNvPr id="201" name="楕円 200"/>
        <xdr:cNvSpPr/>
      </xdr:nvSpPr>
      <xdr:spPr>
        <a:xfrm>
          <a:off x="19685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94119</xdr:rowOff>
    </xdr:from>
    <xdr:ext cx="469744" cy="259045"/>
    <xdr:sp macro="" textlink="">
      <xdr:nvSpPr>
        <xdr:cNvPr id="202" name="テキスト ボックス 201"/>
        <xdr:cNvSpPr txBox="1"/>
      </xdr:nvSpPr>
      <xdr:spPr>
        <a:xfrm>
          <a:off x="1784428" y="1346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6696</xdr:rowOff>
    </xdr:from>
    <xdr:to>
      <xdr:col>6</xdr:col>
      <xdr:colOff>38100</xdr:colOff>
      <xdr:row>78</xdr:row>
      <xdr:rowOff>108296</xdr:rowOff>
    </xdr:to>
    <xdr:sp macro="" textlink="">
      <xdr:nvSpPr>
        <xdr:cNvPr id="203" name="楕円 202"/>
        <xdr:cNvSpPr/>
      </xdr:nvSpPr>
      <xdr:spPr>
        <a:xfrm>
          <a:off x="1079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99423</xdr:rowOff>
    </xdr:from>
    <xdr:ext cx="469744" cy="259045"/>
    <xdr:sp macro="" textlink="">
      <xdr:nvSpPr>
        <xdr:cNvPr id="204" name="テキスト ボックス 203"/>
        <xdr:cNvSpPr txBox="1"/>
      </xdr:nvSpPr>
      <xdr:spPr>
        <a:xfrm>
          <a:off x="895428"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168777</xdr:rowOff>
    </xdr:from>
    <xdr:to>
      <xdr:col>24</xdr:col>
      <xdr:colOff>63500</xdr:colOff>
      <xdr:row>97</xdr:row>
      <xdr:rowOff>3744</xdr:rowOff>
    </xdr:to>
    <xdr:cxnSp macro="">
      <xdr:nvCxnSpPr>
        <xdr:cNvPr id="232" name="直線コネクタ 231"/>
        <xdr:cNvCxnSpPr/>
      </xdr:nvCxnSpPr>
      <xdr:spPr>
        <a:xfrm flipV="1">
          <a:off x="3797300" y="16627977"/>
          <a:ext cx="8382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3744</xdr:rowOff>
    </xdr:from>
    <xdr:to>
      <xdr:col>19</xdr:col>
      <xdr:colOff>177800</xdr:colOff>
      <xdr:row>97</xdr:row>
      <xdr:rowOff>108747</xdr:rowOff>
    </xdr:to>
    <xdr:cxnSp macro="">
      <xdr:nvCxnSpPr>
        <xdr:cNvPr id="235" name="直線コネクタ 234"/>
        <xdr:cNvCxnSpPr/>
      </xdr:nvCxnSpPr>
      <xdr:spPr>
        <a:xfrm flipV="1">
          <a:off x="2908300" y="16634394"/>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108747</xdr:rowOff>
    </xdr:from>
    <xdr:to>
      <xdr:col>15</xdr:col>
      <xdr:colOff>50800</xdr:colOff>
      <xdr:row>97</xdr:row>
      <xdr:rowOff>135677</xdr:rowOff>
    </xdr:to>
    <xdr:cxnSp macro="">
      <xdr:nvCxnSpPr>
        <xdr:cNvPr id="238" name="直線コネクタ 237"/>
        <xdr:cNvCxnSpPr/>
      </xdr:nvCxnSpPr>
      <xdr:spPr>
        <a:xfrm flipV="1">
          <a:off x="2019300" y="16739397"/>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135677</xdr:rowOff>
    </xdr:from>
    <xdr:to>
      <xdr:col>10</xdr:col>
      <xdr:colOff>114300</xdr:colOff>
      <xdr:row>98</xdr:row>
      <xdr:rowOff>83342</xdr:rowOff>
    </xdr:to>
    <xdr:cxnSp macro="">
      <xdr:nvCxnSpPr>
        <xdr:cNvPr id="241" name="直線コネクタ 240"/>
        <xdr:cNvCxnSpPr/>
      </xdr:nvCxnSpPr>
      <xdr:spPr>
        <a:xfrm flipV="1">
          <a:off x="1130300" y="16766327"/>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117977</xdr:rowOff>
    </xdr:from>
    <xdr:to>
      <xdr:col>24</xdr:col>
      <xdr:colOff>114300</xdr:colOff>
      <xdr:row>97</xdr:row>
      <xdr:rowOff>48127</xdr:rowOff>
    </xdr:to>
    <xdr:sp macro="" textlink="">
      <xdr:nvSpPr>
        <xdr:cNvPr id="251" name="楕円 250"/>
        <xdr:cNvSpPr/>
      </xdr:nvSpPr>
      <xdr:spPr>
        <a:xfrm>
          <a:off x="4584700" y="165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96404</xdr:rowOff>
    </xdr:from>
    <xdr:ext cx="534377" cy="259045"/>
    <xdr:sp macro="" textlink="">
      <xdr:nvSpPr>
        <xdr:cNvPr id="252" name="扶助費該当値テキスト"/>
        <xdr:cNvSpPr txBox="1"/>
      </xdr:nvSpPr>
      <xdr:spPr>
        <a:xfrm>
          <a:off x="4686300" y="165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124394</xdr:rowOff>
    </xdr:from>
    <xdr:to>
      <xdr:col>20</xdr:col>
      <xdr:colOff>38100</xdr:colOff>
      <xdr:row>97</xdr:row>
      <xdr:rowOff>54544</xdr:rowOff>
    </xdr:to>
    <xdr:sp macro="" textlink="">
      <xdr:nvSpPr>
        <xdr:cNvPr id="253" name="楕円 252"/>
        <xdr:cNvSpPr/>
      </xdr:nvSpPr>
      <xdr:spPr>
        <a:xfrm>
          <a:off x="3746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45671</xdr:rowOff>
    </xdr:from>
    <xdr:ext cx="534377" cy="259045"/>
    <xdr:sp macro="" textlink="">
      <xdr:nvSpPr>
        <xdr:cNvPr id="254" name="テキスト ボックス 253"/>
        <xdr:cNvSpPr txBox="1"/>
      </xdr:nvSpPr>
      <xdr:spPr>
        <a:xfrm>
          <a:off x="3530111" y="166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57947</xdr:rowOff>
    </xdr:from>
    <xdr:to>
      <xdr:col>15</xdr:col>
      <xdr:colOff>101600</xdr:colOff>
      <xdr:row>97</xdr:row>
      <xdr:rowOff>159547</xdr:rowOff>
    </xdr:to>
    <xdr:sp macro="" textlink="">
      <xdr:nvSpPr>
        <xdr:cNvPr id="255" name="楕円 254"/>
        <xdr:cNvSpPr/>
      </xdr:nvSpPr>
      <xdr:spPr>
        <a:xfrm>
          <a:off x="2857500" y="166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150674</xdr:rowOff>
    </xdr:from>
    <xdr:ext cx="534377" cy="259045"/>
    <xdr:sp macro="" textlink="">
      <xdr:nvSpPr>
        <xdr:cNvPr id="256" name="テキスト ボックス 255"/>
        <xdr:cNvSpPr txBox="1"/>
      </xdr:nvSpPr>
      <xdr:spPr>
        <a:xfrm>
          <a:off x="2641111" y="167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84877</xdr:rowOff>
    </xdr:from>
    <xdr:to>
      <xdr:col>10</xdr:col>
      <xdr:colOff>165100</xdr:colOff>
      <xdr:row>98</xdr:row>
      <xdr:rowOff>15027</xdr:rowOff>
    </xdr:to>
    <xdr:sp macro="" textlink="">
      <xdr:nvSpPr>
        <xdr:cNvPr id="257" name="楕円 256"/>
        <xdr:cNvSpPr/>
      </xdr:nvSpPr>
      <xdr:spPr>
        <a:xfrm>
          <a:off x="1968500" y="16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6154</xdr:rowOff>
    </xdr:from>
    <xdr:ext cx="534377" cy="259045"/>
    <xdr:sp macro="" textlink="">
      <xdr:nvSpPr>
        <xdr:cNvPr id="258" name="テキスト ボックス 257"/>
        <xdr:cNvSpPr txBox="1"/>
      </xdr:nvSpPr>
      <xdr:spPr>
        <a:xfrm>
          <a:off x="1752111" y="16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32542</xdr:rowOff>
    </xdr:from>
    <xdr:to>
      <xdr:col>6</xdr:col>
      <xdr:colOff>38100</xdr:colOff>
      <xdr:row>98</xdr:row>
      <xdr:rowOff>134142</xdr:rowOff>
    </xdr:to>
    <xdr:sp macro="" textlink="">
      <xdr:nvSpPr>
        <xdr:cNvPr id="259" name="楕円 258"/>
        <xdr:cNvSpPr/>
      </xdr:nvSpPr>
      <xdr:spPr>
        <a:xfrm>
          <a:off x="1079500" y="16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125269</xdr:rowOff>
    </xdr:from>
    <xdr:ext cx="534377" cy="259045"/>
    <xdr:sp macro="" textlink="">
      <xdr:nvSpPr>
        <xdr:cNvPr id="260" name="テキスト ボックス 259"/>
        <xdr:cNvSpPr txBox="1"/>
      </xdr:nvSpPr>
      <xdr:spPr>
        <a:xfrm>
          <a:off x="863111" y="169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162535</xdr:rowOff>
    </xdr:from>
    <xdr:to>
      <xdr:col>55</xdr:col>
      <xdr:colOff>0</xdr:colOff>
      <xdr:row>36</xdr:row>
      <xdr:rowOff>131978</xdr:rowOff>
    </xdr:to>
    <xdr:cxnSp macro="">
      <xdr:nvCxnSpPr>
        <xdr:cNvPr id="289" name="直線コネクタ 288"/>
        <xdr:cNvCxnSpPr/>
      </xdr:nvCxnSpPr>
      <xdr:spPr>
        <a:xfrm flipV="1">
          <a:off x="9639300" y="6163285"/>
          <a:ext cx="838200" cy="1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99149</xdr:rowOff>
    </xdr:from>
    <xdr:to>
      <xdr:col>50</xdr:col>
      <xdr:colOff>114300</xdr:colOff>
      <xdr:row>36</xdr:row>
      <xdr:rowOff>131978</xdr:rowOff>
    </xdr:to>
    <xdr:cxnSp macro="">
      <xdr:nvCxnSpPr>
        <xdr:cNvPr id="292" name="直線コネクタ 291"/>
        <xdr:cNvCxnSpPr/>
      </xdr:nvCxnSpPr>
      <xdr:spPr>
        <a:xfrm>
          <a:off x="8750300" y="6271349"/>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95555</xdr:rowOff>
    </xdr:from>
    <xdr:to>
      <xdr:col>45</xdr:col>
      <xdr:colOff>177800</xdr:colOff>
      <xdr:row>36</xdr:row>
      <xdr:rowOff>99149</xdr:rowOff>
    </xdr:to>
    <xdr:cxnSp macro="">
      <xdr:nvCxnSpPr>
        <xdr:cNvPr id="295" name="直線コネクタ 294"/>
        <xdr:cNvCxnSpPr/>
      </xdr:nvCxnSpPr>
      <xdr:spPr>
        <a:xfrm>
          <a:off x="7861300" y="626775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80683</xdr:rowOff>
    </xdr:from>
    <xdr:to>
      <xdr:col>41</xdr:col>
      <xdr:colOff>50800</xdr:colOff>
      <xdr:row>36</xdr:row>
      <xdr:rowOff>95555</xdr:rowOff>
    </xdr:to>
    <xdr:cxnSp macro="">
      <xdr:nvCxnSpPr>
        <xdr:cNvPr id="298" name="直線コネクタ 297"/>
        <xdr:cNvCxnSpPr/>
      </xdr:nvCxnSpPr>
      <xdr:spPr>
        <a:xfrm>
          <a:off x="6972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111735</xdr:rowOff>
    </xdr:from>
    <xdr:to>
      <xdr:col>55</xdr:col>
      <xdr:colOff>50800</xdr:colOff>
      <xdr:row>36</xdr:row>
      <xdr:rowOff>41885</xdr:rowOff>
    </xdr:to>
    <xdr:sp macro="" textlink="">
      <xdr:nvSpPr>
        <xdr:cNvPr id="308" name="楕円 307"/>
        <xdr:cNvSpPr/>
      </xdr:nvSpPr>
      <xdr:spPr>
        <a:xfrm>
          <a:off x="10426700" y="6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134612</xdr:rowOff>
    </xdr:from>
    <xdr:ext cx="534377" cy="259045"/>
    <xdr:sp macro="" textlink="">
      <xdr:nvSpPr>
        <xdr:cNvPr id="309" name="補助費等該当値テキスト"/>
        <xdr:cNvSpPr txBox="1"/>
      </xdr:nvSpPr>
      <xdr:spPr>
        <a:xfrm>
          <a:off x="10528300" y="59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81178</xdr:rowOff>
    </xdr:from>
    <xdr:to>
      <xdr:col>50</xdr:col>
      <xdr:colOff>165100</xdr:colOff>
      <xdr:row>37</xdr:row>
      <xdr:rowOff>11328</xdr:rowOff>
    </xdr:to>
    <xdr:sp macro="" textlink="">
      <xdr:nvSpPr>
        <xdr:cNvPr id="310" name="楕円 309"/>
        <xdr:cNvSpPr/>
      </xdr:nvSpPr>
      <xdr:spPr>
        <a:xfrm>
          <a:off x="9588500" y="62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2455</xdr:rowOff>
    </xdr:from>
    <xdr:ext cx="534377" cy="259045"/>
    <xdr:sp macro="" textlink="">
      <xdr:nvSpPr>
        <xdr:cNvPr id="311" name="テキスト ボックス 310"/>
        <xdr:cNvSpPr txBox="1"/>
      </xdr:nvSpPr>
      <xdr:spPr>
        <a:xfrm>
          <a:off x="9372111" y="63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48349</xdr:rowOff>
    </xdr:from>
    <xdr:to>
      <xdr:col>46</xdr:col>
      <xdr:colOff>38100</xdr:colOff>
      <xdr:row>36</xdr:row>
      <xdr:rowOff>149949</xdr:rowOff>
    </xdr:to>
    <xdr:sp macro="" textlink="">
      <xdr:nvSpPr>
        <xdr:cNvPr id="312" name="楕円 311"/>
        <xdr:cNvSpPr/>
      </xdr:nvSpPr>
      <xdr:spPr>
        <a:xfrm>
          <a:off x="86995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141076</xdr:rowOff>
    </xdr:from>
    <xdr:ext cx="534377" cy="259045"/>
    <xdr:sp macro="" textlink="">
      <xdr:nvSpPr>
        <xdr:cNvPr id="313" name="テキスト ボックス 312"/>
        <xdr:cNvSpPr txBox="1"/>
      </xdr:nvSpPr>
      <xdr:spPr>
        <a:xfrm>
          <a:off x="8483111" y="63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44755</xdr:rowOff>
    </xdr:from>
    <xdr:to>
      <xdr:col>41</xdr:col>
      <xdr:colOff>101600</xdr:colOff>
      <xdr:row>36</xdr:row>
      <xdr:rowOff>146355</xdr:rowOff>
    </xdr:to>
    <xdr:sp macro="" textlink="">
      <xdr:nvSpPr>
        <xdr:cNvPr id="314" name="楕円 313"/>
        <xdr:cNvSpPr/>
      </xdr:nvSpPr>
      <xdr:spPr>
        <a:xfrm>
          <a:off x="7810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137482</xdr:rowOff>
    </xdr:from>
    <xdr:ext cx="534377" cy="259045"/>
    <xdr:sp macro="" textlink="">
      <xdr:nvSpPr>
        <xdr:cNvPr id="315" name="テキスト ボックス 314"/>
        <xdr:cNvSpPr txBox="1"/>
      </xdr:nvSpPr>
      <xdr:spPr>
        <a:xfrm>
          <a:off x="7594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29883</xdr:rowOff>
    </xdr:from>
    <xdr:to>
      <xdr:col>36</xdr:col>
      <xdr:colOff>165100</xdr:colOff>
      <xdr:row>36</xdr:row>
      <xdr:rowOff>131483</xdr:rowOff>
    </xdr:to>
    <xdr:sp macro="" textlink="">
      <xdr:nvSpPr>
        <xdr:cNvPr id="316" name="楕円 315"/>
        <xdr:cNvSpPr/>
      </xdr:nvSpPr>
      <xdr:spPr>
        <a:xfrm>
          <a:off x="6921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122610</xdr:rowOff>
    </xdr:from>
    <xdr:ext cx="534377" cy="259045"/>
    <xdr:sp macro="" textlink="">
      <xdr:nvSpPr>
        <xdr:cNvPr id="317" name="テキスト ボックス 316"/>
        <xdr:cNvSpPr txBox="1"/>
      </xdr:nvSpPr>
      <xdr:spPr>
        <a:xfrm>
          <a:off x="6705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154349</xdr:rowOff>
    </xdr:from>
    <xdr:to>
      <xdr:col>55</xdr:col>
      <xdr:colOff>0</xdr:colOff>
      <xdr:row>57</xdr:row>
      <xdr:rowOff>164654</xdr:rowOff>
    </xdr:to>
    <xdr:cxnSp macro="">
      <xdr:nvCxnSpPr>
        <xdr:cNvPr id="344" name="直線コネクタ 343"/>
        <xdr:cNvCxnSpPr/>
      </xdr:nvCxnSpPr>
      <xdr:spPr>
        <a:xfrm flipV="1">
          <a:off x="9639300" y="9926999"/>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157087</xdr:rowOff>
    </xdr:from>
    <xdr:to>
      <xdr:col>50</xdr:col>
      <xdr:colOff>114300</xdr:colOff>
      <xdr:row>57</xdr:row>
      <xdr:rowOff>164654</xdr:rowOff>
    </xdr:to>
    <xdr:cxnSp macro="">
      <xdr:nvCxnSpPr>
        <xdr:cNvPr id="347" name="直線コネクタ 346"/>
        <xdr:cNvCxnSpPr/>
      </xdr:nvCxnSpPr>
      <xdr:spPr>
        <a:xfrm>
          <a:off x="8750300" y="9929737"/>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157087</xdr:rowOff>
    </xdr:from>
    <xdr:to>
      <xdr:col>45</xdr:col>
      <xdr:colOff>177800</xdr:colOff>
      <xdr:row>58</xdr:row>
      <xdr:rowOff>30191</xdr:rowOff>
    </xdr:to>
    <xdr:cxnSp macro="">
      <xdr:nvCxnSpPr>
        <xdr:cNvPr id="350" name="直線コネクタ 349"/>
        <xdr:cNvCxnSpPr/>
      </xdr:nvCxnSpPr>
      <xdr:spPr>
        <a:xfrm flipV="1">
          <a:off x="7861300" y="9929737"/>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30191</xdr:rowOff>
    </xdr:from>
    <xdr:to>
      <xdr:col>41</xdr:col>
      <xdr:colOff>50800</xdr:colOff>
      <xdr:row>58</xdr:row>
      <xdr:rowOff>59402</xdr:rowOff>
    </xdr:to>
    <xdr:cxnSp macro="">
      <xdr:nvCxnSpPr>
        <xdr:cNvPr id="353" name="直線コネクタ 352"/>
        <xdr:cNvCxnSpPr/>
      </xdr:nvCxnSpPr>
      <xdr:spPr>
        <a:xfrm flipV="1">
          <a:off x="6972300" y="9974291"/>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103549</xdr:rowOff>
    </xdr:from>
    <xdr:to>
      <xdr:col>55</xdr:col>
      <xdr:colOff>50800</xdr:colOff>
      <xdr:row>58</xdr:row>
      <xdr:rowOff>33699</xdr:rowOff>
    </xdr:to>
    <xdr:sp macro="" textlink="">
      <xdr:nvSpPr>
        <xdr:cNvPr id="363" name="楕円 362"/>
        <xdr:cNvSpPr/>
      </xdr:nvSpPr>
      <xdr:spPr>
        <a:xfrm>
          <a:off x="104267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113854</xdr:rowOff>
    </xdr:from>
    <xdr:to>
      <xdr:col>50</xdr:col>
      <xdr:colOff>165100</xdr:colOff>
      <xdr:row>58</xdr:row>
      <xdr:rowOff>44004</xdr:rowOff>
    </xdr:to>
    <xdr:sp macro="" textlink="">
      <xdr:nvSpPr>
        <xdr:cNvPr id="365" name="楕円 364"/>
        <xdr:cNvSpPr/>
      </xdr:nvSpPr>
      <xdr:spPr>
        <a:xfrm>
          <a:off x="9588500" y="9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35131</xdr:rowOff>
    </xdr:from>
    <xdr:ext cx="534377" cy="259045"/>
    <xdr:sp macro="" textlink="">
      <xdr:nvSpPr>
        <xdr:cNvPr id="366" name="テキスト ボックス 365"/>
        <xdr:cNvSpPr txBox="1"/>
      </xdr:nvSpPr>
      <xdr:spPr>
        <a:xfrm>
          <a:off x="9372111" y="99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106287</xdr:rowOff>
    </xdr:from>
    <xdr:to>
      <xdr:col>46</xdr:col>
      <xdr:colOff>38100</xdr:colOff>
      <xdr:row>58</xdr:row>
      <xdr:rowOff>36437</xdr:rowOff>
    </xdr:to>
    <xdr:sp macro="" textlink="">
      <xdr:nvSpPr>
        <xdr:cNvPr id="367" name="楕円 366"/>
        <xdr:cNvSpPr/>
      </xdr:nvSpPr>
      <xdr:spPr>
        <a:xfrm>
          <a:off x="8699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27564</xdr:rowOff>
    </xdr:from>
    <xdr:ext cx="534377" cy="259045"/>
    <xdr:sp macro="" textlink="">
      <xdr:nvSpPr>
        <xdr:cNvPr id="368" name="テキスト ボックス 367"/>
        <xdr:cNvSpPr txBox="1"/>
      </xdr:nvSpPr>
      <xdr:spPr>
        <a:xfrm>
          <a:off x="8483111" y="99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150841</xdr:rowOff>
    </xdr:from>
    <xdr:to>
      <xdr:col>41</xdr:col>
      <xdr:colOff>101600</xdr:colOff>
      <xdr:row>58</xdr:row>
      <xdr:rowOff>80991</xdr:rowOff>
    </xdr:to>
    <xdr:sp macro="" textlink="">
      <xdr:nvSpPr>
        <xdr:cNvPr id="369" name="楕円 368"/>
        <xdr:cNvSpPr/>
      </xdr:nvSpPr>
      <xdr:spPr>
        <a:xfrm>
          <a:off x="7810500" y="99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72118</xdr:rowOff>
    </xdr:from>
    <xdr:ext cx="534377" cy="259045"/>
    <xdr:sp macro="" textlink="">
      <xdr:nvSpPr>
        <xdr:cNvPr id="370" name="テキスト ボックス 369"/>
        <xdr:cNvSpPr txBox="1"/>
      </xdr:nvSpPr>
      <xdr:spPr>
        <a:xfrm>
          <a:off x="7594111" y="100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8602</xdr:rowOff>
    </xdr:from>
    <xdr:to>
      <xdr:col>36</xdr:col>
      <xdr:colOff>165100</xdr:colOff>
      <xdr:row>58</xdr:row>
      <xdr:rowOff>110202</xdr:rowOff>
    </xdr:to>
    <xdr:sp macro="" textlink="">
      <xdr:nvSpPr>
        <xdr:cNvPr id="371" name="楕円 370"/>
        <xdr:cNvSpPr/>
      </xdr:nvSpPr>
      <xdr:spPr>
        <a:xfrm>
          <a:off x="6921500" y="99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101329</xdr:rowOff>
    </xdr:from>
    <xdr:ext cx="534377" cy="259045"/>
    <xdr:sp macro="" textlink="">
      <xdr:nvSpPr>
        <xdr:cNvPr id="372" name="テキスト ボックス 371"/>
        <xdr:cNvSpPr txBox="1"/>
      </xdr:nvSpPr>
      <xdr:spPr>
        <a:xfrm>
          <a:off x="6705111" y="100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129733</xdr:rowOff>
    </xdr:from>
    <xdr:to>
      <xdr:col>55</xdr:col>
      <xdr:colOff>0</xdr:colOff>
      <xdr:row>77</xdr:row>
      <xdr:rowOff>140734</xdr:rowOff>
    </xdr:to>
    <xdr:cxnSp macro="">
      <xdr:nvCxnSpPr>
        <xdr:cNvPr id="397" name="直線コネクタ 396"/>
        <xdr:cNvCxnSpPr/>
      </xdr:nvCxnSpPr>
      <xdr:spPr>
        <a:xfrm flipV="1">
          <a:off x="9639300" y="13331383"/>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120194</xdr:rowOff>
    </xdr:from>
    <xdr:to>
      <xdr:col>50</xdr:col>
      <xdr:colOff>114300</xdr:colOff>
      <xdr:row>77</xdr:row>
      <xdr:rowOff>140734</xdr:rowOff>
    </xdr:to>
    <xdr:cxnSp macro="">
      <xdr:nvCxnSpPr>
        <xdr:cNvPr id="400" name="直線コネクタ 399"/>
        <xdr:cNvCxnSpPr/>
      </xdr:nvCxnSpPr>
      <xdr:spPr>
        <a:xfrm>
          <a:off x="8750300" y="13321844"/>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120194</xdr:rowOff>
    </xdr:from>
    <xdr:to>
      <xdr:col>45</xdr:col>
      <xdr:colOff>177800</xdr:colOff>
      <xdr:row>77</xdr:row>
      <xdr:rowOff>162782</xdr:rowOff>
    </xdr:to>
    <xdr:cxnSp macro="">
      <xdr:nvCxnSpPr>
        <xdr:cNvPr id="403" name="直線コネクタ 402"/>
        <xdr:cNvCxnSpPr/>
      </xdr:nvCxnSpPr>
      <xdr:spPr>
        <a:xfrm flipV="1">
          <a:off x="7861300" y="1332184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78933</xdr:rowOff>
    </xdr:from>
    <xdr:to>
      <xdr:col>55</xdr:col>
      <xdr:colOff>50800</xdr:colOff>
      <xdr:row>78</xdr:row>
      <xdr:rowOff>9083</xdr:rowOff>
    </xdr:to>
    <xdr:sp macro="" textlink="">
      <xdr:nvSpPr>
        <xdr:cNvPr id="413" name="楕円 412"/>
        <xdr:cNvSpPr/>
      </xdr:nvSpPr>
      <xdr:spPr>
        <a:xfrm>
          <a:off x="104267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89934</xdr:rowOff>
    </xdr:from>
    <xdr:to>
      <xdr:col>50</xdr:col>
      <xdr:colOff>165100</xdr:colOff>
      <xdr:row>78</xdr:row>
      <xdr:rowOff>20084</xdr:rowOff>
    </xdr:to>
    <xdr:sp macro="" textlink="">
      <xdr:nvSpPr>
        <xdr:cNvPr id="415" name="楕円 414"/>
        <xdr:cNvSpPr/>
      </xdr:nvSpPr>
      <xdr:spPr>
        <a:xfrm>
          <a:off x="95885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11211</xdr:rowOff>
    </xdr:from>
    <xdr:ext cx="469744" cy="259045"/>
    <xdr:sp macro="" textlink="">
      <xdr:nvSpPr>
        <xdr:cNvPr id="416" name="テキスト ボックス 415"/>
        <xdr:cNvSpPr txBox="1"/>
      </xdr:nvSpPr>
      <xdr:spPr>
        <a:xfrm>
          <a:off x="9404428" y="133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69394</xdr:rowOff>
    </xdr:from>
    <xdr:to>
      <xdr:col>46</xdr:col>
      <xdr:colOff>38100</xdr:colOff>
      <xdr:row>77</xdr:row>
      <xdr:rowOff>170994</xdr:rowOff>
    </xdr:to>
    <xdr:sp macro="" textlink="">
      <xdr:nvSpPr>
        <xdr:cNvPr id="417" name="楕円 416"/>
        <xdr:cNvSpPr/>
      </xdr:nvSpPr>
      <xdr:spPr>
        <a:xfrm>
          <a:off x="86995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162121</xdr:rowOff>
    </xdr:from>
    <xdr:ext cx="534377" cy="259045"/>
    <xdr:sp macro="" textlink="">
      <xdr:nvSpPr>
        <xdr:cNvPr id="418" name="テキスト ボックス 417"/>
        <xdr:cNvSpPr txBox="1"/>
      </xdr:nvSpPr>
      <xdr:spPr>
        <a:xfrm>
          <a:off x="8483111" y="13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111982</xdr:rowOff>
    </xdr:from>
    <xdr:to>
      <xdr:col>41</xdr:col>
      <xdr:colOff>101600</xdr:colOff>
      <xdr:row>78</xdr:row>
      <xdr:rowOff>42132</xdr:rowOff>
    </xdr:to>
    <xdr:sp macro="" textlink="">
      <xdr:nvSpPr>
        <xdr:cNvPr id="419" name="楕円 418"/>
        <xdr:cNvSpPr/>
      </xdr:nvSpPr>
      <xdr:spPr>
        <a:xfrm>
          <a:off x="7810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33259</xdr:rowOff>
    </xdr:from>
    <xdr:ext cx="469744" cy="259045"/>
    <xdr:sp macro="" textlink="">
      <xdr:nvSpPr>
        <xdr:cNvPr id="420" name="テキスト ボックス 419"/>
        <xdr:cNvSpPr txBox="1"/>
      </xdr:nvSpPr>
      <xdr:spPr>
        <a:xfrm>
          <a:off x="7626428"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79218</xdr:rowOff>
    </xdr:from>
    <xdr:to>
      <xdr:col>55</xdr:col>
      <xdr:colOff>0</xdr:colOff>
      <xdr:row>97</xdr:row>
      <xdr:rowOff>82845</xdr:rowOff>
    </xdr:to>
    <xdr:cxnSp macro="">
      <xdr:nvCxnSpPr>
        <xdr:cNvPr id="451" name="直線コネクタ 450"/>
        <xdr:cNvCxnSpPr/>
      </xdr:nvCxnSpPr>
      <xdr:spPr>
        <a:xfrm flipV="1">
          <a:off x="9639300" y="16709868"/>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82845</xdr:rowOff>
    </xdr:from>
    <xdr:to>
      <xdr:col>50</xdr:col>
      <xdr:colOff>114300</xdr:colOff>
      <xdr:row>97</xdr:row>
      <xdr:rowOff>164846</xdr:rowOff>
    </xdr:to>
    <xdr:cxnSp macro="">
      <xdr:nvCxnSpPr>
        <xdr:cNvPr id="454" name="直線コネクタ 453"/>
        <xdr:cNvCxnSpPr/>
      </xdr:nvCxnSpPr>
      <xdr:spPr>
        <a:xfrm flipV="1">
          <a:off x="8750300" y="16713495"/>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164846</xdr:rowOff>
    </xdr:from>
    <xdr:to>
      <xdr:col>45</xdr:col>
      <xdr:colOff>177800</xdr:colOff>
      <xdr:row>98</xdr:row>
      <xdr:rowOff>16566</xdr:rowOff>
    </xdr:to>
    <xdr:cxnSp macro="">
      <xdr:nvCxnSpPr>
        <xdr:cNvPr id="457" name="直線コネクタ 456"/>
        <xdr:cNvCxnSpPr/>
      </xdr:nvCxnSpPr>
      <xdr:spPr>
        <a:xfrm flipV="1">
          <a:off x="7861300" y="16795496"/>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28418</xdr:rowOff>
    </xdr:from>
    <xdr:to>
      <xdr:col>55</xdr:col>
      <xdr:colOff>50800</xdr:colOff>
      <xdr:row>97</xdr:row>
      <xdr:rowOff>130018</xdr:rowOff>
    </xdr:to>
    <xdr:sp macro="" textlink="">
      <xdr:nvSpPr>
        <xdr:cNvPr id="467" name="楕円 466"/>
        <xdr:cNvSpPr/>
      </xdr:nvSpPr>
      <xdr:spPr>
        <a:xfrm>
          <a:off x="104267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6845</xdr:rowOff>
    </xdr:from>
    <xdr:ext cx="534377" cy="259045"/>
    <xdr:sp macro="" textlink="">
      <xdr:nvSpPr>
        <xdr:cNvPr id="468" name="普通建設事業費 （ うち更新整備　）該当値テキスト"/>
        <xdr:cNvSpPr txBox="1"/>
      </xdr:nvSpPr>
      <xdr:spPr>
        <a:xfrm>
          <a:off x="10528300" y="16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32045</xdr:rowOff>
    </xdr:from>
    <xdr:to>
      <xdr:col>50</xdr:col>
      <xdr:colOff>165100</xdr:colOff>
      <xdr:row>97</xdr:row>
      <xdr:rowOff>133645</xdr:rowOff>
    </xdr:to>
    <xdr:sp macro="" textlink="">
      <xdr:nvSpPr>
        <xdr:cNvPr id="469" name="楕円 468"/>
        <xdr:cNvSpPr/>
      </xdr:nvSpPr>
      <xdr:spPr>
        <a:xfrm>
          <a:off x="9588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124772</xdr:rowOff>
    </xdr:from>
    <xdr:ext cx="534377" cy="259045"/>
    <xdr:sp macro="" textlink="">
      <xdr:nvSpPr>
        <xdr:cNvPr id="470" name="テキスト ボックス 469"/>
        <xdr:cNvSpPr txBox="1"/>
      </xdr:nvSpPr>
      <xdr:spPr>
        <a:xfrm>
          <a:off x="9372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114046</xdr:rowOff>
    </xdr:from>
    <xdr:to>
      <xdr:col>46</xdr:col>
      <xdr:colOff>38100</xdr:colOff>
      <xdr:row>98</xdr:row>
      <xdr:rowOff>44196</xdr:rowOff>
    </xdr:to>
    <xdr:sp macro="" textlink="">
      <xdr:nvSpPr>
        <xdr:cNvPr id="471" name="楕円 470"/>
        <xdr:cNvSpPr/>
      </xdr:nvSpPr>
      <xdr:spPr>
        <a:xfrm>
          <a:off x="8699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35323</xdr:rowOff>
    </xdr:from>
    <xdr:ext cx="534377" cy="259045"/>
    <xdr:sp macro="" textlink="">
      <xdr:nvSpPr>
        <xdr:cNvPr id="472" name="テキスト ボックス 471"/>
        <xdr:cNvSpPr txBox="1"/>
      </xdr:nvSpPr>
      <xdr:spPr>
        <a:xfrm>
          <a:off x="8483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137216</xdr:rowOff>
    </xdr:from>
    <xdr:to>
      <xdr:col>41</xdr:col>
      <xdr:colOff>101600</xdr:colOff>
      <xdr:row>98</xdr:row>
      <xdr:rowOff>67366</xdr:rowOff>
    </xdr:to>
    <xdr:sp macro="" textlink="">
      <xdr:nvSpPr>
        <xdr:cNvPr id="473" name="楕円 472"/>
        <xdr:cNvSpPr/>
      </xdr:nvSpPr>
      <xdr:spPr>
        <a:xfrm>
          <a:off x="7810500" y="167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58493</xdr:rowOff>
    </xdr:from>
    <xdr:ext cx="534377" cy="259045"/>
    <xdr:sp macro="" textlink="">
      <xdr:nvSpPr>
        <xdr:cNvPr id="474" name="テキスト ボックス 473"/>
        <xdr:cNvSpPr txBox="1"/>
      </xdr:nvSpPr>
      <xdr:spPr>
        <a:xfrm>
          <a:off x="7594111" y="16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19456</xdr:rowOff>
    </xdr:from>
    <xdr:to>
      <xdr:col>85</xdr:col>
      <xdr:colOff>127000</xdr:colOff>
      <xdr:row>77</xdr:row>
      <xdr:rowOff>30938</xdr:rowOff>
    </xdr:to>
    <xdr:cxnSp macro="">
      <xdr:nvCxnSpPr>
        <xdr:cNvPr id="611" name="直線コネクタ 610"/>
        <xdr:cNvCxnSpPr/>
      </xdr:nvCxnSpPr>
      <xdr:spPr>
        <a:xfrm flipV="1">
          <a:off x="15481300" y="13221106"/>
          <a:ext cx="8382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470</xdr:rowOff>
    </xdr:from>
    <xdr:to>
      <xdr:col>81</xdr:col>
      <xdr:colOff>50800</xdr:colOff>
      <xdr:row>77</xdr:row>
      <xdr:rowOff>30938</xdr:rowOff>
    </xdr:to>
    <xdr:cxnSp macro="">
      <xdr:nvCxnSpPr>
        <xdr:cNvPr id="614" name="直線コネクタ 613"/>
        <xdr:cNvCxnSpPr/>
      </xdr:nvCxnSpPr>
      <xdr:spPr>
        <a:xfrm>
          <a:off x="14592300" y="13202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146647</xdr:rowOff>
    </xdr:from>
    <xdr:to>
      <xdr:col>76</xdr:col>
      <xdr:colOff>114300</xdr:colOff>
      <xdr:row>77</xdr:row>
      <xdr:rowOff>470</xdr:rowOff>
    </xdr:to>
    <xdr:cxnSp macro="">
      <xdr:nvCxnSpPr>
        <xdr:cNvPr id="617" name="直線コネクタ 616"/>
        <xdr:cNvCxnSpPr/>
      </xdr:nvCxnSpPr>
      <xdr:spPr>
        <a:xfrm>
          <a:off x="13703300" y="13176847"/>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146647</xdr:rowOff>
    </xdr:from>
    <xdr:to>
      <xdr:col>71</xdr:col>
      <xdr:colOff>177800</xdr:colOff>
      <xdr:row>77</xdr:row>
      <xdr:rowOff>15748</xdr:rowOff>
    </xdr:to>
    <xdr:cxnSp macro="">
      <xdr:nvCxnSpPr>
        <xdr:cNvPr id="620" name="直線コネクタ 619"/>
        <xdr:cNvCxnSpPr/>
      </xdr:nvCxnSpPr>
      <xdr:spPr>
        <a:xfrm flipV="1">
          <a:off x="12814300" y="13176847"/>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140106</xdr:rowOff>
    </xdr:from>
    <xdr:to>
      <xdr:col>85</xdr:col>
      <xdr:colOff>177800</xdr:colOff>
      <xdr:row>77</xdr:row>
      <xdr:rowOff>70256</xdr:rowOff>
    </xdr:to>
    <xdr:sp macro="" textlink="">
      <xdr:nvSpPr>
        <xdr:cNvPr id="630" name="楕円 629"/>
        <xdr:cNvSpPr/>
      </xdr:nvSpPr>
      <xdr:spPr>
        <a:xfrm>
          <a:off x="162687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118533</xdr:rowOff>
    </xdr:from>
    <xdr:ext cx="534377" cy="259045"/>
    <xdr:sp macro="" textlink="">
      <xdr:nvSpPr>
        <xdr:cNvPr id="631" name="公債費該当値テキスト"/>
        <xdr:cNvSpPr txBox="1"/>
      </xdr:nvSpPr>
      <xdr:spPr>
        <a:xfrm>
          <a:off x="16370300"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151588</xdr:rowOff>
    </xdr:from>
    <xdr:to>
      <xdr:col>81</xdr:col>
      <xdr:colOff>101600</xdr:colOff>
      <xdr:row>77</xdr:row>
      <xdr:rowOff>81738</xdr:rowOff>
    </xdr:to>
    <xdr:sp macro="" textlink="">
      <xdr:nvSpPr>
        <xdr:cNvPr id="632" name="楕円 631"/>
        <xdr:cNvSpPr/>
      </xdr:nvSpPr>
      <xdr:spPr>
        <a:xfrm>
          <a:off x="15430500" y="131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72865</xdr:rowOff>
    </xdr:from>
    <xdr:ext cx="534377" cy="259045"/>
    <xdr:sp macro="" textlink="">
      <xdr:nvSpPr>
        <xdr:cNvPr id="633" name="テキスト ボックス 632"/>
        <xdr:cNvSpPr txBox="1"/>
      </xdr:nvSpPr>
      <xdr:spPr>
        <a:xfrm>
          <a:off x="15214111"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121120</xdr:rowOff>
    </xdr:from>
    <xdr:to>
      <xdr:col>76</xdr:col>
      <xdr:colOff>165100</xdr:colOff>
      <xdr:row>77</xdr:row>
      <xdr:rowOff>51270</xdr:rowOff>
    </xdr:to>
    <xdr:sp macro="" textlink="">
      <xdr:nvSpPr>
        <xdr:cNvPr id="634" name="楕円 633"/>
        <xdr:cNvSpPr/>
      </xdr:nvSpPr>
      <xdr:spPr>
        <a:xfrm>
          <a:off x="14541500" y="131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42397</xdr:rowOff>
    </xdr:from>
    <xdr:ext cx="534377" cy="259045"/>
    <xdr:sp macro="" textlink="">
      <xdr:nvSpPr>
        <xdr:cNvPr id="635" name="テキスト ボックス 634"/>
        <xdr:cNvSpPr txBox="1"/>
      </xdr:nvSpPr>
      <xdr:spPr>
        <a:xfrm>
          <a:off x="14325111" y="132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95847</xdr:rowOff>
    </xdr:from>
    <xdr:to>
      <xdr:col>72</xdr:col>
      <xdr:colOff>38100</xdr:colOff>
      <xdr:row>77</xdr:row>
      <xdr:rowOff>25997</xdr:rowOff>
    </xdr:to>
    <xdr:sp macro="" textlink="">
      <xdr:nvSpPr>
        <xdr:cNvPr id="636" name="楕円 635"/>
        <xdr:cNvSpPr/>
      </xdr:nvSpPr>
      <xdr:spPr>
        <a:xfrm>
          <a:off x="13652500" y="131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17124</xdr:rowOff>
    </xdr:from>
    <xdr:ext cx="534377" cy="259045"/>
    <xdr:sp macro="" textlink="">
      <xdr:nvSpPr>
        <xdr:cNvPr id="637" name="テキスト ボックス 636"/>
        <xdr:cNvSpPr txBox="1"/>
      </xdr:nvSpPr>
      <xdr:spPr>
        <a:xfrm>
          <a:off x="13436111" y="132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136398</xdr:rowOff>
    </xdr:from>
    <xdr:to>
      <xdr:col>67</xdr:col>
      <xdr:colOff>101600</xdr:colOff>
      <xdr:row>77</xdr:row>
      <xdr:rowOff>66548</xdr:rowOff>
    </xdr:to>
    <xdr:sp macro="" textlink="">
      <xdr:nvSpPr>
        <xdr:cNvPr id="638" name="楕円 637"/>
        <xdr:cNvSpPr/>
      </xdr:nvSpPr>
      <xdr:spPr>
        <a:xfrm>
          <a:off x="12763500" y="131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57675</xdr:rowOff>
    </xdr:from>
    <xdr:ext cx="534377" cy="259045"/>
    <xdr:sp macro="" textlink="">
      <xdr:nvSpPr>
        <xdr:cNvPr id="639" name="テキスト ボックス 638"/>
        <xdr:cNvSpPr txBox="1"/>
      </xdr:nvSpPr>
      <xdr:spPr>
        <a:xfrm>
          <a:off x="12547111" y="13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155784</xdr:rowOff>
    </xdr:from>
    <xdr:to>
      <xdr:col>85</xdr:col>
      <xdr:colOff>127000</xdr:colOff>
      <xdr:row>99</xdr:row>
      <xdr:rowOff>70190</xdr:rowOff>
    </xdr:to>
    <xdr:cxnSp macro="">
      <xdr:nvCxnSpPr>
        <xdr:cNvPr id="670" name="直線コネクタ 669"/>
        <xdr:cNvCxnSpPr/>
      </xdr:nvCxnSpPr>
      <xdr:spPr>
        <a:xfrm>
          <a:off x="15481300" y="16957884"/>
          <a:ext cx="838200" cy="8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155784</xdr:rowOff>
    </xdr:from>
    <xdr:to>
      <xdr:col>81</xdr:col>
      <xdr:colOff>50800</xdr:colOff>
      <xdr:row>98</xdr:row>
      <xdr:rowOff>158952</xdr:rowOff>
    </xdr:to>
    <xdr:cxnSp macro="">
      <xdr:nvCxnSpPr>
        <xdr:cNvPr id="673" name="直線コネクタ 672"/>
        <xdr:cNvCxnSpPr/>
      </xdr:nvCxnSpPr>
      <xdr:spPr>
        <a:xfrm flipV="1">
          <a:off x="14592300" y="1695788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158952</xdr:rowOff>
    </xdr:from>
    <xdr:to>
      <xdr:col>76</xdr:col>
      <xdr:colOff>114300</xdr:colOff>
      <xdr:row>99</xdr:row>
      <xdr:rowOff>83545</xdr:rowOff>
    </xdr:to>
    <xdr:cxnSp macro="">
      <xdr:nvCxnSpPr>
        <xdr:cNvPr id="676" name="直線コネクタ 675"/>
        <xdr:cNvCxnSpPr/>
      </xdr:nvCxnSpPr>
      <xdr:spPr>
        <a:xfrm flipV="1">
          <a:off x="13703300" y="16961052"/>
          <a:ext cx="889000" cy="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83545</xdr:rowOff>
    </xdr:from>
    <xdr:to>
      <xdr:col>71</xdr:col>
      <xdr:colOff>177800</xdr:colOff>
      <xdr:row>99</xdr:row>
      <xdr:rowOff>83660</xdr:rowOff>
    </xdr:to>
    <xdr:cxnSp macro="">
      <xdr:nvCxnSpPr>
        <xdr:cNvPr id="679" name="直線コネクタ 678"/>
        <xdr:cNvCxnSpPr/>
      </xdr:nvCxnSpPr>
      <xdr:spPr>
        <a:xfrm flipV="1">
          <a:off x="12814300" y="1705709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19390</xdr:rowOff>
    </xdr:from>
    <xdr:to>
      <xdr:col>85</xdr:col>
      <xdr:colOff>177800</xdr:colOff>
      <xdr:row>99</xdr:row>
      <xdr:rowOff>120990</xdr:rowOff>
    </xdr:to>
    <xdr:sp macro="" textlink="">
      <xdr:nvSpPr>
        <xdr:cNvPr id="689" name="楕円 688"/>
        <xdr:cNvSpPr/>
      </xdr:nvSpPr>
      <xdr:spPr>
        <a:xfrm>
          <a:off x="16268700" y="16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105767</xdr:rowOff>
    </xdr:from>
    <xdr:ext cx="469744" cy="259045"/>
    <xdr:sp macro="" textlink="">
      <xdr:nvSpPr>
        <xdr:cNvPr id="690" name="積立金該当値テキスト"/>
        <xdr:cNvSpPr txBox="1"/>
      </xdr:nvSpPr>
      <xdr:spPr>
        <a:xfrm>
          <a:off x="16370300" y="1690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104984</xdr:rowOff>
    </xdr:from>
    <xdr:to>
      <xdr:col>81</xdr:col>
      <xdr:colOff>101600</xdr:colOff>
      <xdr:row>99</xdr:row>
      <xdr:rowOff>35134</xdr:rowOff>
    </xdr:to>
    <xdr:sp macro="" textlink="">
      <xdr:nvSpPr>
        <xdr:cNvPr id="691" name="楕円 690"/>
        <xdr:cNvSpPr/>
      </xdr:nvSpPr>
      <xdr:spPr>
        <a:xfrm>
          <a:off x="15430500" y="169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26261</xdr:rowOff>
    </xdr:from>
    <xdr:ext cx="469744" cy="259045"/>
    <xdr:sp macro="" textlink="">
      <xdr:nvSpPr>
        <xdr:cNvPr id="692" name="テキスト ボックス 691"/>
        <xdr:cNvSpPr txBox="1"/>
      </xdr:nvSpPr>
      <xdr:spPr>
        <a:xfrm>
          <a:off x="15246428" y="169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108152</xdr:rowOff>
    </xdr:from>
    <xdr:to>
      <xdr:col>76</xdr:col>
      <xdr:colOff>165100</xdr:colOff>
      <xdr:row>99</xdr:row>
      <xdr:rowOff>38302</xdr:rowOff>
    </xdr:to>
    <xdr:sp macro="" textlink="">
      <xdr:nvSpPr>
        <xdr:cNvPr id="693" name="楕円 692"/>
        <xdr:cNvSpPr/>
      </xdr:nvSpPr>
      <xdr:spPr>
        <a:xfrm>
          <a:off x="14541500" y="169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29429</xdr:rowOff>
    </xdr:from>
    <xdr:ext cx="469744" cy="259045"/>
    <xdr:sp macro="" textlink="">
      <xdr:nvSpPr>
        <xdr:cNvPr id="694" name="テキスト ボックス 693"/>
        <xdr:cNvSpPr txBox="1"/>
      </xdr:nvSpPr>
      <xdr:spPr>
        <a:xfrm>
          <a:off x="14357428" y="170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32745</xdr:rowOff>
    </xdr:from>
    <xdr:to>
      <xdr:col>72</xdr:col>
      <xdr:colOff>38100</xdr:colOff>
      <xdr:row>99</xdr:row>
      <xdr:rowOff>134345</xdr:rowOff>
    </xdr:to>
    <xdr:sp macro="" textlink="">
      <xdr:nvSpPr>
        <xdr:cNvPr id="695" name="楕円 694"/>
        <xdr:cNvSpPr/>
      </xdr:nvSpPr>
      <xdr:spPr>
        <a:xfrm>
          <a:off x="13652500" y="170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125472</xdr:rowOff>
    </xdr:from>
    <xdr:ext cx="378565" cy="259045"/>
    <xdr:sp macro="" textlink="">
      <xdr:nvSpPr>
        <xdr:cNvPr id="696" name="テキスト ボックス 695"/>
        <xdr:cNvSpPr txBox="1"/>
      </xdr:nvSpPr>
      <xdr:spPr>
        <a:xfrm>
          <a:off x="13514017" y="1709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32860</xdr:rowOff>
    </xdr:from>
    <xdr:to>
      <xdr:col>67</xdr:col>
      <xdr:colOff>101600</xdr:colOff>
      <xdr:row>99</xdr:row>
      <xdr:rowOff>134460</xdr:rowOff>
    </xdr:to>
    <xdr:sp macro="" textlink="">
      <xdr:nvSpPr>
        <xdr:cNvPr id="697" name="楕円 696"/>
        <xdr:cNvSpPr/>
      </xdr:nvSpPr>
      <xdr:spPr>
        <a:xfrm>
          <a:off x="12763500" y="170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125587</xdr:rowOff>
    </xdr:from>
    <xdr:ext cx="378565" cy="259045"/>
    <xdr:sp macro="" textlink="">
      <xdr:nvSpPr>
        <xdr:cNvPr id="698" name="テキスト ボックス 697"/>
        <xdr:cNvSpPr txBox="1"/>
      </xdr:nvSpPr>
      <xdr:spPr>
        <a:xfrm>
          <a:off x="12625017" y="1709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139700</xdr:rowOff>
    </xdr:to>
    <xdr:cxnSp macro="">
      <xdr:nvCxnSpPr>
        <xdr:cNvPr id="787" name="直線コネクタ 786"/>
        <xdr:cNvCxnSpPr/>
      </xdr:nvCxnSpPr>
      <xdr:spPr>
        <a:xfrm>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139700</xdr:rowOff>
    </xdr:to>
    <xdr:cxnSp macro="">
      <xdr:nvCxnSpPr>
        <xdr:cNvPr id="790" name="直線コネクタ 789"/>
        <xdr:cNvCxnSpPr/>
      </xdr:nvCxnSpPr>
      <xdr:spPr>
        <a:xfrm flipV="1">
          <a:off x="19545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7" name="楕円 806"/>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08" name="テキスト ボックス 807"/>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106325</xdr:rowOff>
    </xdr:from>
    <xdr:to>
      <xdr:col>116</xdr:col>
      <xdr:colOff>63500</xdr:colOff>
      <xdr:row>74</xdr:row>
      <xdr:rowOff>157576</xdr:rowOff>
    </xdr:to>
    <xdr:cxnSp macro="">
      <xdr:nvCxnSpPr>
        <xdr:cNvPr id="840" name="直線コネクタ 839"/>
        <xdr:cNvCxnSpPr/>
      </xdr:nvCxnSpPr>
      <xdr:spPr>
        <a:xfrm flipV="1">
          <a:off x="21323300" y="12793625"/>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157576</xdr:rowOff>
    </xdr:from>
    <xdr:to>
      <xdr:col>111</xdr:col>
      <xdr:colOff>177800</xdr:colOff>
      <xdr:row>75</xdr:row>
      <xdr:rowOff>52969</xdr:rowOff>
    </xdr:to>
    <xdr:cxnSp macro="">
      <xdr:nvCxnSpPr>
        <xdr:cNvPr id="843" name="直線コネクタ 842"/>
        <xdr:cNvCxnSpPr/>
      </xdr:nvCxnSpPr>
      <xdr:spPr>
        <a:xfrm flipV="1">
          <a:off x="20434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52969</xdr:rowOff>
    </xdr:from>
    <xdr:to>
      <xdr:col>107</xdr:col>
      <xdr:colOff>50800</xdr:colOff>
      <xdr:row>75</xdr:row>
      <xdr:rowOff>158125</xdr:rowOff>
    </xdr:to>
    <xdr:cxnSp macro="">
      <xdr:nvCxnSpPr>
        <xdr:cNvPr id="846" name="直線コネクタ 845"/>
        <xdr:cNvCxnSpPr/>
      </xdr:nvCxnSpPr>
      <xdr:spPr>
        <a:xfrm flipV="1">
          <a:off x="19545300" y="129117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158125</xdr:rowOff>
    </xdr:from>
    <xdr:to>
      <xdr:col>102</xdr:col>
      <xdr:colOff>114300</xdr:colOff>
      <xdr:row>76</xdr:row>
      <xdr:rowOff>32076</xdr:rowOff>
    </xdr:to>
    <xdr:cxnSp macro="">
      <xdr:nvCxnSpPr>
        <xdr:cNvPr id="849" name="直線コネクタ 848"/>
        <xdr:cNvCxnSpPr/>
      </xdr:nvCxnSpPr>
      <xdr:spPr>
        <a:xfrm flipV="1">
          <a:off x="18656300" y="13016875"/>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55525</xdr:rowOff>
    </xdr:from>
    <xdr:to>
      <xdr:col>116</xdr:col>
      <xdr:colOff>114300</xdr:colOff>
      <xdr:row>74</xdr:row>
      <xdr:rowOff>157125</xdr:rowOff>
    </xdr:to>
    <xdr:sp macro="" textlink="">
      <xdr:nvSpPr>
        <xdr:cNvPr id="859" name="楕円 858"/>
        <xdr:cNvSpPr/>
      </xdr:nvSpPr>
      <xdr:spPr>
        <a:xfrm>
          <a:off x="221107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78402</xdr:rowOff>
    </xdr:from>
    <xdr:ext cx="534377" cy="259045"/>
    <xdr:sp macro="" textlink="">
      <xdr:nvSpPr>
        <xdr:cNvPr id="860" name="繰出金該当値テキスト"/>
        <xdr:cNvSpPr txBox="1"/>
      </xdr:nvSpPr>
      <xdr:spPr>
        <a:xfrm>
          <a:off x="22212300" y="12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106776</xdr:rowOff>
    </xdr:from>
    <xdr:to>
      <xdr:col>112</xdr:col>
      <xdr:colOff>38100</xdr:colOff>
      <xdr:row>75</xdr:row>
      <xdr:rowOff>36926</xdr:rowOff>
    </xdr:to>
    <xdr:sp macro="" textlink="">
      <xdr:nvSpPr>
        <xdr:cNvPr id="861" name="楕円 860"/>
        <xdr:cNvSpPr/>
      </xdr:nvSpPr>
      <xdr:spPr>
        <a:xfrm>
          <a:off x="21272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53453</xdr:rowOff>
    </xdr:from>
    <xdr:ext cx="534377" cy="259045"/>
    <xdr:sp macro="" textlink="">
      <xdr:nvSpPr>
        <xdr:cNvPr id="862" name="テキスト ボックス 861"/>
        <xdr:cNvSpPr txBox="1"/>
      </xdr:nvSpPr>
      <xdr:spPr>
        <a:xfrm>
          <a:off x="21056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2169</xdr:rowOff>
    </xdr:from>
    <xdr:to>
      <xdr:col>107</xdr:col>
      <xdr:colOff>101600</xdr:colOff>
      <xdr:row>75</xdr:row>
      <xdr:rowOff>103769</xdr:rowOff>
    </xdr:to>
    <xdr:sp macro="" textlink="">
      <xdr:nvSpPr>
        <xdr:cNvPr id="863" name="楕円 862"/>
        <xdr:cNvSpPr/>
      </xdr:nvSpPr>
      <xdr:spPr>
        <a:xfrm>
          <a:off x="20383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120296</xdr:rowOff>
    </xdr:from>
    <xdr:ext cx="534377" cy="259045"/>
    <xdr:sp macro="" textlink="">
      <xdr:nvSpPr>
        <xdr:cNvPr id="864" name="テキスト ボックス 863"/>
        <xdr:cNvSpPr txBox="1"/>
      </xdr:nvSpPr>
      <xdr:spPr>
        <a:xfrm>
          <a:off x="20167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107325</xdr:rowOff>
    </xdr:from>
    <xdr:to>
      <xdr:col>102</xdr:col>
      <xdr:colOff>165100</xdr:colOff>
      <xdr:row>76</xdr:row>
      <xdr:rowOff>37475</xdr:rowOff>
    </xdr:to>
    <xdr:sp macro="" textlink="">
      <xdr:nvSpPr>
        <xdr:cNvPr id="865" name="楕円 864"/>
        <xdr:cNvSpPr/>
      </xdr:nvSpPr>
      <xdr:spPr>
        <a:xfrm>
          <a:off x="19494500" y="12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28602</xdr:rowOff>
    </xdr:from>
    <xdr:ext cx="534377" cy="259045"/>
    <xdr:sp macro="" textlink="">
      <xdr:nvSpPr>
        <xdr:cNvPr id="866" name="テキスト ボックス 865"/>
        <xdr:cNvSpPr txBox="1"/>
      </xdr:nvSpPr>
      <xdr:spPr>
        <a:xfrm>
          <a:off x="19278111" y="1305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152726</xdr:rowOff>
    </xdr:from>
    <xdr:to>
      <xdr:col>98</xdr:col>
      <xdr:colOff>38100</xdr:colOff>
      <xdr:row>76</xdr:row>
      <xdr:rowOff>82876</xdr:rowOff>
    </xdr:to>
    <xdr:sp macro="" textlink="">
      <xdr:nvSpPr>
        <xdr:cNvPr id="867" name="楕円 866"/>
        <xdr:cNvSpPr/>
      </xdr:nvSpPr>
      <xdr:spPr>
        <a:xfrm>
          <a:off x="18605500" y="130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74003</xdr:rowOff>
    </xdr:from>
    <xdr:ext cx="534377" cy="259045"/>
    <xdr:sp macro="" textlink="">
      <xdr:nvSpPr>
        <xdr:cNvPr id="868" name="テキスト ボックス 867"/>
        <xdr:cNvSpPr txBox="1"/>
      </xdr:nvSpPr>
      <xdr:spPr>
        <a:xfrm>
          <a:off x="18389111" y="131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51,460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、全国・大阪府平均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と比較して一人当たりコストが高い状況となっている。これは、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下水道事業特別会計において、普及率が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％のため事業収益を補てんする必要があることや、介護保険特別会計・後期高齢者医療特別</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会計</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における繰出金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が全国平均を上回る高齢化に伴い年々増加することに</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影響が大きい。今後、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下水道事業については企業会計に移行し、経費の節減や使用料の改定などによる健全化を図り、他の特別会計についても効率的な事務・事業の実施に努め、一般会計からの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積立金は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、全国・大阪府平均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と比較して一人当たり</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金額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が低い状況となっている。これ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年度までの行財政改革によりハードの整備やソフト事業の展開等を制限した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財政運営を行い基金を積み立てたものの、平成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年度以降は積み残した課題に対し、基金を活用して行財政運営を続けてきたことで、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基金積立可能な財源が不足してきたためである。今後は、阪南市行財政構造改革プラン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毎年度の歳入予算額を見据えつつ歳出予算を計上するなど、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基金頼みの行財政運営の解消に努める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142901</xdr:rowOff>
    </xdr:from>
    <xdr:to>
      <xdr:col>24</xdr:col>
      <xdr:colOff>63500</xdr:colOff>
      <xdr:row>34</xdr:row>
      <xdr:rowOff>55575</xdr:rowOff>
    </xdr:to>
    <xdr:cxnSp macro="">
      <xdr:nvCxnSpPr>
        <xdr:cNvPr id="59" name="直線コネクタ 58"/>
        <xdr:cNvCxnSpPr/>
      </xdr:nvCxnSpPr>
      <xdr:spPr>
        <a:xfrm>
          <a:off x="3797300" y="5800751"/>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155245</xdr:rowOff>
    </xdr:from>
    <xdr:to>
      <xdr:col>19</xdr:col>
      <xdr:colOff>177800</xdr:colOff>
      <xdr:row>33</xdr:row>
      <xdr:rowOff>142901</xdr:rowOff>
    </xdr:to>
    <xdr:cxnSp macro="">
      <xdr:nvCxnSpPr>
        <xdr:cNvPr id="62" name="直線コネクタ 61"/>
        <xdr:cNvCxnSpPr/>
      </xdr:nvCxnSpPr>
      <xdr:spPr>
        <a:xfrm>
          <a:off x="2908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155245</xdr:rowOff>
    </xdr:from>
    <xdr:to>
      <xdr:col>15</xdr:col>
      <xdr:colOff>50800</xdr:colOff>
      <xdr:row>33</xdr:row>
      <xdr:rowOff>61062</xdr:rowOff>
    </xdr:to>
    <xdr:cxnSp macro="">
      <xdr:nvCxnSpPr>
        <xdr:cNvPr id="65" name="直線コネクタ 64"/>
        <xdr:cNvCxnSpPr/>
      </xdr:nvCxnSpPr>
      <xdr:spPr>
        <a:xfrm flipV="1">
          <a:off x="2019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44145</xdr:rowOff>
    </xdr:from>
    <xdr:to>
      <xdr:col>10</xdr:col>
      <xdr:colOff>114300</xdr:colOff>
      <xdr:row>33</xdr:row>
      <xdr:rowOff>61062</xdr:rowOff>
    </xdr:to>
    <xdr:cxnSp macro="">
      <xdr:nvCxnSpPr>
        <xdr:cNvPr id="68" name="直線コネクタ 67"/>
        <xdr:cNvCxnSpPr/>
      </xdr:nvCxnSpPr>
      <xdr:spPr>
        <a:xfrm>
          <a:off x="1130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165625</xdr:rowOff>
    </xdr:from>
    <xdr:ext cx="469744" cy="259045"/>
    <xdr:sp macro="" textlink="">
      <xdr:nvSpPr>
        <xdr:cNvPr id="70" name="テキスト ボックス 69"/>
        <xdr:cNvSpPr txBox="1"/>
      </xdr:nvSpPr>
      <xdr:spPr>
        <a:xfrm>
          <a:off x="1784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14749</xdr:rowOff>
    </xdr:from>
    <xdr:ext cx="469744" cy="259045"/>
    <xdr:sp macro="" textlink="">
      <xdr:nvSpPr>
        <xdr:cNvPr id="72" name="テキスト ボックス 71"/>
        <xdr:cNvSpPr txBox="1"/>
      </xdr:nvSpPr>
      <xdr:spPr>
        <a:xfrm>
          <a:off x="895428"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4775</xdr:rowOff>
    </xdr:from>
    <xdr:to>
      <xdr:col>24</xdr:col>
      <xdr:colOff>114300</xdr:colOff>
      <xdr:row>34</xdr:row>
      <xdr:rowOff>106375</xdr:rowOff>
    </xdr:to>
    <xdr:sp macro="" textlink="">
      <xdr:nvSpPr>
        <xdr:cNvPr id="78" name="楕円 77"/>
        <xdr:cNvSpPr/>
      </xdr:nvSpPr>
      <xdr:spPr>
        <a:xfrm>
          <a:off x="45847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27652</xdr:rowOff>
    </xdr:from>
    <xdr:ext cx="469744" cy="259045"/>
    <xdr:sp macro="" textlink="">
      <xdr:nvSpPr>
        <xdr:cNvPr id="79" name="議会費該当値テキスト"/>
        <xdr:cNvSpPr txBox="1"/>
      </xdr:nvSpPr>
      <xdr:spPr>
        <a:xfrm>
          <a:off x="4686300" y="56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92101</xdr:rowOff>
    </xdr:from>
    <xdr:to>
      <xdr:col>20</xdr:col>
      <xdr:colOff>38100</xdr:colOff>
      <xdr:row>34</xdr:row>
      <xdr:rowOff>22251</xdr:rowOff>
    </xdr:to>
    <xdr:sp macro="" textlink="">
      <xdr:nvSpPr>
        <xdr:cNvPr id="80" name="楕円 79"/>
        <xdr:cNvSpPr/>
      </xdr:nvSpPr>
      <xdr:spPr>
        <a:xfrm>
          <a:off x="3746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38778</xdr:rowOff>
    </xdr:from>
    <xdr:ext cx="469744" cy="259045"/>
    <xdr:sp macro="" textlink="">
      <xdr:nvSpPr>
        <xdr:cNvPr id="81" name="テキスト ボックス 80"/>
        <xdr:cNvSpPr txBox="1"/>
      </xdr:nvSpPr>
      <xdr:spPr>
        <a:xfrm>
          <a:off x="3562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104445</xdr:rowOff>
    </xdr:from>
    <xdr:to>
      <xdr:col>15</xdr:col>
      <xdr:colOff>101600</xdr:colOff>
      <xdr:row>33</xdr:row>
      <xdr:rowOff>34595</xdr:rowOff>
    </xdr:to>
    <xdr:sp macro="" textlink="">
      <xdr:nvSpPr>
        <xdr:cNvPr id="82" name="楕円 81"/>
        <xdr:cNvSpPr/>
      </xdr:nvSpPr>
      <xdr:spPr>
        <a:xfrm>
          <a:off x="2857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51122</xdr:rowOff>
    </xdr:from>
    <xdr:ext cx="469744" cy="259045"/>
    <xdr:sp macro="" textlink="">
      <xdr:nvSpPr>
        <xdr:cNvPr id="83" name="テキスト ボックス 82"/>
        <xdr:cNvSpPr txBox="1"/>
      </xdr:nvSpPr>
      <xdr:spPr>
        <a:xfrm>
          <a:off x="2673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10262</xdr:rowOff>
    </xdr:from>
    <xdr:to>
      <xdr:col>10</xdr:col>
      <xdr:colOff>165100</xdr:colOff>
      <xdr:row>33</xdr:row>
      <xdr:rowOff>111862</xdr:rowOff>
    </xdr:to>
    <xdr:sp macro="" textlink="">
      <xdr:nvSpPr>
        <xdr:cNvPr id="84" name="楕円 83"/>
        <xdr:cNvSpPr/>
      </xdr:nvSpPr>
      <xdr:spPr>
        <a:xfrm>
          <a:off x="1968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128389</xdr:rowOff>
    </xdr:from>
    <xdr:ext cx="469744" cy="259045"/>
    <xdr:sp macro="" textlink="">
      <xdr:nvSpPr>
        <xdr:cNvPr id="85" name="テキスト ボックス 84"/>
        <xdr:cNvSpPr txBox="1"/>
      </xdr:nvSpPr>
      <xdr:spPr>
        <a:xfrm>
          <a:off x="1784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164795</xdr:rowOff>
    </xdr:from>
    <xdr:to>
      <xdr:col>6</xdr:col>
      <xdr:colOff>38100</xdr:colOff>
      <xdr:row>33</xdr:row>
      <xdr:rowOff>94945</xdr:rowOff>
    </xdr:to>
    <xdr:sp macro="" textlink="">
      <xdr:nvSpPr>
        <xdr:cNvPr id="86" name="楕円 85"/>
        <xdr:cNvSpPr/>
      </xdr:nvSpPr>
      <xdr:spPr>
        <a:xfrm>
          <a:off x="1079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111472</xdr:rowOff>
    </xdr:from>
    <xdr:ext cx="469744" cy="259045"/>
    <xdr:sp macro="" textlink="">
      <xdr:nvSpPr>
        <xdr:cNvPr id="87" name="テキスト ボックス 86"/>
        <xdr:cNvSpPr txBox="1"/>
      </xdr:nvSpPr>
      <xdr:spPr>
        <a:xfrm>
          <a:off x="895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118453</xdr:rowOff>
    </xdr:from>
    <xdr:to>
      <xdr:col>24</xdr:col>
      <xdr:colOff>63500</xdr:colOff>
      <xdr:row>58</xdr:row>
      <xdr:rowOff>156870</xdr:rowOff>
    </xdr:to>
    <xdr:cxnSp macro="">
      <xdr:nvCxnSpPr>
        <xdr:cNvPr id="117" name="直線コネクタ 116"/>
        <xdr:cNvCxnSpPr/>
      </xdr:nvCxnSpPr>
      <xdr:spPr>
        <a:xfrm>
          <a:off x="3797300" y="10062553"/>
          <a:ext cx="8382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118453</xdr:rowOff>
    </xdr:from>
    <xdr:to>
      <xdr:col>19</xdr:col>
      <xdr:colOff>177800</xdr:colOff>
      <xdr:row>58</xdr:row>
      <xdr:rowOff>125019</xdr:rowOff>
    </xdr:to>
    <xdr:cxnSp macro="">
      <xdr:nvCxnSpPr>
        <xdr:cNvPr id="120" name="直線コネクタ 119"/>
        <xdr:cNvCxnSpPr/>
      </xdr:nvCxnSpPr>
      <xdr:spPr>
        <a:xfrm flipV="1">
          <a:off x="2908300" y="10062553"/>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125019</xdr:rowOff>
    </xdr:from>
    <xdr:to>
      <xdr:col>15</xdr:col>
      <xdr:colOff>50800</xdr:colOff>
      <xdr:row>59</xdr:row>
      <xdr:rowOff>52324</xdr:rowOff>
    </xdr:to>
    <xdr:cxnSp macro="">
      <xdr:nvCxnSpPr>
        <xdr:cNvPr id="123" name="直線コネクタ 122"/>
        <xdr:cNvCxnSpPr/>
      </xdr:nvCxnSpPr>
      <xdr:spPr>
        <a:xfrm flipV="1">
          <a:off x="2019300" y="10069119"/>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96368</xdr:rowOff>
    </xdr:from>
    <xdr:to>
      <xdr:col>10</xdr:col>
      <xdr:colOff>114300</xdr:colOff>
      <xdr:row>59</xdr:row>
      <xdr:rowOff>52324</xdr:rowOff>
    </xdr:to>
    <xdr:cxnSp macro="">
      <xdr:nvCxnSpPr>
        <xdr:cNvPr id="126" name="直線コネクタ 125"/>
        <xdr:cNvCxnSpPr/>
      </xdr:nvCxnSpPr>
      <xdr:spPr>
        <a:xfrm>
          <a:off x="1130300" y="10040468"/>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106070</xdr:rowOff>
    </xdr:from>
    <xdr:to>
      <xdr:col>24</xdr:col>
      <xdr:colOff>114300</xdr:colOff>
      <xdr:row>59</xdr:row>
      <xdr:rowOff>36220</xdr:rowOff>
    </xdr:to>
    <xdr:sp macro="" textlink="">
      <xdr:nvSpPr>
        <xdr:cNvPr id="136" name="楕円 135"/>
        <xdr:cNvSpPr/>
      </xdr:nvSpPr>
      <xdr:spPr>
        <a:xfrm>
          <a:off x="4584700" y="100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20997</xdr:rowOff>
    </xdr:from>
    <xdr:ext cx="534377" cy="259045"/>
    <xdr:sp macro="" textlink="">
      <xdr:nvSpPr>
        <xdr:cNvPr id="137" name="総務費該当値テキスト"/>
        <xdr:cNvSpPr txBox="1"/>
      </xdr:nvSpPr>
      <xdr:spPr>
        <a:xfrm>
          <a:off x="4686300"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67653</xdr:rowOff>
    </xdr:from>
    <xdr:to>
      <xdr:col>20</xdr:col>
      <xdr:colOff>38100</xdr:colOff>
      <xdr:row>58</xdr:row>
      <xdr:rowOff>169253</xdr:rowOff>
    </xdr:to>
    <xdr:sp macro="" textlink="">
      <xdr:nvSpPr>
        <xdr:cNvPr id="138" name="楕円 137"/>
        <xdr:cNvSpPr/>
      </xdr:nvSpPr>
      <xdr:spPr>
        <a:xfrm>
          <a:off x="3746500" y="100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160380</xdr:rowOff>
    </xdr:from>
    <xdr:ext cx="534377" cy="259045"/>
    <xdr:sp macro="" textlink="">
      <xdr:nvSpPr>
        <xdr:cNvPr id="139" name="テキスト ボックス 138"/>
        <xdr:cNvSpPr txBox="1"/>
      </xdr:nvSpPr>
      <xdr:spPr>
        <a:xfrm>
          <a:off x="3530111" y="101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74219</xdr:rowOff>
    </xdr:from>
    <xdr:to>
      <xdr:col>15</xdr:col>
      <xdr:colOff>101600</xdr:colOff>
      <xdr:row>59</xdr:row>
      <xdr:rowOff>4369</xdr:rowOff>
    </xdr:to>
    <xdr:sp macro="" textlink="">
      <xdr:nvSpPr>
        <xdr:cNvPr id="140" name="楕円 139"/>
        <xdr:cNvSpPr/>
      </xdr:nvSpPr>
      <xdr:spPr>
        <a:xfrm>
          <a:off x="2857500" y="100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166946</xdr:rowOff>
    </xdr:from>
    <xdr:ext cx="534377" cy="259045"/>
    <xdr:sp macro="" textlink="">
      <xdr:nvSpPr>
        <xdr:cNvPr id="141" name="テキスト ボックス 140"/>
        <xdr:cNvSpPr txBox="1"/>
      </xdr:nvSpPr>
      <xdr:spPr>
        <a:xfrm>
          <a:off x="2641111" y="101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1524</xdr:rowOff>
    </xdr:from>
    <xdr:to>
      <xdr:col>10</xdr:col>
      <xdr:colOff>165100</xdr:colOff>
      <xdr:row>59</xdr:row>
      <xdr:rowOff>103124</xdr:rowOff>
    </xdr:to>
    <xdr:sp macro="" textlink="">
      <xdr:nvSpPr>
        <xdr:cNvPr id="142" name="楕円 141"/>
        <xdr:cNvSpPr/>
      </xdr:nvSpPr>
      <xdr:spPr>
        <a:xfrm>
          <a:off x="1968500" y="101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94251</xdr:rowOff>
    </xdr:from>
    <xdr:ext cx="534377" cy="259045"/>
    <xdr:sp macro="" textlink="">
      <xdr:nvSpPr>
        <xdr:cNvPr id="143" name="テキスト ボックス 142"/>
        <xdr:cNvSpPr txBox="1"/>
      </xdr:nvSpPr>
      <xdr:spPr>
        <a:xfrm>
          <a:off x="1752111" y="102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45568</xdr:rowOff>
    </xdr:from>
    <xdr:to>
      <xdr:col>6</xdr:col>
      <xdr:colOff>38100</xdr:colOff>
      <xdr:row>58</xdr:row>
      <xdr:rowOff>147168</xdr:rowOff>
    </xdr:to>
    <xdr:sp macro="" textlink="">
      <xdr:nvSpPr>
        <xdr:cNvPr id="144" name="楕円 143"/>
        <xdr:cNvSpPr/>
      </xdr:nvSpPr>
      <xdr:spPr>
        <a:xfrm>
          <a:off x="1079500" y="99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138295</xdr:rowOff>
    </xdr:from>
    <xdr:ext cx="534377" cy="259045"/>
    <xdr:sp macro="" textlink="">
      <xdr:nvSpPr>
        <xdr:cNvPr id="145" name="テキスト ボックス 144"/>
        <xdr:cNvSpPr txBox="1"/>
      </xdr:nvSpPr>
      <xdr:spPr>
        <a:xfrm>
          <a:off x="863111" y="100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164909</xdr:rowOff>
    </xdr:from>
    <xdr:to>
      <xdr:col>24</xdr:col>
      <xdr:colOff>63500</xdr:colOff>
      <xdr:row>75</xdr:row>
      <xdr:rowOff>52857</xdr:rowOff>
    </xdr:to>
    <xdr:cxnSp macro="">
      <xdr:nvCxnSpPr>
        <xdr:cNvPr id="175" name="直線コネクタ 174"/>
        <xdr:cNvCxnSpPr/>
      </xdr:nvCxnSpPr>
      <xdr:spPr>
        <a:xfrm flipV="1">
          <a:off x="3797300" y="12852209"/>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52857</xdr:rowOff>
    </xdr:from>
    <xdr:to>
      <xdr:col>19</xdr:col>
      <xdr:colOff>177800</xdr:colOff>
      <xdr:row>75</xdr:row>
      <xdr:rowOff>116840</xdr:rowOff>
    </xdr:to>
    <xdr:cxnSp macro="">
      <xdr:nvCxnSpPr>
        <xdr:cNvPr id="178" name="直線コネクタ 177"/>
        <xdr:cNvCxnSpPr/>
      </xdr:nvCxnSpPr>
      <xdr:spPr>
        <a:xfrm flipV="1">
          <a:off x="2908300" y="12911607"/>
          <a:ext cx="8890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116840</xdr:rowOff>
    </xdr:from>
    <xdr:to>
      <xdr:col>15</xdr:col>
      <xdr:colOff>50800</xdr:colOff>
      <xdr:row>76</xdr:row>
      <xdr:rowOff>81978</xdr:rowOff>
    </xdr:to>
    <xdr:cxnSp macro="">
      <xdr:nvCxnSpPr>
        <xdr:cNvPr id="181" name="直線コネクタ 180"/>
        <xdr:cNvCxnSpPr/>
      </xdr:nvCxnSpPr>
      <xdr:spPr>
        <a:xfrm flipV="1">
          <a:off x="2019300" y="12975590"/>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81978</xdr:rowOff>
    </xdr:from>
    <xdr:to>
      <xdr:col>10</xdr:col>
      <xdr:colOff>114300</xdr:colOff>
      <xdr:row>77</xdr:row>
      <xdr:rowOff>46419</xdr:rowOff>
    </xdr:to>
    <xdr:cxnSp macro="">
      <xdr:nvCxnSpPr>
        <xdr:cNvPr id="184" name="直線コネクタ 183"/>
        <xdr:cNvCxnSpPr/>
      </xdr:nvCxnSpPr>
      <xdr:spPr>
        <a:xfrm flipV="1">
          <a:off x="1130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114109</xdr:rowOff>
    </xdr:from>
    <xdr:to>
      <xdr:col>24</xdr:col>
      <xdr:colOff>114300</xdr:colOff>
      <xdr:row>75</xdr:row>
      <xdr:rowOff>44259</xdr:rowOff>
    </xdr:to>
    <xdr:sp macro="" textlink="">
      <xdr:nvSpPr>
        <xdr:cNvPr id="194" name="楕円 193"/>
        <xdr:cNvSpPr/>
      </xdr:nvSpPr>
      <xdr:spPr>
        <a:xfrm>
          <a:off x="4584700" y="128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136986</xdr:rowOff>
    </xdr:from>
    <xdr:ext cx="599010" cy="259045"/>
    <xdr:sp macro="" textlink="">
      <xdr:nvSpPr>
        <xdr:cNvPr id="195" name="民生費該当値テキスト"/>
        <xdr:cNvSpPr txBox="1"/>
      </xdr:nvSpPr>
      <xdr:spPr>
        <a:xfrm>
          <a:off x="4686300" y="1265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2057</xdr:rowOff>
    </xdr:from>
    <xdr:to>
      <xdr:col>20</xdr:col>
      <xdr:colOff>38100</xdr:colOff>
      <xdr:row>75</xdr:row>
      <xdr:rowOff>103657</xdr:rowOff>
    </xdr:to>
    <xdr:sp macro="" textlink="">
      <xdr:nvSpPr>
        <xdr:cNvPr id="196" name="楕円 195"/>
        <xdr:cNvSpPr/>
      </xdr:nvSpPr>
      <xdr:spPr>
        <a:xfrm>
          <a:off x="3746500" y="128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94784</xdr:rowOff>
    </xdr:from>
    <xdr:ext cx="599010" cy="259045"/>
    <xdr:sp macro="" textlink="">
      <xdr:nvSpPr>
        <xdr:cNvPr id="197" name="テキスト ボックス 196"/>
        <xdr:cNvSpPr txBox="1"/>
      </xdr:nvSpPr>
      <xdr:spPr>
        <a:xfrm>
          <a:off x="3497795" y="129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66040</xdr:rowOff>
    </xdr:from>
    <xdr:to>
      <xdr:col>15</xdr:col>
      <xdr:colOff>101600</xdr:colOff>
      <xdr:row>75</xdr:row>
      <xdr:rowOff>167639</xdr:rowOff>
    </xdr:to>
    <xdr:sp macro="" textlink="">
      <xdr:nvSpPr>
        <xdr:cNvPr id="198" name="楕円 197"/>
        <xdr:cNvSpPr/>
      </xdr:nvSpPr>
      <xdr:spPr>
        <a:xfrm>
          <a:off x="2857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158766</xdr:rowOff>
    </xdr:from>
    <xdr:ext cx="599010" cy="259045"/>
    <xdr:sp macro="" textlink="">
      <xdr:nvSpPr>
        <xdr:cNvPr id="199" name="テキスト ボックス 198"/>
        <xdr:cNvSpPr txBox="1"/>
      </xdr:nvSpPr>
      <xdr:spPr>
        <a:xfrm>
          <a:off x="2608795" y="13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31178</xdr:rowOff>
    </xdr:from>
    <xdr:to>
      <xdr:col>10</xdr:col>
      <xdr:colOff>165100</xdr:colOff>
      <xdr:row>76</xdr:row>
      <xdr:rowOff>132778</xdr:rowOff>
    </xdr:to>
    <xdr:sp macro="" textlink="">
      <xdr:nvSpPr>
        <xdr:cNvPr id="200" name="楕円 199"/>
        <xdr:cNvSpPr/>
      </xdr:nvSpPr>
      <xdr:spPr>
        <a:xfrm>
          <a:off x="1968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123905</xdr:rowOff>
    </xdr:from>
    <xdr:ext cx="599010" cy="259045"/>
    <xdr:sp macro="" textlink="">
      <xdr:nvSpPr>
        <xdr:cNvPr id="201" name="テキスト ボックス 200"/>
        <xdr:cNvSpPr txBox="1"/>
      </xdr:nvSpPr>
      <xdr:spPr>
        <a:xfrm>
          <a:off x="1719795"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167069</xdr:rowOff>
    </xdr:from>
    <xdr:to>
      <xdr:col>6</xdr:col>
      <xdr:colOff>38100</xdr:colOff>
      <xdr:row>77</xdr:row>
      <xdr:rowOff>97219</xdr:rowOff>
    </xdr:to>
    <xdr:sp macro="" textlink="">
      <xdr:nvSpPr>
        <xdr:cNvPr id="202" name="楕円 201"/>
        <xdr:cNvSpPr/>
      </xdr:nvSpPr>
      <xdr:spPr>
        <a:xfrm>
          <a:off x="1079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88346</xdr:rowOff>
    </xdr:from>
    <xdr:ext cx="599010" cy="259045"/>
    <xdr:sp macro="" textlink="">
      <xdr:nvSpPr>
        <xdr:cNvPr id="203" name="テキスト ボックス 202"/>
        <xdr:cNvSpPr txBox="1"/>
      </xdr:nvSpPr>
      <xdr:spPr>
        <a:xfrm>
          <a:off x="830795"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123203</xdr:rowOff>
    </xdr:from>
    <xdr:to>
      <xdr:col>24</xdr:col>
      <xdr:colOff>63500</xdr:colOff>
      <xdr:row>97</xdr:row>
      <xdr:rowOff>141663</xdr:rowOff>
    </xdr:to>
    <xdr:cxnSp macro="">
      <xdr:nvCxnSpPr>
        <xdr:cNvPr id="233" name="直線コネクタ 232"/>
        <xdr:cNvCxnSpPr/>
      </xdr:nvCxnSpPr>
      <xdr:spPr>
        <a:xfrm flipV="1">
          <a:off x="3797300" y="16753853"/>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141663</xdr:rowOff>
    </xdr:from>
    <xdr:to>
      <xdr:col>19</xdr:col>
      <xdr:colOff>177800</xdr:colOff>
      <xdr:row>97</xdr:row>
      <xdr:rowOff>154902</xdr:rowOff>
    </xdr:to>
    <xdr:cxnSp macro="">
      <xdr:nvCxnSpPr>
        <xdr:cNvPr id="236" name="直線コネクタ 235"/>
        <xdr:cNvCxnSpPr/>
      </xdr:nvCxnSpPr>
      <xdr:spPr>
        <a:xfrm flipV="1">
          <a:off x="2908300" y="16772313"/>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149453</xdr:rowOff>
    </xdr:from>
    <xdr:to>
      <xdr:col>15</xdr:col>
      <xdr:colOff>50800</xdr:colOff>
      <xdr:row>97</xdr:row>
      <xdr:rowOff>154902</xdr:rowOff>
    </xdr:to>
    <xdr:cxnSp macro="">
      <xdr:nvCxnSpPr>
        <xdr:cNvPr id="239" name="直線コネクタ 238"/>
        <xdr:cNvCxnSpPr/>
      </xdr:nvCxnSpPr>
      <xdr:spPr>
        <a:xfrm>
          <a:off x="2019300" y="167801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131947</xdr:rowOff>
    </xdr:from>
    <xdr:to>
      <xdr:col>10</xdr:col>
      <xdr:colOff>114300</xdr:colOff>
      <xdr:row>97</xdr:row>
      <xdr:rowOff>149453</xdr:rowOff>
    </xdr:to>
    <xdr:cxnSp macro="">
      <xdr:nvCxnSpPr>
        <xdr:cNvPr id="242" name="直線コネクタ 241"/>
        <xdr:cNvCxnSpPr/>
      </xdr:nvCxnSpPr>
      <xdr:spPr>
        <a:xfrm>
          <a:off x="1130300" y="16762597"/>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6" name="テキスト ボックス 245"/>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72403</xdr:rowOff>
    </xdr:from>
    <xdr:to>
      <xdr:col>24</xdr:col>
      <xdr:colOff>114300</xdr:colOff>
      <xdr:row>98</xdr:row>
      <xdr:rowOff>2553</xdr:rowOff>
    </xdr:to>
    <xdr:sp macro="" textlink="">
      <xdr:nvSpPr>
        <xdr:cNvPr id="252" name="楕円 251"/>
        <xdr:cNvSpPr/>
      </xdr:nvSpPr>
      <xdr:spPr>
        <a:xfrm>
          <a:off x="4584700" y="16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95280</xdr:rowOff>
    </xdr:from>
    <xdr:ext cx="534377" cy="259045"/>
    <xdr:sp macro="" textlink="">
      <xdr:nvSpPr>
        <xdr:cNvPr id="253" name="衛生費該当値テキスト"/>
        <xdr:cNvSpPr txBox="1"/>
      </xdr:nvSpPr>
      <xdr:spPr>
        <a:xfrm>
          <a:off x="4686300" y="165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90863</xdr:rowOff>
    </xdr:from>
    <xdr:to>
      <xdr:col>20</xdr:col>
      <xdr:colOff>38100</xdr:colOff>
      <xdr:row>98</xdr:row>
      <xdr:rowOff>21013</xdr:rowOff>
    </xdr:to>
    <xdr:sp macro="" textlink="">
      <xdr:nvSpPr>
        <xdr:cNvPr id="254" name="楕円 253"/>
        <xdr:cNvSpPr/>
      </xdr:nvSpPr>
      <xdr:spPr>
        <a:xfrm>
          <a:off x="3746500" y="167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12140</xdr:rowOff>
    </xdr:from>
    <xdr:ext cx="534377" cy="259045"/>
    <xdr:sp macro="" textlink="">
      <xdr:nvSpPr>
        <xdr:cNvPr id="255" name="テキスト ボックス 254"/>
        <xdr:cNvSpPr txBox="1"/>
      </xdr:nvSpPr>
      <xdr:spPr>
        <a:xfrm>
          <a:off x="3530111" y="168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104102</xdr:rowOff>
    </xdr:from>
    <xdr:to>
      <xdr:col>15</xdr:col>
      <xdr:colOff>101600</xdr:colOff>
      <xdr:row>98</xdr:row>
      <xdr:rowOff>34252</xdr:rowOff>
    </xdr:to>
    <xdr:sp macro="" textlink="">
      <xdr:nvSpPr>
        <xdr:cNvPr id="256" name="楕円 255"/>
        <xdr:cNvSpPr/>
      </xdr:nvSpPr>
      <xdr:spPr>
        <a:xfrm>
          <a:off x="2857500" y="1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50779</xdr:rowOff>
    </xdr:from>
    <xdr:ext cx="534377" cy="259045"/>
    <xdr:sp macro="" textlink="">
      <xdr:nvSpPr>
        <xdr:cNvPr id="257" name="テキスト ボックス 256"/>
        <xdr:cNvSpPr txBox="1"/>
      </xdr:nvSpPr>
      <xdr:spPr>
        <a:xfrm>
          <a:off x="2641111" y="165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98653</xdr:rowOff>
    </xdr:from>
    <xdr:to>
      <xdr:col>10</xdr:col>
      <xdr:colOff>165100</xdr:colOff>
      <xdr:row>98</xdr:row>
      <xdr:rowOff>28803</xdr:rowOff>
    </xdr:to>
    <xdr:sp macro="" textlink="">
      <xdr:nvSpPr>
        <xdr:cNvPr id="258" name="楕円 257"/>
        <xdr:cNvSpPr/>
      </xdr:nvSpPr>
      <xdr:spPr>
        <a:xfrm>
          <a:off x="1968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19930</xdr:rowOff>
    </xdr:from>
    <xdr:ext cx="534377" cy="259045"/>
    <xdr:sp macro="" textlink="">
      <xdr:nvSpPr>
        <xdr:cNvPr id="259" name="テキスト ボックス 258"/>
        <xdr:cNvSpPr txBox="1"/>
      </xdr:nvSpPr>
      <xdr:spPr>
        <a:xfrm>
          <a:off x="1752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81147</xdr:rowOff>
    </xdr:from>
    <xdr:to>
      <xdr:col>6</xdr:col>
      <xdr:colOff>38100</xdr:colOff>
      <xdr:row>98</xdr:row>
      <xdr:rowOff>11297</xdr:rowOff>
    </xdr:to>
    <xdr:sp macro="" textlink="">
      <xdr:nvSpPr>
        <xdr:cNvPr id="260" name="楕円 259"/>
        <xdr:cNvSpPr/>
      </xdr:nvSpPr>
      <xdr:spPr>
        <a:xfrm>
          <a:off x="1079500" y="167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2424</xdr:rowOff>
    </xdr:from>
    <xdr:ext cx="534377" cy="259045"/>
    <xdr:sp macro="" textlink="">
      <xdr:nvSpPr>
        <xdr:cNvPr id="261" name="テキスト ボックス 260"/>
        <xdr:cNvSpPr txBox="1"/>
      </xdr:nvSpPr>
      <xdr:spPr>
        <a:xfrm>
          <a:off x="863111" y="1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77406</xdr:rowOff>
    </xdr:from>
    <xdr:to>
      <xdr:col>55</xdr:col>
      <xdr:colOff>0</xdr:colOff>
      <xdr:row>38</xdr:row>
      <xdr:rowOff>112268</xdr:rowOff>
    </xdr:to>
    <xdr:cxnSp macro="">
      <xdr:nvCxnSpPr>
        <xdr:cNvPr id="290" name="直線コネクタ 289"/>
        <xdr:cNvCxnSpPr/>
      </xdr:nvCxnSpPr>
      <xdr:spPr>
        <a:xfrm flipV="1">
          <a:off x="9639300" y="6592506"/>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114554</xdr:rowOff>
    </xdr:to>
    <xdr:cxnSp macro="">
      <xdr:nvCxnSpPr>
        <xdr:cNvPr id="293" name="直線コネクタ 292"/>
        <xdr:cNvCxnSpPr/>
      </xdr:nvCxnSpPr>
      <xdr:spPr>
        <a:xfrm flipV="1">
          <a:off x="8750300" y="6627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114554</xdr:rowOff>
    </xdr:from>
    <xdr:to>
      <xdr:col>45</xdr:col>
      <xdr:colOff>177800</xdr:colOff>
      <xdr:row>38</xdr:row>
      <xdr:rowOff>120650</xdr:rowOff>
    </xdr:to>
    <xdr:cxnSp macro="">
      <xdr:nvCxnSpPr>
        <xdr:cNvPr id="296" name="直線コネクタ 295"/>
        <xdr:cNvCxnSpPr/>
      </xdr:nvCxnSpPr>
      <xdr:spPr>
        <a:xfrm flipV="1">
          <a:off x="7861300" y="66296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67881</xdr:rowOff>
    </xdr:from>
    <xdr:to>
      <xdr:col>41</xdr:col>
      <xdr:colOff>50800</xdr:colOff>
      <xdr:row>38</xdr:row>
      <xdr:rowOff>120650</xdr:rowOff>
    </xdr:to>
    <xdr:cxnSp macro="">
      <xdr:nvCxnSpPr>
        <xdr:cNvPr id="299" name="直線コネクタ 298"/>
        <xdr:cNvCxnSpPr/>
      </xdr:nvCxnSpPr>
      <xdr:spPr>
        <a:xfrm>
          <a:off x="6972300" y="6582981"/>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26606</xdr:rowOff>
    </xdr:from>
    <xdr:to>
      <xdr:col>55</xdr:col>
      <xdr:colOff>50800</xdr:colOff>
      <xdr:row>38</xdr:row>
      <xdr:rowOff>128206</xdr:rowOff>
    </xdr:to>
    <xdr:sp macro="" textlink="">
      <xdr:nvSpPr>
        <xdr:cNvPr id="309" name="楕円 308"/>
        <xdr:cNvSpPr/>
      </xdr:nvSpPr>
      <xdr:spPr>
        <a:xfrm>
          <a:off x="104267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5033</xdr:rowOff>
    </xdr:from>
    <xdr:ext cx="378565" cy="259045"/>
    <xdr:sp macro="" textlink="">
      <xdr:nvSpPr>
        <xdr:cNvPr id="310" name="労働費該当値テキスト"/>
        <xdr:cNvSpPr txBox="1"/>
      </xdr:nvSpPr>
      <xdr:spPr>
        <a:xfrm>
          <a:off x="10528300" y="652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1" name="楕円 310"/>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2" name="テキスト ボックス 311"/>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3" name="楕円 312"/>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4" name="テキスト ボックス 313"/>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15" name="楕円 314"/>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162577</xdr:rowOff>
    </xdr:from>
    <xdr:ext cx="378565" cy="259045"/>
    <xdr:sp macro="" textlink="">
      <xdr:nvSpPr>
        <xdr:cNvPr id="316" name="テキスト ボックス 315"/>
        <xdr:cNvSpPr txBox="1"/>
      </xdr:nvSpPr>
      <xdr:spPr>
        <a:xfrm>
          <a:off x="7672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17081</xdr:rowOff>
    </xdr:from>
    <xdr:to>
      <xdr:col>36</xdr:col>
      <xdr:colOff>165100</xdr:colOff>
      <xdr:row>38</xdr:row>
      <xdr:rowOff>118681</xdr:rowOff>
    </xdr:to>
    <xdr:sp macro="" textlink="">
      <xdr:nvSpPr>
        <xdr:cNvPr id="317" name="楕円 316"/>
        <xdr:cNvSpPr/>
      </xdr:nvSpPr>
      <xdr:spPr>
        <a:xfrm>
          <a:off x="6921500" y="65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109808</xdr:rowOff>
    </xdr:from>
    <xdr:ext cx="378565" cy="259045"/>
    <xdr:sp macro="" textlink="">
      <xdr:nvSpPr>
        <xdr:cNvPr id="318" name="テキスト ボックス 317"/>
        <xdr:cNvSpPr txBox="1"/>
      </xdr:nvSpPr>
      <xdr:spPr>
        <a:xfrm>
          <a:off x="6783017" y="66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93591</xdr:rowOff>
    </xdr:from>
    <xdr:to>
      <xdr:col>55</xdr:col>
      <xdr:colOff>0</xdr:colOff>
      <xdr:row>58</xdr:row>
      <xdr:rowOff>96266</xdr:rowOff>
    </xdr:to>
    <xdr:cxnSp macro="">
      <xdr:nvCxnSpPr>
        <xdr:cNvPr id="345" name="直線コネクタ 344"/>
        <xdr:cNvCxnSpPr/>
      </xdr:nvCxnSpPr>
      <xdr:spPr>
        <a:xfrm flipV="1">
          <a:off x="9639300" y="10037691"/>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88174</xdr:rowOff>
    </xdr:from>
    <xdr:to>
      <xdr:col>50</xdr:col>
      <xdr:colOff>114300</xdr:colOff>
      <xdr:row>58</xdr:row>
      <xdr:rowOff>96266</xdr:rowOff>
    </xdr:to>
    <xdr:cxnSp macro="">
      <xdr:nvCxnSpPr>
        <xdr:cNvPr id="348" name="直線コネクタ 347"/>
        <xdr:cNvCxnSpPr/>
      </xdr:nvCxnSpPr>
      <xdr:spPr>
        <a:xfrm>
          <a:off x="8750300" y="10032274"/>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88174</xdr:rowOff>
    </xdr:from>
    <xdr:to>
      <xdr:col>45</xdr:col>
      <xdr:colOff>177800</xdr:colOff>
      <xdr:row>58</xdr:row>
      <xdr:rowOff>93203</xdr:rowOff>
    </xdr:to>
    <xdr:cxnSp macro="">
      <xdr:nvCxnSpPr>
        <xdr:cNvPr id="351" name="直線コネクタ 350"/>
        <xdr:cNvCxnSpPr/>
      </xdr:nvCxnSpPr>
      <xdr:spPr>
        <a:xfrm flipV="1">
          <a:off x="7861300" y="10032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93203</xdr:rowOff>
    </xdr:from>
    <xdr:to>
      <xdr:col>41</xdr:col>
      <xdr:colOff>50800</xdr:colOff>
      <xdr:row>58</xdr:row>
      <xdr:rowOff>99512</xdr:rowOff>
    </xdr:to>
    <xdr:cxnSp macro="">
      <xdr:nvCxnSpPr>
        <xdr:cNvPr id="354" name="直線コネクタ 353"/>
        <xdr:cNvCxnSpPr/>
      </xdr:nvCxnSpPr>
      <xdr:spPr>
        <a:xfrm flipV="1">
          <a:off x="6972300" y="1003730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42791</xdr:rowOff>
    </xdr:from>
    <xdr:to>
      <xdr:col>55</xdr:col>
      <xdr:colOff>50800</xdr:colOff>
      <xdr:row>58</xdr:row>
      <xdr:rowOff>144391</xdr:rowOff>
    </xdr:to>
    <xdr:sp macro="" textlink="">
      <xdr:nvSpPr>
        <xdr:cNvPr id="364" name="楕円 363"/>
        <xdr:cNvSpPr/>
      </xdr:nvSpPr>
      <xdr:spPr>
        <a:xfrm>
          <a:off x="10426700" y="99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129168</xdr:rowOff>
    </xdr:from>
    <xdr:ext cx="469744" cy="259045"/>
    <xdr:sp macro="" textlink="">
      <xdr:nvSpPr>
        <xdr:cNvPr id="365" name="農林水産業費該当値テキスト"/>
        <xdr:cNvSpPr txBox="1"/>
      </xdr:nvSpPr>
      <xdr:spPr>
        <a:xfrm>
          <a:off x="10528300" y="99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45466</xdr:rowOff>
    </xdr:from>
    <xdr:to>
      <xdr:col>50</xdr:col>
      <xdr:colOff>165100</xdr:colOff>
      <xdr:row>58</xdr:row>
      <xdr:rowOff>147066</xdr:rowOff>
    </xdr:to>
    <xdr:sp macro="" textlink="">
      <xdr:nvSpPr>
        <xdr:cNvPr id="366" name="楕円 365"/>
        <xdr:cNvSpPr/>
      </xdr:nvSpPr>
      <xdr:spPr>
        <a:xfrm>
          <a:off x="9588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138193</xdr:rowOff>
    </xdr:from>
    <xdr:ext cx="469744" cy="259045"/>
    <xdr:sp macro="" textlink="">
      <xdr:nvSpPr>
        <xdr:cNvPr id="367" name="テキスト ボックス 366"/>
        <xdr:cNvSpPr txBox="1"/>
      </xdr:nvSpPr>
      <xdr:spPr>
        <a:xfrm>
          <a:off x="9404428"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37374</xdr:rowOff>
    </xdr:from>
    <xdr:to>
      <xdr:col>46</xdr:col>
      <xdr:colOff>38100</xdr:colOff>
      <xdr:row>58</xdr:row>
      <xdr:rowOff>138974</xdr:rowOff>
    </xdr:to>
    <xdr:sp macro="" textlink="">
      <xdr:nvSpPr>
        <xdr:cNvPr id="368" name="楕円 367"/>
        <xdr:cNvSpPr/>
      </xdr:nvSpPr>
      <xdr:spPr>
        <a:xfrm>
          <a:off x="869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130101</xdr:rowOff>
    </xdr:from>
    <xdr:ext cx="469744" cy="259045"/>
    <xdr:sp macro="" textlink="">
      <xdr:nvSpPr>
        <xdr:cNvPr id="369" name="テキスト ボックス 368"/>
        <xdr:cNvSpPr txBox="1"/>
      </xdr:nvSpPr>
      <xdr:spPr>
        <a:xfrm>
          <a:off x="8515428"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42403</xdr:rowOff>
    </xdr:from>
    <xdr:to>
      <xdr:col>41</xdr:col>
      <xdr:colOff>101600</xdr:colOff>
      <xdr:row>58</xdr:row>
      <xdr:rowOff>144003</xdr:rowOff>
    </xdr:to>
    <xdr:sp macro="" textlink="">
      <xdr:nvSpPr>
        <xdr:cNvPr id="370" name="楕円 369"/>
        <xdr:cNvSpPr/>
      </xdr:nvSpPr>
      <xdr:spPr>
        <a:xfrm>
          <a:off x="7810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135130</xdr:rowOff>
    </xdr:from>
    <xdr:ext cx="469744" cy="259045"/>
    <xdr:sp macro="" textlink="">
      <xdr:nvSpPr>
        <xdr:cNvPr id="371" name="テキスト ボックス 370"/>
        <xdr:cNvSpPr txBox="1"/>
      </xdr:nvSpPr>
      <xdr:spPr>
        <a:xfrm>
          <a:off x="7626428"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48712</xdr:rowOff>
    </xdr:from>
    <xdr:to>
      <xdr:col>36</xdr:col>
      <xdr:colOff>165100</xdr:colOff>
      <xdr:row>58</xdr:row>
      <xdr:rowOff>150312</xdr:rowOff>
    </xdr:to>
    <xdr:sp macro="" textlink="">
      <xdr:nvSpPr>
        <xdr:cNvPr id="372" name="楕円 371"/>
        <xdr:cNvSpPr/>
      </xdr:nvSpPr>
      <xdr:spPr>
        <a:xfrm>
          <a:off x="6921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141439</xdr:rowOff>
    </xdr:from>
    <xdr:ext cx="469744" cy="259045"/>
    <xdr:sp macro="" textlink="">
      <xdr:nvSpPr>
        <xdr:cNvPr id="373" name="テキスト ボックス 372"/>
        <xdr:cNvSpPr txBox="1"/>
      </xdr:nvSpPr>
      <xdr:spPr>
        <a:xfrm>
          <a:off x="6737428"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140881</xdr:rowOff>
    </xdr:from>
    <xdr:to>
      <xdr:col>55</xdr:col>
      <xdr:colOff>0</xdr:colOff>
      <xdr:row>78</xdr:row>
      <xdr:rowOff>142481</xdr:rowOff>
    </xdr:to>
    <xdr:cxnSp macro="">
      <xdr:nvCxnSpPr>
        <xdr:cNvPr id="402" name="直線コネクタ 401"/>
        <xdr:cNvCxnSpPr/>
      </xdr:nvCxnSpPr>
      <xdr:spPr>
        <a:xfrm>
          <a:off x="9639300" y="135139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98285</xdr:rowOff>
    </xdr:from>
    <xdr:to>
      <xdr:col>50</xdr:col>
      <xdr:colOff>114300</xdr:colOff>
      <xdr:row>78</xdr:row>
      <xdr:rowOff>140881</xdr:rowOff>
    </xdr:to>
    <xdr:cxnSp macro="">
      <xdr:nvCxnSpPr>
        <xdr:cNvPr id="405" name="直線コネクタ 404"/>
        <xdr:cNvCxnSpPr/>
      </xdr:nvCxnSpPr>
      <xdr:spPr>
        <a:xfrm>
          <a:off x="8750300" y="1347138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98285</xdr:rowOff>
    </xdr:from>
    <xdr:to>
      <xdr:col>45</xdr:col>
      <xdr:colOff>177800</xdr:colOff>
      <xdr:row>78</xdr:row>
      <xdr:rowOff>160655</xdr:rowOff>
    </xdr:to>
    <xdr:cxnSp macro="">
      <xdr:nvCxnSpPr>
        <xdr:cNvPr id="408" name="直線コネクタ 407"/>
        <xdr:cNvCxnSpPr/>
      </xdr:nvCxnSpPr>
      <xdr:spPr>
        <a:xfrm flipV="1">
          <a:off x="7861300" y="13471385"/>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160655</xdr:rowOff>
    </xdr:from>
    <xdr:to>
      <xdr:col>41</xdr:col>
      <xdr:colOff>50800</xdr:colOff>
      <xdr:row>79</xdr:row>
      <xdr:rowOff>4635</xdr:rowOff>
    </xdr:to>
    <xdr:cxnSp macro="">
      <xdr:nvCxnSpPr>
        <xdr:cNvPr id="411" name="直線コネクタ 410"/>
        <xdr:cNvCxnSpPr/>
      </xdr:nvCxnSpPr>
      <xdr:spPr>
        <a:xfrm flipV="1">
          <a:off x="6972300" y="135337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91681</xdr:rowOff>
    </xdr:from>
    <xdr:to>
      <xdr:col>55</xdr:col>
      <xdr:colOff>50800</xdr:colOff>
      <xdr:row>79</xdr:row>
      <xdr:rowOff>21831</xdr:rowOff>
    </xdr:to>
    <xdr:sp macro="" textlink="">
      <xdr:nvSpPr>
        <xdr:cNvPr id="421" name="楕円 420"/>
        <xdr:cNvSpPr/>
      </xdr:nvSpPr>
      <xdr:spPr>
        <a:xfrm>
          <a:off x="104267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6608</xdr:rowOff>
    </xdr:from>
    <xdr:ext cx="469744" cy="259045"/>
    <xdr:sp macro="" textlink="">
      <xdr:nvSpPr>
        <xdr:cNvPr id="422" name="商工費該当値テキスト"/>
        <xdr:cNvSpPr txBox="1"/>
      </xdr:nvSpPr>
      <xdr:spPr>
        <a:xfrm>
          <a:off x="10528300" y="133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90081</xdr:rowOff>
    </xdr:from>
    <xdr:to>
      <xdr:col>50</xdr:col>
      <xdr:colOff>165100</xdr:colOff>
      <xdr:row>79</xdr:row>
      <xdr:rowOff>20231</xdr:rowOff>
    </xdr:to>
    <xdr:sp macro="" textlink="">
      <xdr:nvSpPr>
        <xdr:cNvPr id="423" name="楕円 422"/>
        <xdr:cNvSpPr/>
      </xdr:nvSpPr>
      <xdr:spPr>
        <a:xfrm>
          <a:off x="9588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11358</xdr:rowOff>
    </xdr:from>
    <xdr:ext cx="469744" cy="259045"/>
    <xdr:sp macro="" textlink="">
      <xdr:nvSpPr>
        <xdr:cNvPr id="424" name="テキスト ボックス 423"/>
        <xdr:cNvSpPr txBox="1"/>
      </xdr:nvSpPr>
      <xdr:spPr>
        <a:xfrm>
          <a:off x="9404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47485</xdr:rowOff>
    </xdr:from>
    <xdr:to>
      <xdr:col>46</xdr:col>
      <xdr:colOff>38100</xdr:colOff>
      <xdr:row>78</xdr:row>
      <xdr:rowOff>149085</xdr:rowOff>
    </xdr:to>
    <xdr:sp macro="" textlink="">
      <xdr:nvSpPr>
        <xdr:cNvPr id="425" name="楕円 424"/>
        <xdr:cNvSpPr/>
      </xdr:nvSpPr>
      <xdr:spPr>
        <a:xfrm>
          <a:off x="8699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140212</xdr:rowOff>
    </xdr:from>
    <xdr:ext cx="469744" cy="259045"/>
    <xdr:sp macro="" textlink="">
      <xdr:nvSpPr>
        <xdr:cNvPr id="426" name="テキスト ボックス 425"/>
        <xdr:cNvSpPr txBox="1"/>
      </xdr:nvSpPr>
      <xdr:spPr>
        <a:xfrm>
          <a:off x="8515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109855</xdr:rowOff>
    </xdr:from>
    <xdr:to>
      <xdr:col>41</xdr:col>
      <xdr:colOff>101600</xdr:colOff>
      <xdr:row>79</xdr:row>
      <xdr:rowOff>40005</xdr:rowOff>
    </xdr:to>
    <xdr:sp macro="" textlink="">
      <xdr:nvSpPr>
        <xdr:cNvPr id="427" name="楕円 426"/>
        <xdr:cNvSpPr/>
      </xdr:nvSpPr>
      <xdr:spPr>
        <a:xfrm>
          <a:off x="7810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31132</xdr:rowOff>
    </xdr:from>
    <xdr:ext cx="469744" cy="259045"/>
    <xdr:sp macro="" textlink="">
      <xdr:nvSpPr>
        <xdr:cNvPr id="428" name="テキスト ボックス 427"/>
        <xdr:cNvSpPr txBox="1"/>
      </xdr:nvSpPr>
      <xdr:spPr>
        <a:xfrm>
          <a:off x="7626428"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125285</xdr:rowOff>
    </xdr:from>
    <xdr:to>
      <xdr:col>36</xdr:col>
      <xdr:colOff>165100</xdr:colOff>
      <xdr:row>79</xdr:row>
      <xdr:rowOff>55435</xdr:rowOff>
    </xdr:to>
    <xdr:sp macro="" textlink="">
      <xdr:nvSpPr>
        <xdr:cNvPr id="429" name="楕円 428"/>
        <xdr:cNvSpPr/>
      </xdr:nvSpPr>
      <xdr:spPr>
        <a:xfrm>
          <a:off x="6921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46562</xdr:rowOff>
    </xdr:from>
    <xdr:ext cx="469744" cy="259045"/>
    <xdr:sp macro="" textlink="">
      <xdr:nvSpPr>
        <xdr:cNvPr id="430" name="テキスト ボックス 429"/>
        <xdr:cNvSpPr txBox="1"/>
      </xdr:nvSpPr>
      <xdr:spPr>
        <a:xfrm>
          <a:off x="6737428"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16242</xdr:rowOff>
    </xdr:from>
    <xdr:to>
      <xdr:col>55</xdr:col>
      <xdr:colOff>0</xdr:colOff>
      <xdr:row>98</xdr:row>
      <xdr:rowOff>16859</xdr:rowOff>
    </xdr:to>
    <xdr:cxnSp macro="">
      <xdr:nvCxnSpPr>
        <xdr:cNvPr id="457" name="直線コネクタ 456"/>
        <xdr:cNvCxnSpPr/>
      </xdr:nvCxnSpPr>
      <xdr:spPr>
        <a:xfrm>
          <a:off x="9639300" y="16818342"/>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16242</xdr:rowOff>
    </xdr:from>
    <xdr:to>
      <xdr:col>50</xdr:col>
      <xdr:colOff>114300</xdr:colOff>
      <xdr:row>98</xdr:row>
      <xdr:rowOff>40520</xdr:rowOff>
    </xdr:to>
    <xdr:cxnSp macro="">
      <xdr:nvCxnSpPr>
        <xdr:cNvPr id="460" name="直線コネクタ 459"/>
        <xdr:cNvCxnSpPr/>
      </xdr:nvCxnSpPr>
      <xdr:spPr>
        <a:xfrm flipV="1">
          <a:off x="8750300" y="16818342"/>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40520</xdr:rowOff>
    </xdr:from>
    <xdr:to>
      <xdr:col>45</xdr:col>
      <xdr:colOff>177800</xdr:colOff>
      <xdr:row>98</xdr:row>
      <xdr:rowOff>65250</xdr:rowOff>
    </xdr:to>
    <xdr:cxnSp macro="">
      <xdr:nvCxnSpPr>
        <xdr:cNvPr id="463" name="直線コネクタ 462"/>
        <xdr:cNvCxnSpPr/>
      </xdr:nvCxnSpPr>
      <xdr:spPr>
        <a:xfrm flipV="1">
          <a:off x="7861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65250</xdr:rowOff>
    </xdr:from>
    <xdr:to>
      <xdr:col>41</xdr:col>
      <xdr:colOff>50800</xdr:colOff>
      <xdr:row>98</xdr:row>
      <xdr:rowOff>68354</xdr:rowOff>
    </xdr:to>
    <xdr:cxnSp macro="">
      <xdr:nvCxnSpPr>
        <xdr:cNvPr id="466" name="直線コネクタ 465"/>
        <xdr:cNvCxnSpPr/>
      </xdr:nvCxnSpPr>
      <xdr:spPr>
        <a:xfrm flipV="1">
          <a:off x="6972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137509</xdr:rowOff>
    </xdr:from>
    <xdr:to>
      <xdr:col>55</xdr:col>
      <xdr:colOff>50800</xdr:colOff>
      <xdr:row>98</xdr:row>
      <xdr:rowOff>67659</xdr:rowOff>
    </xdr:to>
    <xdr:sp macro="" textlink="">
      <xdr:nvSpPr>
        <xdr:cNvPr id="476" name="楕円 475"/>
        <xdr:cNvSpPr/>
      </xdr:nvSpPr>
      <xdr:spPr>
        <a:xfrm>
          <a:off x="10426700" y="167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136892</xdr:rowOff>
    </xdr:from>
    <xdr:to>
      <xdr:col>50</xdr:col>
      <xdr:colOff>165100</xdr:colOff>
      <xdr:row>98</xdr:row>
      <xdr:rowOff>67042</xdr:rowOff>
    </xdr:to>
    <xdr:sp macro="" textlink="">
      <xdr:nvSpPr>
        <xdr:cNvPr id="478" name="楕円 477"/>
        <xdr:cNvSpPr/>
      </xdr:nvSpPr>
      <xdr:spPr>
        <a:xfrm>
          <a:off x="9588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58169</xdr:rowOff>
    </xdr:from>
    <xdr:ext cx="534377" cy="259045"/>
    <xdr:sp macro="" textlink="">
      <xdr:nvSpPr>
        <xdr:cNvPr id="479" name="テキスト ボックス 478"/>
        <xdr:cNvSpPr txBox="1"/>
      </xdr:nvSpPr>
      <xdr:spPr>
        <a:xfrm>
          <a:off x="9372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161170</xdr:rowOff>
    </xdr:from>
    <xdr:to>
      <xdr:col>46</xdr:col>
      <xdr:colOff>38100</xdr:colOff>
      <xdr:row>98</xdr:row>
      <xdr:rowOff>91320</xdr:rowOff>
    </xdr:to>
    <xdr:sp macro="" textlink="">
      <xdr:nvSpPr>
        <xdr:cNvPr id="480" name="楕円 479"/>
        <xdr:cNvSpPr/>
      </xdr:nvSpPr>
      <xdr:spPr>
        <a:xfrm>
          <a:off x="8699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82447</xdr:rowOff>
    </xdr:from>
    <xdr:ext cx="534377" cy="259045"/>
    <xdr:sp macro="" textlink="">
      <xdr:nvSpPr>
        <xdr:cNvPr id="481" name="テキスト ボックス 480"/>
        <xdr:cNvSpPr txBox="1"/>
      </xdr:nvSpPr>
      <xdr:spPr>
        <a:xfrm>
          <a:off x="8483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14450</xdr:rowOff>
    </xdr:from>
    <xdr:to>
      <xdr:col>41</xdr:col>
      <xdr:colOff>101600</xdr:colOff>
      <xdr:row>98</xdr:row>
      <xdr:rowOff>116050</xdr:rowOff>
    </xdr:to>
    <xdr:sp macro="" textlink="">
      <xdr:nvSpPr>
        <xdr:cNvPr id="482" name="楕円 481"/>
        <xdr:cNvSpPr/>
      </xdr:nvSpPr>
      <xdr:spPr>
        <a:xfrm>
          <a:off x="7810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107177</xdr:rowOff>
    </xdr:from>
    <xdr:ext cx="534377" cy="259045"/>
    <xdr:sp macro="" textlink="">
      <xdr:nvSpPr>
        <xdr:cNvPr id="483" name="テキスト ボックス 482"/>
        <xdr:cNvSpPr txBox="1"/>
      </xdr:nvSpPr>
      <xdr:spPr>
        <a:xfrm>
          <a:off x="7594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17554</xdr:rowOff>
    </xdr:from>
    <xdr:to>
      <xdr:col>36</xdr:col>
      <xdr:colOff>165100</xdr:colOff>
      <xdr:row>98</xdr:row>
      <xdr:rowOff>119154</xdr:rowOff>
    </xdr:to>
    <xdr:sp macro="" textlink="">
      <xdr:nvSpPr>
        <xdr:cNvPr id="484" name="楕円 483"/>
        <xdr:cNvSpPr/>
      </xdr:nvSpPr>
      <xdr:spPr>
        <a:xfrm>
          <a:off x="6921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110281</xdr:rowOff>
    </xdr:from>
    <xdr:ext cx="534377" cy="259045"/>
    <xdr:sp macro="" textlink="">
      <xdr:nvSpPr>
        <xdr:cNvPr id="485" name="テキスト ボックス 484"/>
        <xdr:cNvSpPr txBox="1"/>
      </xdr:nvSpPr>
      <xdr:spPr>
        <a:xfrm>
          <a:off x="6705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160000</xdr:rowOff>
    </xdr:from>
    <xdr:to>
      <xdr:col>85</xdr:col>
      <xdr:colOff>127000</xdr:colOff>
      <xdr:row>38</xdr:row>
      <xdr:rowOff>9352</xdr:rowOff>
    </xdr:to>
    <xdr:cxnSp macro="">
      <xdr:nvCxnSpPr>
        <xdr:cNvPr id="513" name="直線コネクタ 512"/>
        <xdr:cNvCxnSpPr/>
      </xdr:nvCxnSpPr>
      <xdr:spPr>
        <a:xfrm flipV="1">
          <a:off x="15481300" y="650365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75417</xdr:rowOff>
    </xdr:from>
    <xdr:to>
      <xdr:col>81</xdr:col>
      <xdr:colOff>50800</xdr:colOff>
      <xdr:row>38</xdr:row>
      <xdr:rowOff>9352</xdr:rowOff>
    </xdr:to>
    <xdr:cxnSp macro="">
      <xdr:nvCxnSpPr>
        <xdr:cNvPr id="516" name="直線コネクタ 515"/>
        <xdr:cNvCxnSpPr/>
      </xdr:nvCxnSpPr>
      <xdr:spPr>
        <a:xfrm>
          <a:off x="14592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75417</xdr:rowOff>
    </xdr:from>
    <xdr:to>
      <xdr:col>76</xdr:col>
      <xdr:colOff>114300</xdr:colOff>
      <xdr:row>36</xdr:row>
      <xdr:rowOff>146787</xdr:rowOff>
    </xdr:to>
    <xdr:cxnSp macro="">
      <xdr:nvCxnSpPr>
        <xdr:cNvPr id="519" name="直線コネクタ 518"/>
        <xdr:cNvCxnSpPr/>
      </xdr:nvCxnSpPr>
      <xdr:spPr>
        <a:xfrm flipV="1">
          <a:off x="13703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146787</xdr:rowOff>
    </xdr:from>
    <xdr:to>
      <xdr:col>71</xdr:col>
      <xdr:colOff>177800</xdr:colOff>
      <xdr:row>38</xdr:row>
      <xdr:rowOff>95169</xdr:rowOff>
    </xdr:to>
    <xdr:cxnSp macro="">
      <xdr:nvCxnSpPr>
        <xdr:cNvPr id="522" name="直線コネクタ 521"/>
        <xdr:cNvCxnSpPr/>
      </xdr:nvCxnSpPr>
      <xdr:spPr>
        <a:xfrm flipV="1">
          <a:off x="12814300" y="6318987"/>
          <a:ext cx="889000" cy="2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84838</xdr:rowOff>
    </xdr:from>
    <xdr:ext cx="534377" cy="259045"/>
    <xdr:sp macro="" textlink="">
      <xdr:nvSpPr>
        <xdr:cNvPr id="524" name="テキスト ボックス 523"/>
        <xdr:cNvSpPr txBox="1"/>
      </xdr:nvSpPr>
      <xdr:spPr>
        <a:xfrm>
          <a:off x="13436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109200</xdr:rowOff>
    </xdr:from>
    <xdr:to>
      <xdr:col>85</xdr:col>
      <xdr:colOff>177800</xdr:colOff>
      <xdr:row>38</xdr:row>
      <xdr:rowOff>39350</xdr:rowOff>
    </xdr:to>
    <xdr:sp macro="" textlink="">
      <xdr:nvSpPr>
        <xdr:cNvPr id="532" name="楕円 531"/>
        <xdr:cNvSpPr/>
      </xdr:nvSpPr>
      <xdr:spPr>
        <a:xfrm>
          <a:off x="162687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87627</xdr:rowOff>
    </xdr:from>
    <xdr:ext cx="534377" cy="259045"/>
    <xdr:sp macro="" textlink="">
      <xdr:nvSpPr>
        <xdr:cNvPr id="533" name="消防費該当値テキスト"/>
        <xdr:cNvSpPr txBox="1"/>
      </xdr:nvSpPr>
      <xdr:spPr>
        <a:xfrm>
          <a:off x="16370300" y="64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130002</xdr:rowOff>
    </xdr:from>
    <xdr:to>
      <xdr:col>81</xdr:col>
      <xdr:colOff>101600</xdr:colOff>
      <xdr:row>38</xdr:row>
      <xdr:rowOff>60152</xdr:rowOff>
    </xdr:to>
    <xdr:sp macro="" textlink="">
      <xdr:nvSpPr>
        <xdr:cNvPr id="534" name="楕円 533"/>
        <xdr:cNvSpPr/>
      </xdr:nvSpPr>
      <xdr:spPr>
        <a:xfrm>
          <a:off x="15430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51279</xdr:rowOff>
    </xdr:from>
    <xdr:ext cx="534377" cy="259045"/>
    <xdr:sp macro="" textlink="">
      <xdr:nvSpPr>
        <xdr:cNvPr id="535" name="テキスト ボックス 534"/>
        <xdr:cNvSpPr txBox="1"/>
      </xdr:nvSpPr>
      <xdr:spPr>
        <a:xfrm>
          <a:off x="15214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24617</xdr:rowOff>
    </xdr:from>
    <xdr:to>
      <xdr:col>76</xdr:col>
      <xdr:colOff>165100</xdr:colOff>
      <xdr:row>36</xdr:row>
      <xdr:rowOff>126217</xdr:rowOff>
    </xdr:to>
    <xdr:sp macro="" textlink="">
      <xdr:nvSpPr>
        <xdr:cNvPr id="536" name="楕円 535"/>
        <xdr:cNvSpPr/>
      </xdr:nvSpPr>
      <xdr:spPr>
        <a:xfrm>
          <a:off x="14541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142744</xdr:rowOff>
    </xdr:from>
    <xdr:ext cx="534377" cy="259045"/>
    <xdr:sp macro="" textlink="">
      <xdr:nvSpPr>
        <xdr:cNvPr id="537" name="テキスト ボックス 536"/>
        <xdr:cNvSpPr txBox="1"/>
      </xdr:nvSpPr>
      <xdr:spPr>
        <a:xfrm>
          <a:off x="14325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95987</xdr:rowOff>
    </xdr:from>
    <xdr:to>
      <xdr:col>72</xdr:col>
      <xdr:colOff>38100</xdr:colOff>
      <xdr:row>37</xdr:row>
      <xdr:rowOff>26137</xdr:rowOff>
    </xdr:to>
    <xdr:sp macro="" textlink="">
      <xdr:nvSpPr>
        <xdr:cNvPr id="538" name="楕円 537"/>
        <xdr:cNvSpPr/>
      </xdr:nvSpPr>
      <xdr:spPr>
        <a:xfrm>
          <a:off x="13652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42664</xdr:rowOff>
    </xdr:from>
    <xdr:ext cx="534377" cy="259045"/>
    <xdr:sp macro="" textlink="">
      <xdr:nvSpPr>
        <xdr:cNvPr id="539" name="テキスト ボックス 538"/>
        <xdr:cNvSpPr txBox="1"/>
      </xdr:nvSpPr>
      <xdr:spPr>
        <a:xfrm>
          <a:off x="13436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44369</xdr:rowOff>
    </xdr:from>
    <xdr:to>
      <xdr:col>67</xdr:col>
      <xdr:colOff>101600</xdr:colOff>
      <xdr:row>38</xdr:row>
      <xdr:rowOff>145969</xdr:rowOff>
    </xdr:to>
    <xdr:sp macro="" textlink="">
      <xdr:nvSpPr>
        <xdr:cNvPr id="540" name="楕円 539"/>
        <xdr:cNvSpPr/>
      </xdr:nvSpPr>
      <xdr:spPr>
        <a:xfrm>
          <a:off x="12763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137096</xdr:rowOff>
    </xdr:from>
    <xdr:ext cx="534377" cy="259045"/>
    <xdr:sp macro="" textlink="">
      <xdr:nvSpPr>
        <xdr:cNvPr id="541" name="テキスト ボックス 540"/>
        <xdr:cNvSpPr txBox="1"/>
      </xdr:nvSpPr>
      <xdr:spPr>
        <a:xfrm>
          <a:off x="12547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132522</xdr:rowOff>
    </xdr:from>
    <xdr:to>
      <xdr:col>85</xdr:col>
      <xdr:colOff>127000</xdr:colOff>
      <xdr:row>55</xdr:row>
      <xdr:rowOff>169373</xdr:rowOff>
    </xdr:to>
    <xdr:cxnSp macro="">
      <xdr:nvCxnSpPr>
        <xdr:cNvPr id="569" name="直線コネクタ 568"/>
        <xdr:cNvCxnSpPr/>
      </xdr:nvCxnSpPr>
      <xdr:spPr>
        <a:xfrm flipV="1">
          <a:off x="15481300" y="9390822"/>
          <a:ext cx="838200" cy="2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168024</xdr:rowOff>
    </xdr:from>
    <xdr:to>
      <xdr:col>81</xdr:col>
      <xdr:colOff>50800</xdr:colOff>
      <xdr:row>55</xdr:row>
      <xdr:rowOff>169373</xdr:rowOff>
    </xdr:to>
    <xdr:cxnSp macro="">
      <xdr:nvCxnSpPr>
        <xdr:cNvPr id="572" name="直線コネクタ 571"/>
        <xdr:cNvCxnSpPr/>
      </xdr:nvCxnSpPr>
      <xdr:spPr>
        <a:xfrm>
          <a:off x="14592300" y="959777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168024</xdr:rowOff>
    </xdr:from>
    <xdr:to>
      <xdr:col>76</xdr:col>
      <xdr:colOff>114300</xdr:colOff>
      <xdr:row>56</xdr:row>
      <xdr:rowOff>734</xdr:rowOff>
    </xdr:to>
    <xdr:cxnSp macro="">
      <xdr:nvCxnSpPr>
        <xdr:cNvPr id="575" name="直線コネクタ 574"/>
        <xdr:cNvCxnSpPr/>
      </xdr:nvCxnSpPr>
      <xdr:spPr>
        <a:xfrm flipV="1">
          <a:off x="13703300" y="9597774"/>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734</xdr:rowOff>
    </xdr:from>
    <xdr:to>
      <xdr:col>71</xdr:col>
      <xdr:colOff>177800</xdr:colOff>
      <xdr:row>56</xdr:row>
      <xdr:rowOff>136499</xdr:rowOff>
    </xdr:to>
    <xdr:cxnSp macro="">
      <xdr:nvCxnSpPr>
        <xdr:cNvPr id="578" name="直線コネクタ 577"/>
        <xdr:cNvCxnSpPr/>
      </xdr:nvCxnSpPr>
      <xdr:spPr>
        <a:xfrm flipV="1">
          <a:off x="12814300" y="960193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2" name="テキスト ボックス 581"/>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81722</xdr:rowOff>
    </xdr:from>
    <xdr:to>
      <xdr:col>85</xdr:col>
      <xdr:colOff>177800</xdr:colOff>
      <xdr:row>55</xdr:row>
      <xdr:rowOff>11872</xdr:rowOff>
    </xdr:to>
    <xdr:sp macro="" textlink="">
      <xdr:nvSpPr>
        <xdr:cNvPr id="588" name="楕円 587"/>
        <xdr:cNvSpPr/>
      </xdr:nvSpPr>
      <xdr:spPr>
        <a:xfrm>
          <a:off x="16268700" y="9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104599</xdr:rowOff>
    </xdr:from>
    <xdr:ext cx="534377" cy="259045"/>
    <xdr:sp macro="" textlink="">
      <xdr:nvSpPr>
        <xdr:cNvPr id="589" name="教育費該当値テキスト"/>
        <xdr:cNvSpPr txBox="1"/>
      </xdr:nvSpPr>
      <xdr:spPr>
        <a:xfrm>
          <a:off x="16370300" y="91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118573</xdr:rowOff>
    </xdr:from>
    <xdr:to>
      <xdr:col>81</xdr:col>
      <xdr:colOff>101600</xdr:colOff>
      <xdr:row>56</xdr:row>
      <xdr:rowOff>48723</xdr:rowOff>
    </xdr:to>
    <xdr:sp macro="" textlink="">
      <xdr:nvSpPr>
        <xdr:cNvPr id="590" name="楕円 589"/>
        <xdr:cNvSpPr/>
      </xdr:nvSpPr>
      <xdr:spPr>
        <a:xfrm>
          <a:off x="15430500" y="95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65250</xdr:rowOff>
    </xdr:from>
    <xdr:ext cx="534377" cy="259045"/>
    <xdr:sp macro="" textlink="">
      <xdr:nvSpPr>
        <xdr:cNvPr id="591" name="テキスト ボックス 590"/>
        <xdr:cNvSpPr txBox="1"/>
      </xdr:nvSpPr>
      <xdr:spPr>
        <a:xfrm>
          <a:off x="15214111" y="93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117224</xdr:rowOff>
    </xdr:from>
    <xdr:to>
      <xdr:col>76</xdr:col>
      <xdr:colOff>165100</xdr:colOff>
      <xdr:row>56</xdr:row>
      <xdr:rowOff>47374</xdr:rowOff>
    </xdr:to>
    <xdr:sp macro="" textlink="">
      <xdr:nvSpPr>
        <xdr:cNvPr id="592" name="楕円 591"/>
        <xdr:cNvSpPr/>
      </xdr:nvSpPr>
      <xdr:spPr>
        <a:xfrm>
          <a:off x="14541500" y="95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38501</xdr:rowOff>
    </xdr:from>
    <xdr:ext cx="534377" cy="259045"/>
    <xdr:sp macro="" textlink="">
      <xdr:nvSpPr>
        <xdr:cNvPr id="593" name="テキスト ボックス 592"/>
        <xdr:cNvSpPr txBox="1"/>
      </xdr:nvSpPr>
      <xdr:spPr>
        <a:xfrm>
          <a:off x="14325111" y="96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121384</xdr:rowOff>
    </xdr:from>
    <xdr:to>
      <xdr:col>72</xdr:col>
      <xdr:colOff>38100</xdr:colOff>
      <xdr:row>56</xdr:row>
      <xdr:rowOff>51534</xdr:rowOff>
    </xdr:to>
    <xdr:sp macro="" textlink="">
      <xdr:nvSpPr>
        <xdr:cNvPr id="594" name="楕円 593"/>
        <xdr:cNvSpPr/>
      </xdr:nvSpPr>
      <xdr:spPr>
        <a:xfrm>
          <a:off x="13652500" y="9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42661</xdr:rowOff>
    </xdr:from>
    <xdr:ext cx="534377" cy="259045"/>
    <xdr:sp macro="" textlink="">
      <xdr:nvSpPr>
        <xdr:cNvPr id="595" name="テキスト ボックス 594"/>
        <xdr:cNvSpPr txBox="1"/>
      </xdr:nvSpPr>
      <xdr:spPr>
        <a:xfrm>
          <a:off x="13436111" y="96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85699</xdr:rowOff>
    </xdr:from>
    <xdr:to>
      <xdr:col>67</xdr:col>
      <xdr:colOff>101600</xdr:colOff>
      <xdr:row>57</xdr:row>
      <xdr:rowOff>15849</xdr:rowOff>
    </xdr:to>
    <xdr:sp macro="" textlink="">
      <xdr:nvSpPr>
        <xdr:cNvPr id="596" name="楕円 595"/>
        <xdr:cNvSpPr/>
      </xdr:nvSpPr>
      <xdr:spPr>
        <a:xfrm>
          <a:off x="12763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6976</xdr:rowOff>
    </xdr:from>
    <xdr:ext cx="534377" cy="259045"/>
    <xdr:sp macro="" textlink="">
      <xdr:nvSpPr>
        <xdr:cNvPr id="597" name="テキスト ボックス 596"/>
        <xdr:cNvSpPr txBox="1"/>
      </xdr:nvSpPr>
      <xdr:spPr>
        <a:xfrm>
          <a:off x="12547111" y="97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19456</xdr:rowOff>
    </xdr:from>
    <xdr:to>
      <xdr:col>85</xdr:col>
      <xdr:colOff>127000</xdr:colOff>
      <xdr:row>97</xdr:row>
      <xdr:rowOff>30938</xdr:rowOff>
    </xdr:to>
    <xdr:cxnSp macro="">
      <xdr:nvCxnSpPr>
        <xdr:cNvPr id="685" name="直線コネクタ 684"/>
        <xdr:cNvCxnSpPr/>
      </xdr:nvCxnSpPr>
      <xdr:spPr>
        <a:xfrm flipV="1">
          <a:off x="15481300" y="16650106"/>
          <a:ext cx="8382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470</xdr:rowOff>
    </xdr:from>
    <xdr:to>
      <xdr:col>81</xdr:col>
      <xdr:colOff>50800</xdr:colOff>
      <xdr:row>97</xdr:row>
      <xdr:rowOff>30938</xdr:rowOff>
    </xdr:to>
    <xdr:cxnSp macro="">
      <xdr:nvCxnSpPr>
        <xdr:cNvPr id="688" name="直線コネクタ 687"/>
        <xdr:cNvCxnSpPr/>
      </xdr:nvCxnSpPr>
      <xdr:spPr>
        <a:xfrm>
          <a:off x="14592300" y="16631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146647</xdr:rowOff>
    </xdr:from>
    <xdr:to>
      <xdr:col>76</xdr:col>
      <xdr:colOff>114300</xdr:colOff>
      <xdr:row>97</xdr:row>
      <xdr:rowOff>470</xdr:rowOff>
    </xdr:to>
    <xdr:cxnSp macro="">
      <xdr:nvCxnSpPr>
        <xdr:cNvPr id="691" name="直線コネクタ 690"/>
        <xdr:cNvCxnSpPr/>
      </xdr:nvCxnSpPr>
      <xdr:spPr>
        <a:xfrm>
          <a:off x="13703300" y="16605847"/>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146647</xdr:rowOff>
    </xdr:from>
    <xdr:to>
      <xdr:col>71</xdr:col>
      <xdr:colOff>177800</xdr:colOff>
      <xdr:row>97</xdr:row>
      <xdr:rowOff>15748</xdr:rowOff>
    </xdr:to>
    <xdr:cxnSp macro="">
      <xdr:nvCxnSpPr>
        <xdr:cNvPr id="694" name="直線コネクタ 693"/>
        <xdr:cNvCxnSpPr/>
      </xdr:nvCxnSpPr>
      <xdr:spPr>
        <a:xfrm flipV="1">
          <a:off x="12814300" y="16605847"/>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140106</xdr:rowOff>
    </xdr:from>
    <xdr:to>
      <xdr:col>85</xdr:col>
      <xdr:colOff>177800</xdr:colOff>
      <xdr:row>97</xdr:row>
      <xdr:rowOff>70256</xdr:rowOff>
    </xdr:to>
    <xdr:sp macro="" textlink="">
      <xdr:nvSpPr>
        <xdr:cNvPr id="704" name="楕円 703"/>
        <xdr:cNvSpPr/>
      </xdr:nvSpPr>
      <xdr:spPr>
        <a:xfrm>
          <a:off x="162687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118533</xdr:rowOff>
    </xdr:from>
    <xdr:ext cx="534377" cy="259045"/>
    <xdr:sp macro="" textlink="">
      <xdr:nvSpPr>
        <xdr:cNvPr id="705" name="公債費該当値テキスト"/>
        <xdr:cNvSpPr txBox="1"/>
      </xdr:nvSpPr>
      <xdr:spPr>
        <a:xfrm>
          <a:off x="16370300"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151588</xdr:rowOff>
    </xdr:from>
    <xdr:to>
      <xdr:col>81</xdr:col>
      <xdr:colOff>101600</xdr:colOff>
      <xdr:row>97</xdr:row>
      <xdr:rowOff>81738</xdr:rowOff>
    </xdr:to>
    <xdr:sp macro="" textlink="">
      <xdr:nvSpPr>
        <xdr:cNvPr id="706" name="楕円 705"/>
        <xdr:cNvSpPr/>
      </xdr:nvSpPr>
      <xdr:spPr>
        <a:xfrm>
          <a:off x="15430500" y="166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72865</xdr:rowOff>
    </xdr:from>
    <xdr:ext cx="534377" cy="259045"/>
    <xdr:sp macro="" textlink="">
      <xdr:nvSpPr>
        <xdr:cNvPr id="707" name="テキスト ボックス 706"/>
        <xdr:cNvSpPr txBox="1"/>
      </xdr:nvSpPr>
      <xdr:spPr>
        <a:xfrm>
          <a:off x="15214111"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121120</xdr:rowOff>
    </xdr:from>
    <xdr:to>
      <xdr:col>76</xdr:col>
      <xdr:colOff>165100</xdr:colOff>
      <xdr:row>97</xdr:row>
      <xdr:rowOff>51270</xdr:rowOff>
    </xdr:to>
    <xdr:sp macro="" textlink="">
      <xdr:nvSpPr>
        <xdr:cNvPr id="708" name="楕円 707"/>
        <xdr:cNvSpPr/>
      </xdr:nvSpPr>
      <xdr:spPr>
        <a:xfrm>
          <a:off x="14541500" y="165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42397</xdr:rowOff>
    </xdr:from>
    <xdr:ext cx="534377" cy="259045"/>
    <xdr:sp macro="" textlink="">
      <xdr:nvSpPr>
        <xdr:cNvPr id="709" name="テキスト ボックス 708"/>
        <xdr:cNvSpPr txBox="1"/>
      </xdr:nvSpPr>
      <xdr:spPr>
        <a:xfrm>
          <a:off x="14325111" y="166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95847</xdr:rowOff>
    </xdr:from>
    <xdr:to>
      <xdr:col>72</xdr:col>
      <xdr:colOff>38100</xdr:colOff>
      <xdr:row>97</xdr:row>
      <xdr:rowOff>25997</xdr:rowOff>
    </xdr:to>
    <xdr:sp macro="" textlink="">
      <xdr:nvSpPr>
        <xdr:cNvPr id="710" name="楕円 709"/>
        <xdr:cNvSpPr/>
      </xdr:nvSpPr>
      <xdr:spPr>
        <a:xfrm>
          <a:off x="13652500" y="165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17124</xdr:rowOff>
    </xdr:from>
    <xdr:ext cx="534377" cy="259045"/>
    <xdr:sp macro="" textlink="">
      <xdr:nvSpPr>
        <xdr:cNvPr id="711" name="テキスト ボックス 710"/>
        <xdr:cNvSpPr txBox="1"/>
      </xdr:nvSpPr>
      <xdr:spPr>
        <a:xfrm>
          <a:off x="13436111" y="166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136398</xdr:rowOff>
    </xdr:from>
    <xdr:to>
      <xdr:col>67</xdr:col>
      <xdr:colOff>101600</xdr:colOff>
      <xdr:row>97</xdr:row>
      <xdr:rowOff>66548</xdr:rowOff>
    </xdr:to>
    <xdr:sp macro="" textlink="">
      <xdr:nvSpPr>
        <xdr:cNvPr id="712" name="楕円 711"/>
        <xdr:cNvSpPr/>
      </xdr:nvSpPr>
      <xdr:spPr>
        <a:xfrm>
          <a:off x="12763500" y="165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57675</xdr:rowOff>
    </xdr:from>
    <xdr:ext cx="534377" cy="259045"/>
    <xdr:sp macro="" textlink="">
      <xdr:nvSpPr>
        <xdr:cNvPr id="713" name="テキスト ボックス 712"/>
        <xdr:cNvSpPr txBox="1"/>
      </xdr:nvSpPr>
      <xdr:spPr>
        <a:xfrm>
          <a:off x="12547111" y="166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、増加傾向にある。これは介護保険特別会計・後期高齢者医療特別会計への繰出金が、全国平均を上回る高齢化に伴い年々増加していることが要因である。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教育費の住民一人当たりのコストは類似団体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値</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年度と比べ大きく増加した。これは、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小学校の整理統合に伴う校舎の増築や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、空調設備が未設置の小・中学校の全教室に空調設備を設置したことに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より、普通建設事業費が増加したためである。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実施した行財政改革により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、投資的事業やソフト事業の展開等の抑制などを行い、財政調整基金を積み立てていたが、平成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積み残した課題に対し、基金を活用して歳入を上回る事業予算を執行する行財政運営を行ってきた。そのため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、近年は年々財政調整基金の残高が減少し、実質単年度収支も赤字が続いている。また、平成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年度は高齢化に伴う特別会計への繰出金の増加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により歳出は増加し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歳入においては地方交付税・臨時財政対策債が増加したが、特別土地保有税の終了や市民税等が減少した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、財政調整基金を取崩したため、実質単年度収支がマイナスとなった。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一般会計は、高齢化に伴う特別会計への繰出金の増加などにより歳出は増加し、歳入においては地方交付税・臨時財政対策債が増加したが、特別土地保有税の終了や市民税等が減少した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年度末には累積赤字が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千万円となったものの、その後健全化の取組みにより毎年度単年度黒字を維持していることから、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実質収支（赤字）額は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なくなった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、収支の不足額については一般会計より繰入れを行うことで収支均衡となってい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年度より企業会計へ移行することから、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打ち切り決算となり、</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流域下水道への負担金の減少や、工事請負費の入札減による歳出の減少及び、流域下水道からの返還金や、修正申告に伴う過年度の消費税の還付金による歳入の増額により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19315775</v>
      </c>
      <c r="BO4" s="441"/>
      <c r="BP4" s="441"/>
      <c r="BQ4" s="441"/>
      <c r="BR4" s="441"/>
      <c r="BS4" s="441"/>
      <c r="BT4" s="441"/>
      <c r="BU4" s="442"/>
      <c r="BV4" s="440">
        <v>18989505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2.5</v>
      </c>
      <c r="CU4" s="622"/>
      <c r="CV4" s="622"/>
      <c r="CW4" s="622"/>
      <c r="CX4" s="622"/>
      <c r="CY4" s="622"/>
      <c r="CZ4" s="622"/>
      <c r="DA4" s="623"/>
      <c r="DB4" s="621">
        <v>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19034121</v>
      </c>
      <c r="BO5" s="446"/>
      <c r="BP5" s="446"/>
      <c r="BQ5" s="446"/>
      <c r="BR5" s="446"/>
      <c r="BS5" s="446"/>
      <c r="BT5" s="446"/>
      <c r="BU5" s="447"/>
      <c r="BV5" s="445">
        <v>18531991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102.3</v>
      </c>
      <c r="CU5" s="416"/>
      <c r="CV5" s="416"/>
      <c r="CW5" s="416"/>
      <c r="CX5" s="416"/>
      <c r="CY5" s="416"/>
      <c r="CZ5" s="416"/>
      <c r="DA5" s="417"/>
      <c r="DB5" s="415">
        <v>98.7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281654</v>
      </c>
      <c r="BO6" s="446"/>
      <c r="BP6" s="446"/>
      <c r="BQ6" s="446"/>
      <c r="BR6" s="446"/>
      <c r="BS6" s="446"/>
      <c r="BT6" s="446"/>
      <c r="BU6" s="447"/>
      <c r="BV6" s="445">
        <v>457514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109</v>
      </c>
      <c r="CU6" s="596"/>
      <c r="CV6" s="596"/>
      <c r="CW6" s="596"/>
      <c r="CX6" s="596"/>
      <c r="CY6" s="596"/>
      <c r="CZ6" s="596"/>
      <c r="DA6" s="597"/>
      <c r="DB6" s="595">
        <v>104.7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12821</v>
      </c>
      <c r="BO7" s="446"/>
      <c r="BP7" s="446"/>
      <c r="BQ7" s="446"/>
      <c r="BR7" s="446"/>
      <c r="BS7" s="446"/>
      <c r="BT7" s="446"/>
      <c r="BU7" s="447"/>
      <c r="BV7" s="445">
        <v>175687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10936577</v>
      </c>
      <c r="CU7" s="446"/>
      <c r="CV7" s="446"/>
      <c r="CW7" s="446"/>
      <c r="CX7" s="446"/>
      <c r="CY7" s="446"/>
      <c r="CZ7" s="446"/>
      <c r="DA7" s="447"/>
      <c r="DB7" s="445">
        <v>10814669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268833</v>
      </c>
      <c r="BO8" s="446"/>
      <c r="BP8" s="446"/>
      <c r="BQ8" s="446"/>
      <c r="BR8" s="446"/>
      <c r="BS8" s="446"/>
      <c r="BT8" s="446"/>
      <c r="BU8" s="447"/>
      <c r="BV8" s="445">
        <v>281827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0.55000000000000004</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54276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-12994</v>
      </c>
      <c r="BO9" s="446"/>
      <c r="BP9" s="446"/>
      <c r="BQ9" s="446"/>
      <c r="BR9" s="446"/>
      <c r="BS9" s="446"/>
      <c r="BT9" s="446"/>
      <c r="BU9" s="447"/>
      <c r="BV9" s="445">
        <v>82220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56646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8327</v>
      </c>
      <c r="BO10" s="446"/>
      <c r="BP10" s="446"/>
      <c r="BQ10" s="446"/>
      <c r="BR10" s="446"/>
      <c r="BS10" s="446"/>
      <c r="BT10" s="446"/>
      <c r="BU10" s="447"/>
      <c r="BV10" s="445">
        <v>944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55277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119</v>
      </c>
      <c r="AV12" s="503"/>
      <c r="AW12" s="503"/>
      <c r="AX12" s="503"/>
      <c r="AY12" s="425" t="s">
        <v>129</v>
      </c>
      <c r="AZ12" s="426"/>
      <c r="BA12" s="426"/>
      <c r="BB12" s="426"/>
      <c r="BC12" s="426"/>
      <c r="BD12" s="426"/>
      <c r="BE12" s="426"/>
      <c r="BF12" s="426"/>
      <c r="BG12" s="426"/>
      <c r="BH12" s="426"/>
      <c r="BI12" s="426"/>
      <c r="BJ12" s="426"/>
      <c r="BK12" s="426"/>
      <c r="BL12" s="426"/>
      <c r="BM12" s="427"/>
      <c r="BN12" s="445">
        <v>443326</v>
      </c>
      <c r="BO12" s="446"/>
      <c r="BP12" s="446"/>
      <c r="BQ12" s="446"/>
      <c r="BR12" s="446"/>
      <c r="BS12" s="446"/>
      <c r="BT12" s="446"/>
      <c r="BU12" s="447"/>
      <c r="BV12" s="445">
        <v>382602</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54967</v>
      </c>
      <c r="S13" s="549"/>
      <c r="T13" s="549"/>
      <c r="U13" s="549"/>
      <c r="V13" s="550"/>
      <c r="W13" s="536" t="s">
        <v>132</v>
      </c>
      <c r="X13" s="458"/>
      <c r="Y13" s="458"/>
      <c r="Z13" s="458"/>
      <c r="AA13" s="458"/>
      <c r="AB13" s="459"/>
      <c r="AC13" s="421">
        <v>362</v>
      </c>
      <c r="AD13" s="422"/>
      <c r="AE13" s="422"/>
      <c r="AF13" s="422"/>
      <c r="AG13" s="423"/>
      <c r="AH13" s="421">
        <v>368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-447993</v>
      </c>
      <c r="BO13" s="446"/>
      <c r="BP13" s="446"/>
      <c r="BQ13" s="446"/>
      <c r="BR13" s="446"/>
      <c r="BS13" s="446"/>
      <c r="BT13" s="446"/>
      <c r="BU13" s="447"/>
      <c r="BV13" s="445">
        <v>-299438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55936</v>
      </c>
      <c r="S14" s="549"/>
      <c r="T14" s="549"/>
      <c r="U14" s="549"/>
      <c r="V14" s="550"/>
      <c r="W14" s="551"/>
      <c r="X14" s="461"/>
      <c r="Y14" s="461"/>
      <c r="Z14" s="461"/>
      <c r="AA14" s="461"/>
      <c r="AB14" s="462"/>
      <c r="AC14" s="541">
        <v>1.7</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84.2</v>
      </c>
      <c r="CU14" s="553"/>
      <c r="CV14" s="553"/>
      <c r="CW14" s="553"/>
      <c r="CX14" s="553"/>
      <c r="CY14" s="553"/>
      <c r="CZ14" s="553"/>
      <c r="DA14" s="554"/>
      <c r="DB14" s="552">
        <v>67.8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55641</v>
      </c>
      <c r="S15" s="549"/>
      <c r="T15" s="549"/>
      <c r="U15" s="549"/>
      <c r="V15" s="550"/>
      <c r="W15" s="536" t="s">
        <v>140</v>
      </c>
      <c r="X15" s="458"/>
      <c r="Y15" s="458"/>
      <c r="Z15" s="458"/>
      <c r="AA15" s="458"/>
      <c r="AB15" s="459"/>
      <c r="AC15" s="421">
        <v>5111</v>
      </c>
      <c r="AD15" s="422"/>
      <c r="AE15" s="422"/>
      <c r="AF15" s="422"/>
      <c r="AG15" s="423"/>
      <c r="AH15" s="421">
        <v>5458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4894392</v>
      </c>
      <c r="BO15" s="441"/>
      <c r="BP15" s="441"/>
      <c r="BQ15" s="441"/>
      <c r="BR15" s="441"/>
      <c r="BS15" s="441"/>
      <c r="BT15" s="441"/>
      <c r="BU15" s="442"/>
      <c r="BV15" s="440">
        <v>4934188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23.5</v>
      </c>
      <c r="AD16" s="542"/>
      <c r="AE16" s="542"/>
      <c r="AF16" s="542"/>
      <c r="AG16" s="543"/>
      <c r="AH16" s="541">
        <v>24.2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8976818</v>
      </c>
      <c r="BO16" s="446"/>
      <c r="BP16" s="446"/>
      <c r="BQ16" s="446"/>
      <c r="BR16" s="446"/>
      <c r="BS16" s="446"/>
      <c r="BT16" s="446"/>
      <c r="BU16" s="447"/>
      <c r="BV16" s="445">
        <v>8888261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16319</v>
      </c>
      <c r="AD17" s="422"/>
      <c r="AE17" s="422"/>
      <c r="AF17" s="422"/>
      <c r="AG17" s="423"/>
      <c r="AH17" s="421">
        <v>16717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6182283</v>
      </c>
      <c r="BO17" s="446"/>
      <c r="BP17" s="446"/>
      <c r="BQ17" s="446"/>
      <c r="BR17" s="446"/>
      <c r="BS17" s="446"/>
      <c r="BT17" s="446"/>
      <c r="BU17" s="447"/>
      <c r="BV17" s="445">
        <v>6224001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36.17</v>
      </c>
      <c r="M18" s="510"/>
      <c r="N18" s="510"/>
      <c r="O18" s="510"/>
      <c r="P18" s="510"/>
      <c r="Q18" s="510"/>
      <c r="R18" s="511"/>
      <c r="S18" s="511"/>
      <c r="T18" s="511"/>
      <c r="U18" s="511"/>
      <c r="V18" s="512"/>
      <c r="W18" s="526"/>
      <c r="X18" s="527"/>
      <c r="Y18" s="527"/>
      <c r="Z18" s="527"/>
      <c r="AA18" s="527"/>
      <c r="AB18" s="537"/>
      <c r="AC18" s="409">
        <v>74.900000000000006</v>
      </c>
      <c r="AD18" s="410"/>
      <c r="AE18" s="410"/>
      <c r="AF18" s="410"/>
      <c r="AG18" s="513"/>
      <c r="AH18" s="409">
        <v>74.2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11327657</v>
      </c>
      <c r="BO18" s="446"/>
      <c r="BP18" s="446"/>
      <c r="BQ18" s="446"/>
      <c r="BR18" s="446"/>
      <c r="BS18" s="446"/>
      <c r="BT18" s="446"/>
      <c r="BU18" s="447"/>
      <c r="BV18" s="445">
        <v>11001798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1501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12907525</v>
      </c>
      <c r="BO19" s="446"/>
      <c r="BP19" s="446"/>
      <c r="BQ19" s="446"/>
      <c r="BR19" s="446"/>
      <c r="BS19" s="446"/>
      <c r="BT19" s="446"/>
      <c r="BU19" s="447"/>
      <c r="BV19" s="445">
        <v>12809731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20710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17510715</v>
      </c>
      <c r="BO23" s="446"/>
      <c r="BP23" s="446"/>
      <c r="BQ23" s="446"/>
      <c r="BR23" s="446"/>
      <c r="BS23" s="446"/>
      <c r="BT23" s="446"/>
      <c r="BU23" s="447"/>
      <c r="BV23" s="445">
        <v>17127464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6800</v>
      </c>
      <c r="R24" s="422"/>
      <c r="S24" s="422"/>
      <c r="T24" s="422"/>
      <c r="U24" s="422"/>
      <c r="V24" s="423"/>
      <c r="W24" s="487"/>
      <c r="X24" s="478"/>
      <c r="Y24" s="479"/>
      <c r="Z24" s="418" t="s">
        <v>164</v>
      </c>
      <c r="AA24" s="419"/>
      <c r="AB24" s="419"/>
      <c r="AC24" s="419"/>
      <c r="AD24" s="419"/>
      <c r="AE24" s="419"/>
      <c r="AF24" s="419"/>
      <c r="AG24" s="420"/>
      <c r="AH24" s="421">
        <v>309</v>
      </c>
      <c r="AI24" s="422"/>
      <c r="AJ24" s="422"/>
      <c r="AK24" s="422"/>
      <c r="AL24" s="423"/>
      <c r="AM24" s="421">
        <v>1030515</v>
      </c>
      <c r="AN24" s="422"/>
      <c r="AO24" s="422"/>
      <c r="AP24" s="422"/>
      <c r="AQ24" s="422"/>
      <c r="AR24" s="423"/>
      <c r="AS24" s="421">
        <v>3335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14250270</v>
      </c>
      <c r="BO24" s="446"/>
      <c r="BP24" s="446"/>
      <c r="BQ24" s="446"/>
      <c r="BR24" s="446"/>
      <c r="BS24" s="446"/>
      <c r="BT24" s="446"/>
      <c r="BU24" s="447"/>
      <c r="BV24" s="445">
        <v>14131170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7200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2655102</v>
      </c>
      <c r="BO25" s="441"/>
      <c r="BP25" s="441"/>
      <c r="BQ25" s="441"/>
      <c r="BR25" s="441"/>
      <c r="BS25" s="441"/>
      <c r="BT25" s="441"/>
      <c r="BU25" s="442"/>
      <c r="BV25" s="440">
        <v>3234698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6500</v>
      </c>
      <c r="R26" s="422"/>
      <c r="S26" s="422"/>
      <c r="T26" s="422"/>
      <c r="U26" s="422"/>
      <c r="V26" s="423"/>
      <c r="W26" s="487"/>
      <c r="X26" s="478"/>
      <c r="Y26" s="479"/>
      <c r="Z26" s="418" t="s">
        <v>171</v>
      </c>
      <c r="AA26" s="500"/>
      <c r="AB26" s="500"/>
      <c r="AC26" s="500"/>
      <c r="AD26" s="500"/>
      <c r="AE26" s="500"/>
      <c r="AF26" s="500"/>
      <c r="AG26" s="501"/>
      <c r="AH26" s="421">
        <v>40</v>
      </c>
      <c r="AI26" s="422"/>
      <c r="AJ26" s="422"/>
      <c r="AK26" s="422"/>
      <c r="AL26" s="423"/>
      <c r="AM26" s="421">
        <v>137280</v>
      </c>
      <c r="AN26" s="422"/>
      <c r="AO26" s="422"/>
      <c r="AP26" s="422"/>
      <c r="AQ26" s="422"/>
      <c r="AR26" s="423"/>
      <c r="AS26" s="421">
        <v>3432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5300</v>
      </c>
      <c r="R27" s="422"/>
      <c r="S27" s="422"/>
      <c r="T27" s="422"/>
      <c r="U27" s="422"/>
      <c r="V27" s="423"/>
      <c r="W27" s="487"/>
      <c r="X27" s="478"/>
      <c r="Y27" s="479"/>
      <c r="Z27" s="418" t="s">
        <v>174</v>
      </c>
      <c r="AA27" s="419"/>
      <c r="AB27" s="419"/>
      <c r="AC27" s="419"/>
      <c r="AD27" s="419"/>
      <c r="AE27" s="419"/>
      <c r="AF27" s="419"/>
      <c r="AG27" s="420"/>
      <c r="AH27" s="421">
        <v>30</v>
      </c>
      <c r="AI27" s="422"/>
      <c r="AJ27" s="422"/>
      <c r="AK27" s="422"/>
      <c r="AL27" s="423"/>
      <c r="AM27" s="421">
        <v>93849</v>
      </c>
      <c r="AN27" s="422"/>
      <c r="AO27" s="422"/>
      <c r="AP27" s="422"/>
      <c r="AQ27" s="422"/>
      <c r="AR27" s="423"/>
      <c r="AS27" s="421">
        <v>3128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4800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122</v>
      </c>
      <c r="AN28" s="422"/>
      <c r="AO28" s="422"/>
      <c r="AP28" s="422"/>
      <c r="AQ28" s="422"/>
      <c r="AR28" s="423"/>
      <c r="AS28" s="421" t="s">
        <v>123</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974987</v>
      </c>
      <c r="BO28" s="441"/>
      <c r="BP28" s="441"/>
      <c r="BQ28" s="441"/>
      <c r="BR28" s="441"/>
      <c r="BS28" s="441"/>
      <c r="BT28" s="441"/>
      <c r="BU28" s="442"/>
      <c r="BV28" s="440">
        <v>1409986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14</v>
      </c>
      <c r="M29" s="422"/>
      <c r="N29" s="422"/>
      <c r="O29" s="422"/>
      <c r="P29" s="423"/>
      <c r="Q29" s="421">
        <v>4600</v>
      </c>
      <c r="R29" s="422"/>
      <c r="S29" s="422"/>
      <c r="T29" s="422"/>
      <c r="U29" s="422"/>
      <c r="V29" s="423"/>
      <c r="W29" s="488"/>
      <c r="X29" s="489"/>
      <c r="Y29" s="490"/>
      <c r="Z29" s="418" t="s">
        <v>180</v>
      </c>
      <c r="AA29" s="419"/>
      <c r="AB29" s="419"/>
      <c r="AC29" s="419"/>
      <c r="AD29" s="419"/>
      <c r="AE29" s="419"/>
      <c r="AF29" s="419"/>
      <c r="AG29" s="420"/>
      <c r="AH29" s="421">
        <v>339</v>
      </c>
      <c r="AI29" s="422"/>
      <c r="AJ29" s="422"/>
      <c r="AK29" s="422"/>
      <c r="AL29" s="423"/>
      <c r="AM29" s="421">
        <v>1124364</v>
      </c>
      <c r="AN29" s="422"/>
      <c r="AO29" s="422"/>
      <c r="AP29" s="422"/>
      <c r="AQ29" s="422"/>
      <c r="AR29" s="423"/>
      <c r="AS29" s="421">
        <v>3317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215898</v>
      </c>
      <c r="BO29" s="446"/>
      <c r="BP29" s="446"/>
      <c r="BQ29" s="446"/>
      <c r="BR29" s="446"/>
      <c r="BS29" s="446"/>
      <c r="BT29" s="446"/>
      <c r="BU29" s="447"/>
      <c r="BV29" s="445">
        <v>239960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646638</v>
      </c>
      <c r="BO30" s="449"/>
      <c r="BP30" s="449"/>
      <c r="BQ30" s="449"/>
      <c r="BR30" s="449"/>
      <c r="BS30" s="449"/>
      <c r="BT30" s="449"/>
      <c r="BU30" s="450"/>
      <c r="BV30" s="448">
        <v>1082597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泉南清掃事務組合（一般会計）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泉州南消防組合（一般会計）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大阪府後期高齢者医療広域連合（一般会計）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大阪府後期高齢者医療広域連合（特別会計）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大阪広域水道企業団（水道事業会計）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大阪広域水道企業団（工業用水道事業会計）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zOFEqFstJLmD8kyWaMLHwpoOHXJ8lZi0K1l7SjJQS1J3Y2gMK2lAj35T3hTPAmsV9SVqJGYsJVUum+BeoiJlg==" saltValue="xxX6m3vaaGsz8Fmx0py7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3" t="s">
        <v>553</v>
      </c>
      <c r="D34" s="1223"/>
      <c r="E34" s="1224"/>
      <c r="F34" s="32">
        <v>10.24</v>
      </c>
      <c r="G34" s="33">
        <v>7.44</v>
      </c>
      <c r="H34" s="33">
        <v>6.71</v>
      </c>
      <c r="I34" s="33">
        <v>7.24</v>
      </c>
      <c r="J34" s="34">
        <v>5.0599999999999996</v>
      </c>
      <c r="K34" s="22"/>
      <c r="L34" s="22"/>
      <c r="M34" s="22"/>
      <c r="N34" s="22"/>
      <c r="O34" s="22"/>
      <c r="P34" s="22"/>
    </row>
    <row r="35" spans="1:16" ht="39" customHeight="1" x14ac:dyDescent="0.15">
      <c r="A35" s="22"/>
      <c r="B35" s="35"/>
      <c r="C35" s="1217" t="s">
        <v>554</v>
      </c>
      <c r="D35" s="1218"/>
      <c r="E35" s="1219"/>
      <c r="F35" s="36">
        <v>1.94</v>
      </c>
      <c r="G35" s="37">
        <v>1.87</v>
      </c>
      <c r="H35" s="37">
        <v>1.83</v>
      </c>
      <c r="I35" s="37">
        <v>2.6</v>
      </c>
      <c r="J35" s="38">
        <v>2.4500000000000002</v>
      </c>
      <c r="K35" s="22"/>
      <c r="L35" s="22"/>
      <c r="M35" s="22"/>
      <c r="N35" s="22"/>
      <c r="O35" s="22"/>
      <c r="P35" s="22"/>
    </row>
    <row r="36" spans="1:16" ht="39" customHeight="1" x14ac:dyDescent="0.15">
      <c r="A36" s="22"/>
      <c r="B36" s="35"/>
      <c r="C36" s="1217" t="s">
        <v>555</v>
      </c>
      <c r="D36" s="1218"/>
      <c r="E36" s="1219"/>
      <c r="F36" s="36">
        <v>0.47</v>
      </c>
      <c r="G36" s="37">
        <v>0.57999999999999996</v>
      </c>
      <c r="H36" s="37">
        <v>1.1000000000000001</v>
      </c>
      <c r="I36" s="37">
        <v>1.38</v>
      </c>
      <c r="J36" s="38">
        <v>1.63</v>
      </c>
      <c r="K36" s="22"/>
      <c r="L36" s="22"/>
      <c r="M36" s="22"/>
      <c r="N36" s="22"/>
      <c r="O36" s="22"/>
      <c r="P36" s="22"/>
    </row>
    <row r="37" spans="1:16" ht="39" customHeight="1" x14ac:dyDescent="0.15">
      <c r="A37" s="22"/>
      <c r="B37" s="35"/>
      <c r="C37" s="1217" t="s">
        <v>556</v>
      </c>
      <c r="D37" s="1218"/>
      <c r="E37" s="1219"/>
      <c r="F37" s="36">
        <v>0</v>
      </c>
      <c r="G37" s="37">
        <v>0</v>
      </c>
      <c r="H37" s="37">
        <v>1.53</v>
      </c>
      <c r="I37" s="37">
        <v>1.53</v>
      </c>
      <c r="J37" s="38">
        <v>1.63</v>
      </c>
      <c r="K37" s="22"/>
      <c r="L37" s="22"/>
      <c r="M37" s="22"/>
      <c r="N37" s="22"/>
      <c r="O37" s="22"/>
      <c r="P37" s="22"/>
    </row>
    <row r="38" spans="1:16" ht="39" customHeight="1" x14ac:dyDescent="0.15">
      <c r="A38" s="22"/>
      <c r="B38" s="35"/>
      <c r="C38" s="1217" t="s">
        <v>557</v>
      </c>
      <c r="D38" s="1218"/>
      <c r="E38" s="1219"/>
      <c r="F38" s="36">
        <v>0</v>
      </c>
      <c r="G38" s="37">
        <v>0</v>
      </c>
      <c r="H38" s="37">
        <v>0</v>
      </c>
      <c r="I38" s="37">
        <v>0</v>
      </c>
      <c r="J38" s="38">
        <v>0.26</v>
      </c>
      <c r="K38" s="22"/>
      <c r="L38" s="22"/>
      <c r="M38" s="22"/>
      <c r="N38" s="22"/>
      <c r="O38" s="22"/>
      <c r="P38" s="22"/>
    </row>
    <row r="39" spans="1:16" ht="39" customHeight="1" x14ac:dyDescent="0.15">
      <c r="A39" s="22"/>
      <c r="B39" s="35"/>
      <c r="C39" s="1217" t="s">
        <v>558</v>
      </c>
      <c r="D39" s="1218"/>
      <c r="E39" s="1219"/>
      <c r="F39" s="36">
        <v>0.14000000000000001</v>
      </c>
      <c r="G39" s="37">
        <v>0.18</v>
      </c>
      <c r="H39" s="37">
        <v>0.16</v>
      </c>
      <c r="I39" s="37">
        <v>0.19</v>
      </c>
      <c r="J39" s="38">
        <v>0.21</v>
      </c>
      <c r="K39" s="22"/>
      <c r="L39" s="22"/>
      <c r="M39" s="22"/>
      <c r="N39" s="22"/>
      <c r="O39" s="22"/>
      <c r="P39" s="22"/>
    </row>
    <row r="40" spans="1:16" ht="39" customHeight="1" x14ac:dyDescent="0.15">
      <c r="A40" s="22"/>
      <c r="B40" s="35"/>
      <c r="C40" s="1217" t="s">
        <v>559</v>
      </c>
      <c r="D40" s="1218"/>
      <c r="E40" s="1219"/>
      <c r="F40" s="36" t="s">
        <v>560</v>
      </c>
      <c r="G40" s="37" t="s">
        <v>561</v>
      </c>
      <c r="H40" s="37" t="s">
        <v>562</v>
      </c>
      <c r="I40" s="37" t="s">
        <v>563</v>
      </c>
      <c r="J40" s="38">
        <v>0.12</v>
      </c>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564</v>
      </c>
      <c r="D42" s="1218"/>
      <c r="E42" s="1219"/>
      <c r="F42" s="36" t="s">
        <v>501</v>
      </c>
      <c r="G42" s="37" t="s">
        <v>501</v>
      </c>
      <c r="H42" s="37" t="s">
        <v>501</v>
      </c>
      <c r="I42" s="37" t="s">
        <v>501</v>
      </c>
      <c r="J42" s="38" t="s">
        <v>501</v>
      </c>
      <c r="K42" s="22"/>
      <c r="L42" s="22"/>
      <c r="M42" s="22"/>
      <c r="N42" s="22"/>
      <c r="O42" s="22"/>
      <c r="P42" s="22"/>
    </row>
    <row r="43" spans="1:16" ht="39" customHeight="1" thickBot="1" x14ac:dyDescent="0.2">
      <c r="A43" s="22"/>
      <c r="B43" s="40"/>
      <c r="C43" s="1220" t="s">
        <v>565</v>
      </c>
      <c r="D43" s="1221"/>
      <c r="E43" s="1222"/>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Q2XwmiQmxDvuJTR2480P7v3TdaCVXBhtRFpMSmfSP9a/nxdhhfAiF8NnvwflfaTkAht+EyM5ePYvVVe5uKV+g==" saltValue="UaNamnx+JS30uAMtlqob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1679</v>
      </c>
      <c r="L45" s="60">
        <v>1847</v>
      </c>
      <c r="M45" s="60">
        <v>1718</v>
      </c>
      <c r="N45" s="60">
        <v>1568</v>
      </c>
      <c r="O45" s="61">
        <v>1599</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501</v>
      </c>
      <c r="L46" s="64" t="s">
        <v>501</v>
      </c>
      <c r="M46" s="64" t="s">
        <v>501</v>
      </c>
      <c r="N46" s="64" t="s">
        <v>501</v>
      </c>
      <c r="O46" s="65" t="s">
        <v>501</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501</v>
      </c>
      <c r="L47" s="64" t="s">
        <v>501</v>
      </c>
      <c r="M47" s="64" t="s">
        <v>501</v>
      </c>
      <c r="N47" s="64" t="s">
        <v>501</v>
      </c>
      <c r="O47" s="65" t="s">
        <v>501</v>
      </c>
      <c r="P47" s="48"/>
      <c r="Q47" s="48"/>
      <c r="R47" s="48"/>
      <c r="S47" s="48"/>
      <c r="T47" s="48"/>
      <c r="U47" s="48"/>
    </row>
    <row r="48" spans="1:21" ht="30.75" customHeight="1" x14ac:dyDescent="0.15">
      <c r="A48" s="48"/>
      <c r="B48" s="1235"/>
      <c r="C48" s="1236"/>
      <c r="D48" s="62"/>
      <c r="E48" s="1227" t="s">
        <v>15</v>
      </c>
      <c r="F48" s="1227"/>
      <c r="G48" s="1227"/>
      <c r="H48" s="1227"/>
      <c r="I48" s="1227"/>
      <c r="J48" s="1228"/>
      <c r="K48" s="63">
        <v>686</v>
      </c>
      <c r="L48" s="64">
        <v>728</v>
      </c>
      <c r="M48" s="64">
        <v>738</v>
      </c>
      <c r="N48" s="64">
        <v>659</v>
      </c>
      <c r="O48" s="65">
        <v>680</v>
      </c>
      <c r="P48" s="48"/>
      <c r="Q48" s="48"/>
      <c r="R48" s="48"/>
      <c r="S48" s="48"/>
      <c r="T48" s="48"/>
      <c r="U48" s="48"/>
    </row>
    <row r="49" spans="1:21" ht="30.75" customHeight="1" x14ac:dyDescent="0.15">
      <c r="A49" s="48"/>
      <c r="B49" s="1235"/>
      <c r="C49" s="1236"/>
      <c r="D49" s="62"/>
      <c r="E49" s="1227" t="s">
        <v>16</v>
      </c>
      <c r="F49" s="1227"/>
      <c r="G49" s="1227"/>
      <c r="H49" s="1227"/>
      <c r="I49" s="1227"/>
      <c r="J49" s="1228"/>
      <c r="K49" s="63">
        <v>15</v>
      </c>
      <c r="L49" s="64">
        <v>22</v>
      </c>
      <c r="M49" s="64">
        <v>89</v>
      </c>
      <c r="N49" s="64">
        <v>160</v>
      </c>
      <c r="O49" s="65">
        <v>183</v>
      </c>
      <c r="P49" s="48"/>
      <c r="Q49" s="48"/>
      <c r="R49" s="48"/>
      <c r="S49" s="48"/>
      <c r="T49" s="48"/>
      <c r="U49" s="48"/>
    </row>
    <row r="50" spans="1:21" ht="30.75" customHeight="1" x14ac:dyDescent="0.15">
      <c r="A50" s="48"/>
      <c r="B50" s="1235"/>
      <c r="C50" s="1236"/>
      <c r="D50" s="62"/>
      <c r="E50" s="1227" t="s">
        <v>17</v>
      </c>
      <c r="F50" s="1227"/>
      <c r="G50" s="1227"/>
      <c r="H50" s="1227"/>
      <c r="I50" s="1227"/>
      <c r="J50" s="1228"/>
      <c r="K50" s="63">
        <v>88</v>
      </c>
      <c r="L50" s="64">
        <v>88</v>
      </c>
      <c r="M50" s="64">
        <v>88</v>
      </c>
      <c r="N50" s="64" t="s">
        <v>501</v>
      </c>
      <c r="O50" s="65" t="s">
        <v>501</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501</v>
      </c>
      <c r="L51" s="64" t="s">
        <v>501</v>
      </c>
      <c r="M51" s="64" t="s">
        <v>501</v>
      </c>
      <c r="N51" s="64" t="s">
        <v>501</v>
      </c>
      <c r="O51" s="65" t="s">
        <v>501</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1598</v>
      </c>
      <c r="L52" s="64">
        <v>1702</v>
      </c>
      <c r="M52" s="64">
        <v>1674</v>
      </c>
      <c r="N52" s="64">
        <v>1727</v>
      </c>
      <c r="O52" s="65">
        <v>1769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870</v>
      </c>
      <c r="L53" s="69">
        <v>983</v>
      </c>
      <c r="M53" s="69">
        <v>959</v>
      </c>
      <c r="N53" s="69">
        <v>660</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dOtyNwkNVohoE3YjY3MuoHwY4k3CbKWb53Oir8ui7JB95/pgkP26FE2CjBqSplBUNiFeLhxIMyTt/B4ZkyK0g==" saltValue="3qwH7ARj6NPYBrT9AKo70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3" t="s">
        <v>24</v>
      </c>
      <c r="C41" s="1254"/>
      <c r="D41" s="81"/>
      <c r="E41" s="1255" t="s">
        <v>25</v>
      </c>
      <c r="F41" s="1255"/>
      <c r="G41" s="1255"/>
      <c r="H41" s="1256"/>
      <c r="I41" s="82">
        <v>16435</v>
      </c>
      <c r="J41" s="83">
        <v>16502</v>
      </c>
      <c r="K41" s="83">
        <v>16904</v>
      </c>
      <c r="L41" s="83">
        <v>17127</v>
      </c>
      <c r="M41" s="84">
        <v>17511</v>
      </c>
    </row>
    <row r="42" spans="2:13" ht="27.75" customHeight="1" x14ac:dyDescent="0.15">
      <c r="B42" s="1243"/>
      <c r="C42" s="1244"/>
      <c r="D42" s="85"/>
      <c r="E42" s="1247" t="s">
        <v>26</v>
      </c>
      <c r="F42" s="1247"/>
      <c r="G42" s="1247"/>
      <c r="H42" s="1248"/>
      <c r="I42" s="86">
        <v>177</v>
      </c>
      <c r="J42" s="87">
        <v>88</v>
      </c>
      <c r="K42" s="87" t="s">
        <v>501</v>
      </c>
      <c r="L42" s="87" t="s">
        <v>501</v>
      </c>
      <c r="M42" s="88" t="s">
        <v>501</v>
      </c>
    </row>
    <row r="43" spans="2:13" ht="27.75" customHeight="1" x14ac:dyDescent="0.15">
      <c r="B43" s="1243"/>
      <c r="C43" s="1244"/>
      <c r="D43" s="85"/>
      <c r="E43" s="1247" t="s">
        <v>27</v>
      </c>
      <c r="F43" s="1247"/>
      <c r="G43" s="1247"/>
      <c r="H43" s="1248"/>
      <c r="I43" s="86">
        <v>8545</v>
      </c>
      <c r="J43" s="87">
        <v>8836</v>
      </c>
      <c r="K43" s="87">
        <v>8483</v>
      </c>
      <c r="L43" s="87">
        <v>8462</v>
      </c>
      <c r="M43" s="88">
        <v>8170</v>
      </c>
    </row>
    <row r="44" spans="2:13" ht="27.75" customHeight="1" x14ac:dyDescent="0.15">
      <c r="B44" s="1243"/>
      <c r="C44" s="1244"/>
      <c r="D44" s="85"/>
      <c r="E44" s="1247" t="s">
        <v>28</v>
      </c>
      <c r="F44" s="1247"/>
      <c r="G44" s="1247"/>
      <c r="H44" s="1248"/>
      <c r="I44" s="86">
        <v>730</v>
      </c>
      <c r="J44" s="87">
        <v>1204</v>
      </c>
      <c r="K44" s="87">
        <v>1288</v>
      </c>
      <c r="L44" s="87">
        <v>1302</v>
      </c>
      <c r="M44" s="88">
        <v>1333</v>
      </c>
    </row>
    <row r="45" spans="2:13" ht="27.75" customHeight="1" x14ac:dyDescent="0.15">
      <c r="B45" s="1243"/>
      <c r="C45" s="1244"/>
      <c r="D45" s="85"/>
      <c r="E45" s="1247" t="s">
        <v>29</v>
      </c>
      <c r="F45" s="1247"/>
      <c r="G45" s="1247"/>
      <c r="H45" s="1248"/>
      <c r="I45" s="86">
        <v>3594</v>
      </c>
      <c r="J45" s="87">
        <v>3435</v>
      </c>
      <c r="K45" s="87">
        <v>3377</v>
      </c>
      <c r="L45" s="87">
        <v>3462</v>
      </c>
      <c r="M45" s="88">
        <v>3404</v>
      </c>
    </row>
    <row r="46" spans="2:13" ht="27.75" customHeight="1" x14ac:dyDescent="0.15">
      <c r="B46" s="1243"/>
      <c r="C46" s="1244"/>
      <c r="D46" s="89"/>
      <c r="E46" s="1247" t="s">
        <v>30</v>
      </c>
      <c r="F46" s="1247"/>
      <c r="G46" s="1247"/>
      <c r="H46" s="1248"/>
      <c r="I46" s="86" t="s">
        <v>501</v>
      </c>
      <c r="J46" s="87" t="s">
        <v>501</v>
      </c>
      <c r="K46" s="87" t="s">
        <v>501</v>
      </c>
      <c r="L46" s="87" t="s">
        <v>501</v>
      </c>
      <c r="M46" s="88" t="s">
        <v>501</v>
      </c>
    </row>
    <row r="47" spans="2:13" ht="27.75" customHeight="1" x14ac:dyDescent="0.15">
      <c r="B47" s="1243"/>
      <c r="C47" s="1244"/>
      <c r="D47" s="90"/>
      <c r="E47" s="1257" t="s">
        <v>31</v>
      </c>
      <c r="F47" s="1258"/>
      <c r="G47" s="1258"/>
      <c r="H47" s="1259"/>
      <c r="I47" s="86" t="s">
        <v>501</v>
      </c>
      <c r="J47" s="87" t="s">
        <v>501</v>
      </c>
      <c r="K47" s="87" t="s">
        <v>501</v>
      </c>
      <c r="L47" s="87" t="s">
        <v>501</v>
      </c>
      <c r="M47" s="88" t="s">
        <v>501</v>
      </c>
    </row>
    <row r="48" spans="2:13" ht="27.75" customHeight="1" x14ac:dyDescent="0.15">
      <c r="B48" s="1243"/>
      <c r="C48" s="1244"/>
      <c r="D48" s="85"/>
      <c r="E48" s="1247" t="s">
        <v>32</v>
      </c>
      <c r="F48" s="1247"/>
      <c r="G48" s="1247"/>
      <c r="H48" s="1248"/>
      <c r="I48" s="86" t="s">
        <v>501</v>
      </c>
      <c r="J48" s="87" t="s">
        <v>501</v>
      </c>
      <c r="K48" s="87" t="s">
        <v>501</v>
      </c>
      <c r="L48" s="87" t="s">
        <v>501</v>
      </c>
      <c r="M48" s="88" t="s">
        <v>501</v>
      </c>
    </row>
    <row r="49" spans="2:13" ht="27.75" customHeight="1" x14ac:dyDescent="0.15">
      <c r="B49" s="1245"/>
      <c r="C49" s="1246"/>
      <c r="D49" s="85"/>
      <c r="E49" s="1247" t="s">
        <v>33</v>
      </c>
      <c r="F49" s="1247"/>
      <c r="G49" s="1247"/>
      <c r="H49" s="1248"/>
      <c r="I49" s="86" t="s">
        <v>501</v>
      </c>
      <c r="J49" s="87" t="s">
        <v>501</v>
      </c>
      <c r="K49" s="87" t="s">
        <v>501</v>
      </c>
      <c r="L49" s="87" t="s">
        <v>501</v>
      </c>
      <c r="M49" s="88" t="s">
        <v>501</v>
      </c>
    </row>
    <row r="50" spans="2:13" ht="27.75" customHeight="1" x14ac:dyDescent="0.15">
      <c r="B50" s="1241" t="s">
        <v>34</v>
      </c>
      <c r="C50" s="1242"/>
      <c r="D50" s="91"/>
      <c r="E50" s="1247" t="s">
        <v>35</v>
      </c>
      <c r="F50" s="1247"/>
      <c r="G50" s="1247"/>
      <c r="H50" s="1248"/>
      <c r="I50" s="86">
        <v>3854</v>
      </c>
      <c r="J50" s="87">
        <v>3443</v>
      </c>
      <c r="K50" s="87">
        <v>3084</v>
      </c>
      <c r="L50" s="87">
        <v>3017</v>
      </c>
      <c r="M50" s="88">
        <v>2239</v>
      </c>
    </row>
    <row r="51" spans="2:13" ht="27.75" customHeight="1" x14ac:dyDescent="0.15">
      <c r="B51" s="1243"/>
      <c r="C51" s="1244"/>
      <c r="D51" s="85"/>
      <c r="E51" s="1247" t="s">
        <v>36</v>
      </c>
      <c r="F51" s="1247"/>
      <c r="G51" s="1247"/>
      <c r="H51" s="1248"/>
      <c r="I51" s="86">
        <v>4788</v>
      </c>
      <c r="J51" s="87">
        <v>4755</v>
      </c>
      <c r="K51" s="87">
        <v>4889</v>
      </c>
      <c r="L51" s="87">
        <v>4642</v>
      </c>
      <c r="M51" s="88">
        <v>4269</v>
      </c>
    </row>
    <row r="52" spans="2:13" ht="27.75" customHeight="1" x14ac:dyDescent="0.15">
      <c r="B52" s="1245"/>
      <c r="C52" s="1246"/>
      <c r="D52" s="85"/>
      <c r="E52" s="1247" t="s">
        <v>37</v>
      </c>
      <c r="F52" s="1247"/>
      <c r="G52" s="1247"/>
      <c r="H52" s="1248"/>
      <c r="I52" s="86">
        <v>15604</v>
      </c>
      <c r="J52" s="87">
        <v>16583</v>
      </c>
      <c r="K52" s="87">
        <v>16399</v>
      </c>
      <c r="L52" s="87">
        <v>16276</v>
      </c>
      <c r="M52" s="88">
        <v>15899</v>
      </c>
    </row>
    <row r="53" spans="2:13" ht="27.75" customHeight="1" thickBot="1" x14ac:dyDescent="0.2">
      <c r="B53" s="1249" t="s">
        <v>38</v>
      </c>
      <c r="C53" s="1250"/>
      <c r="D53" s="92"/>
      <c r="E53" s="1251" t="s">
        <v>39</v>
      </c>
      <c r="F53" s="1251"/>
      <c r="G53" s="1251"/>
      <c r="H53" s="1252"/>
      <c r="I53" s="93">
        <v>5235</v>
      </c>
      <c r="J53" s="94">
        <v>5284</v>
      </c>
      <c r="K53" s="94">
        <v>5679</v>
      </c>
      <c r="L53" s="94">
        <v>6419</v>
      </c>
      <c r="M53" s="95">
        <v>8010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SLNZVR2RpEL1dXc6gS1LimsqA3Vr3DsTqJCpdB8GErvxWuyTZ8x5IY18gF33EV5L1UzgHSUH7sm/Fpwon0Sg==" saltValue="J+rzg22TA54DMp9zeO1v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8" t="s">
        <v>42</v>
      </c>
      <c r="D55" s="1268"/>
      <c r="E55" s="1269"/>
      <c r="F55" s="107">
        <v>1792</v>
      </c>
      <c r="G55" s="107">
        <v>1410</v>
      </c>
      <c r="H55" s="108">
        <v>975</v>
      </c>
    </row>
    <row r="56" spans="2:8" ht="52.5" customHeight="1" x14ac:dyDescent="0.15">
      <c r="B56" s="109"/>
      <c r="C56" s="1270" t="s">
        <v>43</v>
      </c>
      <c r="D56" s="1270"/>
      <c r="E56" s="1271"/>
      <c r="F56" s="110">
        <v>337</v>
      </c>
      <c r="G56" s="110">
        <v>240</v>
      </c>
      <c r="H56" s="111">
        <v>216</v>
      </c>
    </row>
    <row r="57" spans="2:8" ht="53.25" customHeight="1" x14ac:dyDescent="0.15">
      <c r="B57" s="109"/>
      <c r="C57" s="1272" t="s">
        <v>44</v>
      </c>
      <c r="D57" s="1272"/>
      <c r="E57" s="1273"/>
      <c r="F57" s="112">
        <v>988</v>
      </c>
      <c r="G57" s="112">
        <v>1083</v>
      </c>
      <c r="H57" s="113">
        <v>647</v>
      </c>
    </row>
    <row r="58" spans="2:8" ht="45.75" customHeight="1" x14ac:dyDescent="0.15">
      <c r="B58" s="114"/>
      <c r="C58" s="1260" t="s">
        <v>574</v>
      </c>
      <c r="D58" s="1261"/>
      <c r="E58" s="1262"/>
      <c r="F58" s="115">
        <v>13</v>
      </c>
      <c r="G58" s="115">
        <v>15</v>
      </c>
      <c r="H58" s="116">
        <v>41</v>
      </c>
    </row>
    <row r="59" spans="2:8" ht="45.75" customHeight="1" x14ac:dyDescent="0.15">
      <c r="B59" s="114"/>
      <c r="C59" s="1260" t="s">
        <v>575</v>
      </c>
      <c r="D59" s="1261"/>
      <c r="E59" s="1262"/>
      <c r="F59" s="115">
        <v>177</v>
      </c>
      <c r="G59" s="115">
        <v>153</v>
      </c>
      <c r="H59" s="116">
        <v>135</v>
      </c>
    </row>
    <row r="60" spans="2:8" ht="45.75" customHeight="1" x14ac:dyDescent="0.15">
      <c r="B60" s="114"/>
      <c r="C60" s="1260" t="s">
        <v>576</v>
      </c>
      <c r="D60" s="1261"/>
      <c r="E60" s="1262"/>
      <c r="F60" s="115">
        <v>492</v>
      </c>
      <c r="G60" s="115">
        <v>611</v>
      </c>
      <c r="H60" s="116">
        <v>468</v>
      </c>
    </row>
    <row r="61" spans="2:8" ht="45.75" customHeight="1" x14ac:dyDescent="0.15">
      <c r="B61" s="114"/>
      <c r="C61" s="1260" t="s">
        <v>577</v>
      </c>
      <c r="D61" s="1261"/>
      <c r="E61" s="1262"/>
      <c r="F61" s="115">
        <v>3</v>
      </c>
      <c r="G61" s="115">
        <v>3</v>
      </c>
      <c r="H61" s="116">
        <v>3</v>
      </c>
    </row>
    <row r="62" spans="2:8" ht="45.75" customHeight="1" thickBot="1" x14ac:dyDescent="0.2">
      <c r="B62" s="117"/>
      <c r="C62" s="1263" t="s">
        <v>578</v>
      </c>
      <c r="D62" s="1264"/>
      <c r="E62" s="1265"/>
      <c r="F62" s="118">
        <v>303</v>
      </c>
      <c r="G62" s="118">
        <v>301</v>
      </c>
      <c r="H62" s="119" t="s">
        <v>579</v>
      </c>
    </row>
    <row r="63" spans="2:8" ht="52.5" customHeight="1" thickBot="1" x14ac:dyDescent="0.2">
      <c r="B63" s="120"/>
      <c r="C63" s="1266" t="s">
        <v>45</v>
      </c>
      <c r="D63" s="1266"/>
      <c r="E63" s="1267"/>
      <c r="F63" s="121">
        <v>3116</v>
      </c>
      <c r="G63" s="121">
        <v>2733</v>
      </c>
      <c r="H63" s="122">
        <v>1838</v>
      </c>
    </row>
    <row r="64" spans="2:8" ht="15" customHeight="1" x14ac:dyDescent="0.15"/>
    <row r="65" ht="0" hidden="1" customHeight="1" x14ac:dyDescent="0.15"/>
    <row r="66" ht="0" hidden="1" customHeight="1" x14ac:dyDescent="0.15"/>
  </sheetData>
  <sheetProtection algorithmName="SHA-512" hashValue="TxucOyLkImddxJeoZDreq727XGBs7U3xxo4g8XwAKUxqjty0QId0rawL3S+yRuHSH18VM8t2z95RmZYmvXFbfA==" saltValue="huIzGqmOloNncig7ei1m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583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585</v>
      </c>
      <c r="AO51" s="1277"/>
      <c r="AP51" s="1277"/>
      <c r="AQ51" s="1277"/>
      <c r="AR51" s="1277"/>
      <c r="AS51" s="1277"/>
      <c r="AT51" s="1277"/>
      <c r="AU51" s="1277"/>
      <c r="AV51" s="1277"/>
      <c r="AW51" s="1277"/>
      <c r="AX51" s="1277"/>
      <c r="AY51" s="1277"/>
      <c r="AZ51" s="1277"/>
      <c r="BA51" s="1277"/>
      <c r="BB51" s="1277" t="s">
        <v>586</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67.8</v>
      </c>
      <c r="CO51" s="1274"/>
      <c r="CP51" s="1274"/>
      <c r="CQ51" s="1274"/>
      <c r="CR51" s="1274"/>
      <c r="CS51" s="1274"/>
      <c r="CT51" s="1274"/>
      <c r="CU51" s="1274"/>
      <c r="CV51" s="1274">
        <v>84.2</v>
      </c>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587</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68.8</v>
      </c>
      <c r="CO53" s="1274"/>
      <c r="CP53" s="1274"/>
      <c r="CQ53" s="1274"/>
      <c r="CR53" s="1274"/>
      <c r="CS53" s="1274"/>
      <c r="CT53" s="1274"/>
      <c r="CU53" s="1274"/>
      <c r="CV53" s="1274">
        <v>69.599999999999994</v>
      </c>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588</v>
      </c>
      <c r="AO55" s="1279"/>
      <c r="AP55" s="1279"/>
      <c r="AQ55" s="1279"/>
      <c r="AR55" s="1279"/>
      <c r="AS55" s="1279"/>
      <c r="AT55" s="1279"/>
      <c r="AU55" s="1279"/>
      <c r="AV55" s="1279"/>
      <c r="AW55" s="1279"/>
      <c r="AX55" s="1279"/>
      <c r="AY55" s="1279"/>
      <c r="AZ55" s="1279"/>
      <c r="BA55" s="1279"/>
      <c r="BB55" s="1277" t="s">
        <v>589</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35.299999999999997</v>
      </c>
      <c r="CO55" s="1274"/>
      <c r="CP55" s="1274"/>
      <c r="CQ55" s="1274"/>
      <c r="CR55" s="1274"/>
      <c r="CS55" s="1274"/>
      <c r="CT55" s="1274"/>
      <c r="CU55" s="1274"/>
      <c r="CV55" s="1274">
        <v>31.9</v>
      </c>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590</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60.4</v>
      </c>
      <c r="CO57" s="1274"/>
      <c r="CP57" s="1274"/>
      <c r="CQ57" s="1274"/>
      <c r="CR57" s="1274"/>
      <c r="CS57" s="1274"/>
      <c r="CT57" s="1274"/>
      <c r="CU57" s="1274"/>
      <c r="CV57" s="1274">
        <v>60.8</v>
      </c>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592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585</v>
      </c>
      <c r="AO73" s="1277"/>
      <c r="AP73" s="1277"/>
      <c r="AQ73" s="1277"/>
      <c r="AR73" s="1277"/>
      <c r="AS73" s="1277"/>
      <c r="AT73" s="1277"/>
      <c r="AU73" s="1277"/>
      <c r="AV73" s="1277"/>
      <c r="AW73" s="1277"/>
      <c r="AX73" s="1277"/>
      <c r="AY73" s="1277"/>
      <c r="AZ73" s="1277"/>
      <c r="BA73" s="1277"/>
      <c r="BB73" s="1277" t="s">
        <v>589</v>
      </c>
      <c r="BC73" s="1277"/>
      <c r="BD73" s="1277"/>
      <c r="BE73" s="1277"/>
      <c r="BF73" s="1277"/>
      <c r="BG73" s="1277"/>
      <c r="BH73" s="1277"/>
      <c r="BI73" s="1277"/>
      <c r="BJ73" s="1277"/>
      <c r="BK73" s="1277"/>
      <c r="BL73" s="1277"/>
      <c r="BM73" s="1277"/>
      <c r="BN73" s="1277"/>
      <c r="BO73" s="1277"/>
      <c r="BP73" s="1274">
        <v>56</v>
      </c>
      <c r="BQ73" s="1274"/>
      <c r="BR73" s="1274"/>
      <c r="BS73" s="1274"/>
      <c r="BT73" s="1274"/>
      <c r="BU73" s="1274"/>
      <c r="BV73" s="1274"/>
      <c r="BW73" s="1274"/>
      <c r="BX73" s="1274">
        <v>56.8</v>
      </c>
      <c r="BY73" s="1274"/>
      <c r="BZ73" s="1274"/>
      <c r="CA73" s="1274"/>
      <c r="CB73" s="1274"/>
      <c r="CC73" s="1274"/>
      <c r="CD73" s="1274"/>
      <c r="CE73" s="1274"/>
      <c r="CF73" s="1274">
        <v>59.2</v>
      </c>
      <c r="CG73" s="1274"/>
      <c r="CH73" s="1274"/>
      <c r="CI73" s="1274"/>
      <c r="CJ73" s="1274"/>
      <c r="CK73" s="1274"/>
      <c r="CL73" s="1274"/>
      <c r="CM73" s="1274"/>
      <c r="CN73" s="1274">
        <v>67.8</v>
      </c>
      <c r="CO73" s="1274"/>
      <c r="CP73" s="1274"/>
      <c r="CQ73" s="1274"/>
      <c r="CR73" s="1274"/>
      <c r="CS73" s="1274"/>
      <c r="CT73" s="1274"/>
      <c r="CU73" s="1274"/>
      <c r="CV73" s="1274">
        <v>84.2</v>
      </c>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593</v>
      </c>
      <c r="BC75" s="1277"/>
      <c r="BD75" s="1277"/>
      <c r="BE75" s="1277"/>
      <c r="BF75" s="1277"/>
      <c r="BG75" s="1277"/>
      <c r="BH75" s="1277"/>
      <c r="BI75" s="1277"/>
      <c r="BJ75" s="1277"/>
      <c r="BK75" s="1277"/>
      <c r="BL75" s="1277"/>
      <c r="BM75" s="1277"/>
      <c r="BN75" s="1277"/>
      <c r="BO75" s="1277"/>
      <c r="BP75" s="1274">
        <v>8.6999999999999993</v>
      </c>
      <c r="BQ75" s="1274"/>
      <c r="BR75" s="1274"/>
      <c r="BS75" s="1274"/>
      <c r="BT75" s="1274"/>
      <c r="BU75" s="1274"/>
      <c r="BV75" s="1274"/>
      <c r="BW75" s="1274"/>
      <c r="BX75" s="1274">
        <v>9.6999999999999993</v>
      </c>
      <c r="BY75" s="1274"/>
      <c r="BZ75" s="1274"/>
      <c r="CA75" s="1274"/>
      <c r="CB75" s="1274"/>
      <c r="CC75" s="1274"/>
      <c r="CD75" s="1274"/>
      <c r="CE75" s="1274"/>
      <c r="CF75" s="1274">
        <v>9.9</v>
      </c>
      <c r="CG75" s="1274"/>
      <c r="CH75" s="1274"/>
      <c r="CI75" s="1274"/>
      <c r="CJ75" s="1274"/>
      <c r="CK75" s="1274"/>
      <c r="CL75" s="1274"/>
      <c r="CM75" s="1274"/>
      <c r="CN75" s="1274">
        <v>9.1</v>
      </c>
      <c r="CO75" s="1274"/>
      <c r="CP75" s="1274"/>
      <c r="CQ75" s="1274"/>
      <c r="CR75" s="1274"/>
      <c r="CS75" s="1274"/>
      <c r="CT75" s="1274"/>
      <c r="CU75" s="1274"/>
      <c r="CV75" s="1274">
        <v>8</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588</v>
      </c>
      <c r="AO77" s="1279"/>
      <c r="AP77" s="1279"/>
      <c r="AQ77" s="1279"/>
      <c r="AR77" s="1279"/>
      <c r="AS77" s="1279"/>
      <c r="AT77" s="1279"/>
      <c r="AU77" s="1279"/>
      <c r="AV77" s="1279"/>
      <c r="AW77" s="1279"/>
      <c r="AX77" s="1279"/>
      <c r="AY77" s="1279"/>
      <c r="AZ77" s="1279"/>
      <c r="BA77" s="1279"/>
      <c r="BB77" s="1277" t="s">
        <v>594</v>
      </c>
      <c r="BC77" s="1277"/>
      <c r="BD77" s="1277"/>
      <c r="BE77" s="1277"/>
      <c r="BF77" s="1277"/>
      <c r="BG77" s="1277"/>
      <c r="BH77" s="1277"/>
      <c r="BI77" s="1277"/>
      <c r="BJ77" s="1277"/>
      <c r="BK77" s="1277"/>
      <c r="BL77" s="1277"/>
      <c r="BM77" s="1277"/>
      <c r="BN77" s="1277"/>
      <c r="BO77" s="1277"/>
      <c r="BP77" s="1274">
        <v>56.6</v>
      </c>
      <c r="BQ77" s="1274"/>
      <c r="BR77" s="1274"/>
      <c r="BS77" s="1274"/>
      <c r="BT77" s="1274"/>
      <c r="BU77" s="1274"/>
      <c r="BV77" s="1274"/>
      <c r="BW77" s="1274"/>
      <c r="BX77" s="1274">
        <v>61.3</v>
      </c>
      <c r="BY77" s="1274"/>
      <c r="BZ77" s="1274"/>
      <c r="CA77" s="1274"/>
      <c r="CB77" s="1274"/>
      <c r="CC77" s="1274"/>
      <c r="CD77" s="1274"/>
      <c r="CE77" s="1274"/>
      <c r="CF77" s="1274">
        <v>33.6</v>
      </c>
      <c r="CG77" s="1274"/>
      <c r="CH77" s="1274"/>
      <c r="CI77" s="1274"/>
      <c r="CJ77" s="1274"/>
      <c r="CK77" s="1274"/>
      <c r="CL77" s="1274"/>
      <c r="CM77" s="1274"/>
      <c r="CN77" s="1274">
        <v>35.299999999999997</v>
      </c>
      <c r="CO77" s="1274"/>
      <c r="CP77" s="1274"/>
      <c r="CQ77" s="1274"/>
      <c r="CR77" s="1274"/>
      <c r="CS77" s="1274"/>
      <c r="CT77" s="1274"/>
      <c r="CU77" s="1274"/>
      <c r="CV77" s="1274">
        <v>31.9</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593</v>
      </c>
      <c r="BC79" s="1277"/>
      <c r="BD79" s="1277"/>
      <c r="BE79" s="1277"/>
      <c r="BF79" s="1277"/>
      <c r="BG79" s="1277"/>
      <c r="BH79" s="1277"/>
      <c r="BI79" s="1277"/>
      <c r="BJ79" s="1277"/>
      <c r="BK79" s="1277"/>
      <c r="BL79" s="1277"/>
      <c r="BM79" s="1277"/>
      <c r="BN79" s="1277"/>
      <c r="BO79" s="1277"/>
      <c r="BP79" s="1274">
        <v>9.6</v>
      </c>
      <c r="BQ79" s="1274"/>
      <c r="BR79" s="1274"/>
      <c r="BS79" s="1274"/>
      <c r="BT79" s="1274"/>
      <c r="BU79" s="1274"/>
      <c r="BV79" s="1274"/>
      <c r="BW79" s="1274"/>
      <c r="BX79" s="1274">
        <v>9.3000000000000007</v>
      </c>
      <c r="BY79" s="1274"/>
      <c r="BZ79" s="1274"/>
      <c r="CA79" s="1274"/>
      <c r="CB79" s="1274"/>
      <c r="CC79" s="1274"/>
      <c r="CD79" s="1274"/>
      <c r="CE79" s="1274"/>
      <c r="CF79" s="1274">
        <v>7</v>
      </c>
      <c r="CG79" s="1274"/>
      <c r="CH79" s="1274"/>
      <c r="CI79" s="1274"/>
      <c r="CJ79" s="1274"/>
      <c r="CK79" s="1274"/>
      <c r="CL79" s="1274"/>
      <c r="CM79" s="1274"/>
      <c r="CN79" s="1274">
        <v>6.9</v>
      </c>
      <c r="CO79" s="1274"/>
      <c r="CP79" s="1274"/>
      <c r="CQ79" s="1274"/>
      <c r="CR79" s="1274"/>
      <c r="CS79" s="1274"/>
      <c r="CT79" s="1274"/>
      <c r="CU79" s="1274"/>
      <c r="CV79" s="1274">
        <v>6.6</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S33daM74hCrXayoaD6w7wm7PoBTFpovJO5MYHJJ8Ek+e0gKoDwKsWu2fHBbvSS5qXvtU3wT18g97yv0xw5wAA==" saltValue="U+ER6PNHbgI7Ee+gK/97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9mRgsVFV2Hw7vsUwn19GSaL8s+NuNgxq7rXiAO+qShyZl1kUy70wVPt/wUcPV2MeBDHEmw+YIPkqjBJsdDDmg==" saltValue="gcWNVParEetFTn8Iu02a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ozWWyvH8z0bDVu4sur1V3bETKwcVjB4HhcHGLKNNXcYwgPV89WPrgEKS3k61DVjCtSJjmKAEjGhSqugWAmyFQ==" saltValue="6WcWtPQBMvurl42rQoA+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17563</v>
      </c>
      <c r="E3" s="141"/>
      <c r="F3" s="142">
        <v>62256</v>
      </c>
      <c r="G3" s="143"/>
      <c r="H3" s="144"/>
    </row>
    <row r="4" spans="1:8" x14ac:dyDescent="0.15">
      <c r="A4" s="145"/>
      <c r="B4" s="146"/>
      <c r="C4" s="147"/>
      <c r="D4" s="148">
        <v>11024</v>
      </c>
      <c r="E4" s="149"/>
      <c r="F4" s="150">
        <v>24482</v>
      </c>
      <c r="G4" s="151"/>
      <c r="H4" s="152"/>
    </row>
    <row r="5" spans="1:8" x14ac:dyDescent="0.15">
      <c r="A5" s="133" t="s">
        <v>536</v>
      </c>
      <c r="B5" s="138"/>
      <c r="C5" s="139"/>
      <c r="D5" s="140">
        <v>23952</v>
      </c>
      <c r="E5" s="141"/>
      <c r="F5" s="142">
        <v>53896</v>
      </c>
      <c r="G5" s="143"/>
      <c r="H5" s="144"/>
    </row>
    <row r="6" spans="1:8" x14ac:dyDescent="0.15">
      <c r="A6" s="145"/>
      <c r="B6" s="146"/>
      <c r="C6" s="147"/>
      <c r="D6" s="148">
        <v>11567</v>
      </c>
      <c r="E6" s="149"/>
      <c r="F6" s="150">
        <v>20608</v>
      </c>
      <c r="G6" s="151"/>
      <c r="H6" s="152"/>
    </row>
    <row r="7" spans="1:8" x14ac:dyDescent="0.15">
      <c r="A7" s="133" t="s">
        <v>537</v>
      </c>
      <c r="B7" s="138"/>
      <c r="C7" s="139"/>
      <c r="D7" s="140">
        <v>33697</v>
      </c>
      <c r="E7" s="141"/>
      <c r="F7" s="142">
        <v>47278</v>
      </c>
      <c r="G7" s="143"/>
      <c r="H7" s="144"/>
    </row>
    <row r="8" spans="1:8" x14ac:dyDescent="0.15">
      <c r="A8" s="145"/>
      <c r="B8" s="146"/>
      <c r="C8" s="147"/>
      <c r="D8" s="148">
        <v>16559</v>
      </c>
      <c r="E8" s="149"/>
      <c r="F8" s="150">
        <v>24096</v>
      </c>
      <c r="G8" s="151"/>
      <c r="H8" s="152"/>
    </row>
    <row r="9" spans="1:8" x14ac:dyDescent="0.15">
      <c r="A9" s="133" t="s">
        <v>538</v>
      </c>
      <c r="B9" s="138"/>
      <c r="C9" s="139"/>
      <c r="D9" s="140">
        <v>32042</v>
      </c>
      <c r="E9" s="141"/>
      <c r="F9" s="142">
        <v>44504</v>
      </c>
      <c r="G9" s="143"/>
      <c r="H9" s="144"/>
    </row>
    <row r="10" spans="1:8" x14ac:dyDescent="0.15">
      <c r="A10" s="145"/>
      <c r="B10" s="146"/>
      <c r="C10" s="147"/>
      <c r="D10" s="148">
        <v>15223</v>
      </c>
      <c r="E10" s="149"/>
      <c r="F10" s="150">
        <v>25876</v>
      </c>
      <c r="G10" s="151"/>
      <c r="H10" s="152"/>
    </row>
    <row r="11" spans="1:8" x14ac:dyDescent="0.15">
      <c r="A11" s="133" t="s">
        <v>539</v>
      </c>
      <c r="B11" s="138"/>
      <c r="C11" s="139"/>
      <c r="D11" s="140">
        <v>34296</v>
      </c>
      <c r="E11" s="141"/>
      <c r="F11" s="142">
        <v>47820</v>
      </c>
      <c r="G11" s="143"/>
      <c r="H11" s="144"/>
    </row>
    <row r="12" spans="1:8" x14ac:dyDescent="0.15">
      <c r="A12" s="145"/>
      <c r="B12" s="146"/>
      <c r="C12" s="153"/>
      <c r="D12" s="148">
        <v>13753</v>
      </c>
      <c r="E12" s="149"/>
      <c r="F12" s="150">
        <v>25855</v>
      </c>
      <c r="G12" s="151"/>
      <c r="H12" s="152"/>
    </row>
    <row r="13" spans="1:8" x14ac:dyDescent="0.15">
      <c r="A13" s="133"/>
      <c r="B13" s="138"/>
      <c r="C13" s="154"/>
      <c r="D13" s="155">
        <v>28310</v>
      </c>
      <c r="E13" s="156"/>
      <c r="F13" s="157">
        <v>51151</v>
      </c>
      <c r="G13" s="158"/>
      <c r="H13" s="144"/>
    </row>
    <row r="14" spans="1:8" x14ac:dyDescent="0.15">
      <c r="A14" s="145"/>
      <c r="B14" s="146"/>
      <c r="C14" s="147"/>
      <c r="D14" s="148">
        <v>13625</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1.95</v>
      </c>
      <c r="C19" s="159">
        <f>ROUND(VALUE(SUBSTITUTE(実質収支比率等に係る経年分析!G$48,"▲","-")),2)</f>
        <v>1.88</v>
      </c>
      <c r="D19" s="159">
        <f>ROUND(VALUE(SUBSTITUTE(実質収支比率等に係る経年分析!H$48,"▲","-")),2)</f>
        <v>1.83</v>
      </c>
      <c r="E19" s="159">
        <f>ROUND(VALUE(SUBSTITUTE(実質収支比率等に係る経年分析!I$48,"▲","-")),2)</f>
        <v>2.61</v>
      </c>
      <c r="F19" s="159">
        <f>ROUND(VALUE(SUBSTITUTE(実質収支比率等に係る経年分析!J$48,"▲","-")),2)</f>
        <v>2.46</v>
      </c>
    </row>
    <row r="20" spans="1:11" x14ac:dyDescent="0.15">
      <c r="A20" s="159" t="s">
        <v>49</v>
      </c>
      <c r="B20" s="159">
        <f>ROUND(VALUE(SUBSTITUTE(実質収支比率等に係る経年分析!F$47,"▲","-")),2)</f>
        <v>20.66</v>
      </c>
      <c r="C20" s="159">
        <f>ROUND(VALUE(SUBSTITUTE(実質収支比率等に係る経年分析!G$47,"▲","-")),2)</f>
        <v>17.66</v>
      </c>
      <c r="D20" s="159">
        <f>ROUND(VALUE(SUBSTITUTE(実質収支比率等に係る経年分析!H$47,"▲","-")),2)</f>
        <v>16.46</v>
      </c>
      <c r="E20" s="159">
        <f>ROUND(VALUE(SUBSTITUTE(実質収支比率等に係る経年分析!I$47,"▲","-")),2)</f>
        <v>13.04</v>
      </c>
      <c r="F20" s="159">
        <f>ROUND(VALUE(SUBSTITUTE(実質収支比率等に係る経年分析!J$47,"▲","-")),2)</f>
        <v>8.91</v>
      </c>
    </row>
    <row r="21" spans="1:11" x14ac:dyDescent="0.15">
      <c r="A21" s="159" t="s">
        <v>50</v>
      </c>
      <c r="B21" s="159">
        <f>IF(ISNUMBER(VALUE(SUBSTITUTE(実質収支比率等に係る経年分析!F$49,"▲","-"))),ROUND(VALUE(SUBSTITUTE(実質収支比率等に係る経年分析!F$49,"▲","-")),2),NA())</f>
        <v>0.05</v>
      </c>
      <c r="C21" s="159">
        <f>IF(ISNUMBER(VALUE(SUBSTITUTE(実質収支比率等に係る経年分析!G$49,"▲","-"))),ROUND(VALUE(SUBSTITUTE(実質収支比率等に係る経年分析!G$49,"▲","-")),2),NA())</f>
        <v>-3.01</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-2.77</v>
      </c>
      <c r="F21" s="159">
        <f>IF(ISNUMBER(VALUE(SUBSTITUTE(実質収支比率等に係る経年分析!J$49,"▲","-"))),ROUND(VALUE(SUBSTITUTE(実質収支比率等に係る経年分析!J$49,"▲","-")),2),NA())</f>
        <v>-4.0999999999999996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国民健康保険特別会計</v>
      </c>
      <c r="B30" s="160">
        <f>IF(ROUND(VALUE(SUBSTITUTE(連結実質赤字比率に係る赤字・黒字の構成分析!F$40,"▲", "-")), 2) &lt; 0, ABS(ROUND(VALUE(SUBSTITUTE(連結実質赤字比率に係る赤字・黒字の構成分析!F$40,"▲", "-")), 2)), NA())</f>
        <v>5.95</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5.0999999999999996</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4.5</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2.65</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2.4500000000000002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5.0599999999999996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1598</v>
      </c>
      <c r="E42" s="161"/>
      <c r="F42" s="161"/>
      <c r="G42" s="161">
        <f>'実質公債費比率（分子）の構造'!L$52</f>
        <v>1702</v>
      </c>
      <c r="H42" s="161"/>
      <c r="I42" s="161"/>
      <c r="J42" s="161">
        <f>'実質公債費比率（分子）の構造'!M$52</f>
        <v>1674</v>
      </c>
      <c r="K42" s="161"/>
      <c r="L42" s="161"/>
      <c r="M42" s="161">
        <f>'実質公債費比率（分子）の構造'!N$52</f>
        <v>1727</v>
      </c>
      <c r="N42" s="161"/>
      <c r="O42" s="161"/>
      <c r="P42" s="161">
        <f>'実質公債費比率（分子）の構造'!O$52</f>
        <v>1769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88</v>
      </c>
      <c r="C44" s="161"/>
      <c r="D44" s="161"/>
      <c r="E44" s="161">
        <f>'実質公債費比率（分子）の構造'!L$50</f>
        <v>88</v>
      </c>
      <c r="F44" s="161"/>
      <c r="G44" s="161"/>
      <c r="H44" s="161">
        <f>'実質公債費比率（分子）の構造'!M$50</f>
        <v>88</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v>
      </c>
      <c r="C45" s="161"/>
      <c r="D45" s="161"/>
      <c r="E45" s="161">
        <f>'実質公債費比率（分子）の構造'!L$49</f>
        <v>22</v>
      </c>
      <c r="F45" s="161"/>
      <c r="G45" s="161"/>
      <c r="H45" s="161">
        <f>'実質公債費比率（分子）の構造'!M$49</f>
        <v>89</v>
      </c>
      <c r="I45" s="161"/>
      <c r="J45" s="161"/>
      <c r="K45" s="161">
        <f>'実質公債費比率（分子）の構造'!N$49</f>
        <v>160</v>
      </c>
      <c r="L45" s="161"/>
      <c r="M45" s="161"/>
      <c r="N45" s="161">
        <f>'実質公債費比率（分子）の構造'!O$49</f>
        <v>183</v>
      </c>
      <c r="O45" s="161"/>
      <c r="P45" s="161"/>
    </row>
    <row r="46" spans="1:16" x14ac:dyDescent="0.15">
      <c r="A46" s="161" t="s">
        <v>61</v>
      </c>
      <c r="B46" s="161">
        <f>'実質公債費比率（分子）の構造'!K$48</f>
        <v>686</v>
      </c>
      <c r="C46" s="161"/>
      <c r="D46" s="161"/>
      <c r="E46" s="161">
        <f>'実質公債費比率（分子）の構造'!L$48</f>
        <v>728</v>
      </c>
      <c r="F46" s="161"/>
      <c r="G46" s="161"/>
      <c r="H46" s="161">
        <f>'実質公債費比率（分子）の構造'!M$48</f>
        <v>738</v>
      </c>
      <c r="I46" s="161"/>
      <c r="J46" s="161"/>
      <c r="K46" s="161">
        <f>'実質公債費比率（分子）の構造'!N$48</f>
        <v>659</v>
      </c>
      <c r="L46" s="161"/>
      <c r="M46" s="161"/>
      <c r="N46" s="161">
        <f>'実質公債費比率（分子）の構造'!O$48</f>
        <v>680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1679</v>
      </c>
      <c r="C49" s="161"/>
      <c r="D49" s="161"/>
      <c r="E49" s="161">
        <f>'実質公債費比率（分子）の構造'!L$45</f>
        <v>1847</v>
      </c>
      <c r="F49" s="161"/>
      <c r="G49" s="161"/>
      <c r="H49" s="161">
        <f>'実質公債費比率（分子）の構造'!M$45</f>
        <v>1718</v>
      </c>
      <c r="I49" s="161"/>
      <c r="J49" s="161"/>
      <c r="K49" s="161">
        <f>'実質公債費比率（分子）の構造'!N$45</f>
        <v>1568</v>
      </c>
      <c r="L49" s="161"/>
      <c r="M49" s="161"/>
      <c r="N49" s="161">
        <f>'実質公債費比率（分子）の構造'!O$45</f>
        <v>1599</v>
      </c>
      <c r="O49" s="161"/>
      <c r="P49" s="161"/>
    </row>
    <row r="50" spans="1:16" x14ac:dyDescent="0.15">
      <c r="A50" s="161" t="s">
        <v>65</v>
      </c>
      <c r="B50" s="161" t="e">
        <f>NA()</f>
        <v>#N/A</v>
      </c>
      <c r="C50" s="161">
        <f>IF(ISNUMBER('実質公債費比率（分子）の構造'!K$53),'実質公債費比率（分子）の構造'!K$53,NA())</f>
        <v>870</v>
      </c>
      <c r="D50" s="161" t="e">
        <f>NA()</f>
        <v>#N/A</v>
      </c>
      <c r="E50" s="161" t="e">
        <f>NA()</f>
        <v>#N/A</v>
      </c>
      <c r="F50" s="161">
        <f>IF(ISNUMBER('実質公債費比率（分子）の構造'!L$53),'実質公債費比率（分子）の構造'!L$53,NA())</f>
        <v>983</v>
      </c>
      <c r="G50" s="161" t="e">
        <f>NA()</f>
        <v>#N/A</v>
      </c>
      <c r="H50" s="161" t="e">
        <f>NA()</f>
        <v>#N/A</v>
      </c>
      <c r="I50" s="161">
        <f>IF(ISNUMBER('実質公債費比率（分子）の構造'!M$53),'実質公債費比率（分子）の構造'!M$53,NA())</f>
        <v>959</v>
      </c>
      <c r="J50" s="161" t="e">
        <f>NA()</f>
        <v>#N/A</v>
      </c>
      <c r="K50" s="161" t="e">
        <f>NA()</f>
        <v>#N/A</v>
      </c>
      <c r="L50" s="161">
        <f>IF(ISNUMBER('実質公債費比率（分子）の構造'!N$53),'実質公債費比率（分子）の構造'!N$53,NA())</f>
        <v>660</v>
      </c>
      <c r="M50" s="161" t="e">
        <f>NA()</f>
        <v>#N/A</v>
      </c>
      <c r="N50" s="161" t="e">
        <f>NA()</f>
        <v>#N/A</v>
      </c>
      <c r="O50" s="161">
        <f>IF(ISNUMBER('実質公債費比率（分子）の構造'!O$53),'実質公債費比率（分子）の構造'!O$53,NA())</f>
        <v>693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15604</v>
      </c>
      <c r="E56" s="160"/>
      <c r="F56" s="160"/>
      <c r="G56" s="160">
        <f>'将来負担比率（分子）の構造'!J$52</f>
        <v>16583</v>
      </c>
      <c r="H56" s="160"/>
      <c r="I56" s="160"/>
      <c r="J56" s="160">
        <f>'将来負担比率（分子）の構造'!K$52</f>
        <v>16399</v>
      </c>
      <c r="K56" s="160"/>
      <c r="L56" s="160"/>
      <c r="M56" s="160">
        <f>'将来負担比率（分子）の構造'!L$52</f>
        <v>16276</v>
      </c>
      <c r="N56" s="160"/>
      <c r="O56" s="160"/>
      <c r="P56" s="160">
        <f>'将来負担比率（分子）の構造'!M$52</f>
        <v>15899</v>
      </c>
    </row>
    <row r="57" spans="1:16" x14ac:dyDescent="0.15">
      <c r="A57" s="160" t="s">
        <v>36</v>
      </c>
      <c r="B57" s="160"/>
      <c r="C57" s="160"/>
      <c r="D57" s="160">
        <f>'将来負担比率（分子）の構造'!I$51</f>
        <v>4788</v>
      </c>
      <c r="E57" s="160"/>
      <c r="F57" s="160"/>
      <c r="G57" s="160">
        <f>'将来負担比率（分子）の構造'!J$51</f>
        <v>4755</v>
      </c>
      <c r="H57" s="160"/>
      <c r="I57" s="160"/>
      <c r="J57" s="160">
        <f>'将来負担比率（分子）の構造'!K$51</f>
        <v>4889</v>
      </c>
      <c r="K57" s="160"/>
      <c r="L57" s="160"/>
      <c r="M57" s="160">
        <f>'将来負担比率（分子）の構造'!L$51</f>
        <v>4642</v>
      </c>
      <c r="N57" s="160"/>
      <c r="O57" s="160"/>
      <c r="P57" s="160">
        <f>'将来負担比率（分子）の構造'!M$51</f>
        <v>4269</v>
      </c>
    </row>
    <row r="58" spans="1:16" x14ac:dyDescent="0.15">
      <c r="A58" s="160" t="s">
        <v>35</v>
      </c>
      <c r="B58" s="160"/>
      <c r="C58" s="160"/>
      <c r="D58" s="160">
        <f>'将来負担比率（分子）の構造'!I$50</f>
        <v>3854</v>
      </c>
      <c r="E58" s="160"/>
      <c r="F58" s="160"/>
      <c r="G58" s="160">
        <f>'将来負担比率（分子）の構造'!J$50</f>
        <v>3443</v>
      </c>
      <c r="H58" s="160"/>
      <c r="I58" s="160"/>
      <c r="J58" s="160">
        <f>'将来負担比率（分子）の構造'!K$50</f>
        <v>3084</v>
      </c>
      <c r="K58" s="160"/>
      <c r="L58" s="160"/>
      <c r="M58" s="160">
        <f>'将来負担比率（分子）の構造'!L$50</f>
        <v>3017</v>
      </c>
      <c r="N58" s="160"/>
      <c r="O58" s="160"/>
      <c r="P58" s="160">
        <f>'将来負担比率（分子）の構造'!M$50</f>
        <v>2239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3594</v>
      </c>
      <c r="C62" s="160"/>
      <c r="D62" s="160"/>
      <c r="E62" s="160">
        <f>'将来負担比率（分子）の構造'!J$45</f>
        <v>3435</v>
      </c>
      <c r="F62" s="160"/>
      <c r="G62" s="160"/>
      <c r="H62" s="160">
        <f>'将来負担比率（分子）の構造'!K$45</f>
        <v>3377</v>
      </c>
      <c r="I62" s="160"/>
      <c r="J62" s="160"/>
      <c r="K62" s="160">
        <f>'将来負担比率（分子）の構造'!L$45</f>
        <v>3462</v>
      </c>
      <c r="L62" s="160"/>
      <c r="M62" s="160"/>
      <c r="N62" s="160">
        <f>'将来負担比率（分子）の構造'!M$45</f>
        <v>3404</v>
      </c>
      <c r="O62" s="160"/>
      <c r="P62" s="160"/>
    </row>
    <row r="63" spans="1:16" x14ac:dyDescent="0.15">
      <c r="A63" s="160" t="s">
        <v>28</v>
      </c>
      <c r="B63" s="160">
        <f>'将来負担比率（分子）の構造'!I$44</f>
        <v>730</v>
      </c>
      <c r="C63" s="160"/>
      <c r="D63" s="160"/>
      <c r="E63" s="160">
        <f>'将来負担比率（分子）の構造'!J$44</f>
        <v>1204</v>
      </c>
      <c r="F63" s="160"/>
      <c r="G63" s="160"/>
      <c r="H63" s="160">
        <f>'将来負担比率（分子）の構造'!K$44</f>
        <v>1288</v>
      </c>
      <c r="I63" s="160"/>
      <c r="J63" s="160"/>
      <c r="K63" s="160">
        <f>'将来負担比率（分子）の構造'!L$44</f>
        <v>1302</v>
      </c>
      <c r="L63" s="160"/>
      <c r="M63" s="160"/>
      <c r="N63" s="160">
        <f>'将来負担比率（分子）の構造'!M$44</f>
        <v>1333</v>
      </c>
      <c r="O63" s="160"/>
      <c r="P63" s="160"/>
    </row>
    <row r="64" spans="1:16" x14ac:dyDescent="0.15">
      <c r="A64" s="160" t="s">
        <v>27</v>
      </c>
      <c r="B64" s="160">
        <f>'将来負担比率（分子）の構造'!I$43</f>
        <v>8545</v>
      </c>
      <c r="C64" s="160"/>
      <c r="D64" s="160"/>
      <c r="E64" s="160">
        <f>'将来負担比率（分子）の構造'!J$43</f>
        <v>8836</v>
      </c>
      <c r="F64" s="160"/>
      <c r="G64" s="160"/>
      <c r="H64" s="160">
        <f>'将来負担比率（分子）の構造'!K$43</f>
        <v>8483</v>
      </c>
      <c r="I64" s="160"/>
      <c r="J64" s="160"/>
      <c r="K64" s="160">
        <f>'将来負担比率（分子）の構造'!L$43</f>
        <v>8462</v>
      </c>
      <c r="L64" s="160"/>
      <c r="M64" s="160"/>
      <c r="N64" s="160">
        <f>'将来負担比率（分子）の構造'!M$43</f>
        <v>8170</v>
      </c>
      <c r="O64" s="160"/>
      <c r="P64" s="160"/>
    </row>
    <row r="65" spans="1:16" x14ac:dyDescent="0.15">
      <c r="A65" s="160" t="s">
        <v>26</v>
      </c>
      <c r="B65" s="160">
        <f>'将来負担比率（分子）の構造'!I$42</f>
        <v>177</v>
      </c>
      <c r="C65" s="160"/>
      <c r="D65" s="160"/>
      <c r="E65" s="160">
        <f>'将来負担比率（分子）の構造'!J$42</f>
        <v>88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16435</v>
      </c>
      <c r="C66" s="160"/>
      <c r="D66" s="160"/>
      <c r="E66" s="160">
        <f>'将来負担比率（分子）の構造'!J$41</f>
        <v>16502</v>
      </c>
      <c r="F66" s="160"/>
      <c r="G66" s="160"/>
      <c r="H66" s="160">
        <f>'将来負担比率（分子）の構造'!K$41</f>
        <v>16904</v>
      </c>
      <c r="I66" s="160"/>
      <c r="J66" s="160"/>
      <c r="K66" s="160">
        <f>'将来負担比率（分子）の構造'!L$41</f>
        <v>17127</v>
      </c>
      <c r="L66" s="160"/>
      <c r="M66" s="160"/>
      <c r="N66" s="160">
        <f>'将来負担比率（分子）の構造'!M$41</f>
        <v>17511</v>
      </c>
      <c r="O66" s="160"/>
      <c r="P66" s="160"/>
    </row>
    <row r="67" spans="1:16" x14ac:dyDescent="0.15">
      <c r="A67" s="160" t="s">
        <v>69</v>
      </c>
      <c r="B67" s="160" t="e">
        <f>NA()</f>
        <v>#N/A</v>
      </c>
      <c r="C67" s="160">
        <f>IF(ISNUMBER('将来負担比率（分子）の構造'!I$53), IF('将来負担比率（分子）の構造'!I$53 &lt; 0, 0, '将来負担比率（分子）の構造'!I$53), NA())</f>
        <v>5235</v>
      </c>
      <c r="D67" s="160" t="e">
        <f>NA()</f>
        <v>#N/A</v>
      </c>
      <c r="E67" s="160" t="e">
        <f>NA()</f>
        <v>#N/A</v>
      </c>
      <c r="F67" s="160">
        <f>IF(ISNUMBER('将来負担比率（分子）の構造'!J$53), IF('将来負担比率（分子）の構造'!J$53 &lt; 0, 0, '将来負担比率（分子）の構造'!J$53), NA())</f>
        <v>5284</v>
      </c>
      <c r="G67" s="160" t="e">
        <f>NA()</f>
        <v>#N/A</v>
      </c>
      <c r="H67" s="160" t="e">
        <f>NA()</f>
        <v>#N/A</v>
      </c>
      <c r="I67" s="160">
        <f>IF(ISNUMBER('将来負担比率（分子）の構造'!K$53), IF('将来負担比率（分子）の構造'!K$53 &lt; 0, 0, '将来負担比率（分子）の構造'!K$53), NA())</f>
        <v>5679</v>
      </c>
      <c r="J67" s="160" t="e">
        <f>NA()</f>
        <v>#N/A</v>
      </c>
      <c r="K67" s="160" t="e">
        <f>NA()</f>
        <v>#N/A</v>
      </c>
      <c r="L67" s="160">
        <f>IF(ISNUMBER('将来負担比率（分子）の構造'!L$53), IF('将来負担比率（分子）の構造'!L$53 &lt; 0, 0, '将来負担比率（分子）の構造'!L$53), NA())</f>
        <v>6419</v>
      </c>
      <c r="M67" s="160" t="e">
        <f>NA()</f>
        <v>#N/A</v>
      </c>
      <c r="N67" s="160" t="e">
        <f>NA()</f>
        <v>#N/A</v>
      </c>
      <c r="O67" s="160">
        <f>IF(ISNUMBER('将来負担比率（分子）の構造'!M$53), IF('将来負担比率（分子）の構造'!M$53 &lt; 0, 0, '将来負担比率（分子）の構造'!M$53), NA())</f>
        <v>8010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1792</v>
      </c>
      <c r="C72" s="164">
        <f>基金残高に係る経年分析!G55</f>
        <v>1410</v>
      </c>
      <c r="D72" s="164">
        <f>基金残高に係る経年分析!H55</f>
        <v>975</v>
      </c>
    </row>
    <row r="73" spans="1:16" x14ac:dyDescent="0.15">
      <c r="A73" s="163" t="s">
        <v>72</v>
      </c>
      <c r="B73" s="164">
        <f>基金残高に係る経年分析!F56</f>
        <v>337</v>
      </c>
      <c r="C73" s="164">
        <f>基金残高に係る経年分析!G56</f>
        <v>240</v>
      </c>
      <c r="D73" s="164">
        <f>基金残高に係る経年分析!H56</f>
        <v>216</v>
      </c>
    </row>
    <row r="74" spans="1:16" x14ac:dyDescent="0.15">
      <c r="A74" s="163" t="s">
        <v>73</v>
      </c>
      <c r="B74" s="164">
        <f>基金残高に係る経年分析!F57</f>
        <v>988</v>
      </c>
      <c r="C74" s="164">
        <f>基金残高に係る経年分析!G57</f>
        <v>1083</v>
      </c>
      <c r="D74" s="164">
        <f>基金残高に係る経年分析!H57</f>
        <v>647</v>
      </c>
    </row>
  </sheetData>
  <sheetProtection algorithmName="SHA-512" hashValue="bRBb5gaj13/ddTyR9njPnFDSr8wO8cB1znxL8mqMaIT+BnV0jyfXyIZt55vNsAhZqRLhp8Ykf0rWJlPgz/bvfA==" saltValue="MmF2taJL930N4maaY2LK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5483823</v>
      </c>
      <c r="S5" s="707"/>
      <c r="T5" s="707"/>
      <c r="U5" s="707"/>
      <c r="V5" s="707"/>
      <c r="W5" s="707"/>
      <c r="X5" s="707"/>
      <c r="Y5" s="753"/>
      <c r="Z5" s="771">
        <v>28.4</v>
      </c>
      <c r="AA5" s="771"/>
      <c r="AB5" s="771"/>
      <c r="AC5" s="771"/>
      <c r="AD5" s="772">
        <v>5079761</v>
      </c>
      <c r="AE5" s="772"/>
      <c r="AF5" s="772"/>
      <c r="AG5" s="772"/>
      <c r="AH5" s="772"/>
      <c r="AI5" s="772"/>
      <c r="AJ5" s="772"/>
      <c r="AK5" s="772"/>
      <c r="AL5" s="754">
        <v>48.9</v>
      </c>
      <c r="AM5" s="723"/>
      <c r="AN5" s="723"/>
      <c r="AO5" s="755"/>
      <c r="AP5" s="740" t="s">
        <v>223</v>
      </c>
      <c r="AQ5" s="741"/>
      <c r="AR5" s="741"/>
      <c r="AS5" s="741"/>
      <c r="AT5" s="741"/>
      <c r="AU5" s="741"/>
      <c r="AV5" s="741"/>
      <c r="AW5" s="741"/>
      <c r="AX5" s="741"/>
      <c r="AY5" s="741"/>
      <c r="AZ5" s="741"/>
      <c r="BA5" s="741"/>
      <c r="BB5" s="741"/>
      <c r="BC5" s="741"/>
      <c r="BD5" s="741"/>
      <c r="BE5" s="741"/>
      <c r="BF5" s="742"/>
      <c r="BG5" s="641">
        <v>5079761</v>
      </c>
      <c r="BH5" s="644"/>
      <c r="BI5" s="644"/>
      <c r="BJ5" s="644"/>
      <c r="BK5" s="644"/>
      <c r="BL5" s="644"/>
      <c r="BM5" s="644"/>
      <c r="BN5" s="645"/>
      <c r="BO5" s="703">
        <v>92.6</v>
      </c>
      <c r="BP5" s="703"/>
      <c r="BQ5" s="703"/>
      <c r="BR5" s="703"/>
      <c r="BS5" s="704">
        <v>29968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107800</v>
      </c>
      <c r="S6" s="644"/>
      <c r="T6" s="644"/>
      <c r="U6" s="644"/>
      <c r="V6" s="644"/>
      <c r="W6" s="644"/>
      <c r="X6" s="644"/>
      <c r="Y6" s="645"/>
      <c r="Z6" s="703">
        <v>0.6</v>
      </c>
      <c r="AA6" s="703"/>
      <c r="AB6" s="703"/>
      <c r="AC6" s="703"/>
      <c r="AD6" s="704">
        <v>107800</v>
      </c>
      <c r="AE6" s="704"/>
      <c r="AF6" s="704"/>
      <c r="AG6" s="704"/>
      <c r="AH6" s="704"/>
      <c r="AI6" s="704"/>
      <c r="AJ6" s="704"/>
      <c r="AK6" s="704"/>
      <c r="AL6" s="646">
        <v>1</v>
      </c>
      <c r="AM6" s="647"/>
      <c r="AN6" s="647"/>
      <c r="AO6" s="705"/>
      <c r="AP6" s="638" t="s">
        <v>228</v>
      </c>
      <c r="AQ6" s="639"/>
      <c r="AR6" s="639"/>
      <c r="AS6" s="639"/>
      <c r="AT6" s="639"/>
      <c r="AU6" s="639"/>
      <c r="AV6" s="639"/>
      <c r="AW6" s="639"/>
      <c r="AX6" s="639"/>
      <c r="AY6" s="639"/>
      <c r="AZ6" s="639"/>
      <c r="BA6" s="639"/>
      <c r="BB6" s="639"/>
      <c r="BC6" s="639"/>
      <c r="BD6" s="639"/>
      <c r="BE6" s="639"/>
      <c r="BF6" s="640"/>
      <c r="BG6" s="641">
        <v>5079761</v>
      </c>
      <c r="BH6" s="644"/>
      <c r="BI6" s="644"/>
      <c r="BJ6" s="644"/>
      <c r="BK6" s="644"/>
      <c r="BL6" s="644"/>
      <c r="BM6" s="644"/>
      <c r="BN6" s="645"/>
      <c r="BO6" s="703">
        <v>92.6</v>
      </c>
      <c r="BP6" s="703"/>
      <c r="BQ6" s="703"/>
      <c r="BR6" s="703"/>
      <c r="BS6" s="704">
        <v>29968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203618</v>
      </c>
      <c r="CS6" s="644"/>
      <c r="CT6" s="644"/>
      <c r="CU6" s="644"/>
      <c r="CV6" s="644"/>
      <c r="CW6" s="644"/>
      <c r="CX6" s="644"/>
      <c r="CY6" s="645"/>
      <c r="CZ6" s="754">
        <v>1.1000000000000001</v>
      </c>
      <c r="DA6" s="723"/>
      <c r="DB6" s="723"/>
      <c r="DC6" s="757"/>
      <c r="DD6" s="649" t="s">
        <v>230</v>
      </c>
      <c r="DE6" s="644"/>
      <c r="DF6" s="644"/>
      <c r="DG6" s="644"/>
      <c r="DH6" s="644"/>
      <c r="DI6" s="644"/>
      <c r="DJ6" s="644"/>
      <c r="DK6" s="644"/>
      <c r="DL6" s="644"/>
      <c r="DM6" s="644"/>
      <c r="DN6" s="644"/>
      <c r="DO6" s="644"/>
      <c r="DP6" s="645"/>
      <c r="DQ6" s="649">
        <v>203618</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16329</v>
      </c>
      <c r="S7" s="644"/>
      <c r="T7" s="644"/>
      <c r="U7" s="644"/>
      <c r="V7" s="644"/>
      <c r="W7" s="644"/>
      <c r="X7" s="644"/>
      <c r="Y7" s="645"/>
      <c r="Z7" s="703">
        <v>0.1</v>
      </c>
      <c r="AA7" s="703"/>
      <c r="AB7" s="703"/>
      <c r="AC7" s="703"/>
      <c r="AD7" s="704">
        <v>16329</v>
      </c>
      <c r="AE7" s="704"/>
      <c r="AF7" s="704"/>
      <c r="AG7" s="704"/>
      <c r="AH7" s="704"/>
      <c r="AI7" s="704"/>
      <c r="AJ7" s="704"/>
      <c r="AK7" s="704"/>
      <c r="AL7" s="646">
        <v>0.2</v>
      </c>
      <c r="AM7" s="647"/>
      <c r="AN7" s="647"/>
      <c r="AO7" s="705"/>
      <c r="AP7" s="638" t="s">
        <v>232</v>
      </c>
      <c r="AQ7" s="639"/>
      <c r="AR7" s="639"/>
      <c r="AS7" s="639"/>
      <c r="AT7" s="639"/>
      <c r="AU7" s="639"/>
      <c r="AV7" s="639"/>
      <c r="AW7" s="639"/>
      <c r="AX7" s="639"/>
      <c r="AY7" s="639"/>
      <c r="AZ7" s="639"/>
      <c r="BA7" s="639"/>
      <c r="BB7" s="639"/>
      <c r="BC7" s="639"/>
      <c r="BD7" s="639"/>
      <c r="BE7" s="639"/>
      <c r="BF7" s="640"/>
      <c r="BG7" s="641">
        <v>2671643</v>
      </c>
      <c r="BH7" s="644"/>
      <c r="BI7" s="644"/>
      <c r="BJ7" s="644"/>
      <c r="BK7" s="644"/>
      <c r="BL7" s="644"/>
      <c r="BM7" s="644"/>
      <c r="BN7" s="645"/>
      <c r="BO7" s="703">
        <v>48.7</v>
      </c>
      <c r="BP7" s="703"/>
      <c r="BQ7" s="703"/>
      <c r="BR7" s="703"/>
      <c r="BS7" s="704">
        <v>29968</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1915256</v>
      </c>
      <c r="CS7" s="644"/>
      <c r="CT7" s="644"/>
      <c r="CU7" s="644"/>
      <c r="CV7" s="644"/>
      <c r="CW7" s="644"/>
      <c r="CX7" s="644"/>
      <c r="CY7" s="645"/>
      <c r="CZ7" s="703">
        <v>10.1</v>
      </c>
      <c r="DA7" s="703"/>
      <c r="DB7" s="703"/>
      <c r="DC7" s="703"/>
      <c r="DD7" s="649">
        <v>3825</v>
      </c>
      <c r="DE7" s="644"/>
      <c r="DF7" s="644"/>
      <c r="DG7" s="644"/>
      <c r="DH7" s="644"/>
      <c r="DI7" s="644"/>
      <c r="DJ7" s="644"/>
      <c r="DK7" s="644"/>
      <c r="DL7" s="644"/>
      <c r="DM7" s="644"/>
      <c r="DN7" s="644"/>
      <c r="DO7" s="644"/>
      <c r="DP7" s="645"/>
      <c r="DQ7" s="649">
        <v>1652160</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46236</v>
      </c>
      <c r="S8" s="644"/>
      <c r="T8" s="644"/>
      <c r="U8" s="644"/>
      <c r="V8" s="644"/>
      <c r="W8" s="644"/>
      <c r="X8" s="644"/>
      <c r="Y8" s="645"/>
      <c r="Z8" s="703">
        <v>0.2</v>
      </c>
      <c r="AA8" s="703"/>
      <c r="AB8" s="703"/>
      <c r="AC8" s="703"/>
      <c r="AD8" s="704">
        <v>46236</v>
      </c>
      <c r="AE8" s="704"/>
      <c r="AF8" s="704"/>
      <c r="AG8" s="704"/>
      <c r="AH8" s="704"/>
      <c r="AI8" s="704"/>
      <c r="AJ8" s="704"/>
      <c r="AK8" s="704"/>
      <c r="AL8" s="646">
        <v>0.4</v>
      </c>
      <c r="AM8" s="647"/>
      <c r="AN8" s="647"/>
      <c r="AO8" s="705"/>
      <c r="AP8" s="638" t="s">
        <v>235</v>
      </c>
      <c r="AQ8" s="639"/>
      <c r="AR8" s="639"/>
      <c r="AS8" s="639"/>
      <c r="AT8" s="639"/>
      <c r="AU8" s="639"/>
      <c r="AV8" s="639"/>
      <c r="AW8" s="639"/>
      <c r="AX8" s="639"/>
      <c r="AY8" s="639"/>
      <c r="AZ8" s="639"/>
      <c r="BA8" s="639"/>
      <c r="BB8" s="639"/>
      <c r="BC8" s="639"/>
      <c r="BD8" s="639"/>
      <c r="BE8" s="639"/>
      <c r="BF8" s="640"/>
      <c r="BG8" s="641">
        <v>89484</v>
      </c>
      <c r="BH8" s="644"/>
      <c r="BI8" s="644"/>
      <c r="BJ8" s="644"/>
      <c r="BK8" s="644"/>
      <c r="BL8" s="644"/>
      <c r="BM8" s="644"/>
      <c r="BN8" s="645"/>
      <c r="BO8" s="703">
        <v>1.6</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8181813</v>
      </c>
      <c r="CS8" s="644"/>
      <c r="CT8" s="644"/>
      <c r="CU8" s="644"/>
      <c r="CV8" s="644"/>
      <c r="CW8" s="644"/>
      <c r="CX8" s="644"/>
      <c r="CY8" s="645"/>
      <c r="CZ8" s="703">
        <v>43</v>
      </c>
      <c r="DA8" s="703"/>
      <c r="DB8" s="703"/>
      <c r="DC8" s="703"/>
      <c r="DD8" s="649">
        <v>6218</v>
      </c>
      <c r="DE8" s="644"/>
      <c r="DF8" s="644"/>
      <c r="DG8" s="644"/>
      <c r="DH8" s="644"/>
      <c r="DI8" s="644"/>
      <c r="DJ8" s="644"/>
      <c r="DK8" s="644"/>
      <c r="DL8" s="644"/>
      <c r="DM8" s="644"/>
      <c r="DN8" s="644"/>
      <c r="DO8" s="644"/>
      <c r="DP8" s="645"/>
      <c r="DQ8" s="649">
        <v>4262470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46698</v>
      </c>
      <c r="S9" s="644"/>
      <c r="T9" s="644"/>
      <c r="U9" s="644"/>
      <c r="V9" s="644"/>
      <c r="W9" s="644"/>
      <c r="X9" s="644"/>
      <c r="Y9" s="645"/>
      <c r="Z9" s="703">
        <v>0.2</v>
      </c>
      <c r="AA9" s="703"/>
      <c r="AB9" s="703"/>
      <c r="AC9" s="703"/>
      <c r="AD9" s="704">
        <v>46698</v>
      </c>
      <c r="AE9" s="704"/>
      <c r="AF9" s="704"/>
      <c r="AG9" s="704"/>
      <c r="AH9" s="704"/>
      <c r="AI9" s="704"/>
      <c r="AJ9" s="704"/>
      <c r="AK9" s="704"/>
      <c r="AL9" s="646">
        <v>0.4</v>
      </c>
      <c r="AM9" s="647"/>
      <c r="AN9" s="647"/>
      <c r="AO9" s="705"/>
      <c r="AP9" s="638" t="s">
        <v>238</v>
      </c>
      <c r="AQ9" s="639"/>
      <c r="AR9" s="639"/>
      <c r="AS9" s="639"/>
      <c r="AT9" s="639"/>
      <c r="AU9" s="639"/>
      <c r="AV9" s="639"/>
      <c r="AW9" s="639"/>
      <c r="AX9" s="639"/>
      <c r="AY9" s="639"/>
      <c r="AZ9" s="639"/>
      <c r="BA9" s="639"/>
      <c r="BB9" s="639"/>
      <c r="BC9" s="639"/>
      <c r="BD9" s="639"/>
      <c r="BE9" s="639"/>
      <c r="BF9" s="640"/>
      <c r="BG9" s="641">
        <v>2357330</v>
      </c>
      <c r="BH9" s="644"/>
      <c r="BI9" s="644"/>
      <c r="BJ9" s="644"/>
      <c r="BK9" s="644"/>
      <c r="BL9" s="644"/>
      <c r="BM9" s="644"/>
      <c r="BN9" s="645"/>
      <c r="BO9" s="703">
        <v>43</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1872027</v>
      </c>
      <c r="CS9" s="644"/>
      <c r="CT9" s="644"/>
      <c r="CU9" s="644"/>
      <c r="CV9" s="644"/>
      <c r="CW9" s="644"/>
      <c r="CX9" s="644"/>
      <c r="CY9" s="645"/>
      <c r="CZ9" s="703">
        <v>9.8000000000000007</v>
      </c>
      <c r="DA9" s="703"/>
      <c r="DB9" s="703"/>
      <c r="DC9" s="703"/>
      <c r="DD9" s="649">
        <v>158144</v>
      </c>
      <c r="DE9" s="644"/>
      <c r="DF9" s="644"/>
      <c r="DG9" s="644"/>
      <c r="DH9" s="644"/>
      <c r="DI9" s="644"/>
      <c r="DJ9" s="644"/>
      <c r="DK9" s="644"/>
      <c r="DL9" s="644"/>
      <c r="DM9" s="644"/>
      <c r="DN9" s="644"/>
      <c r="DO9" s="644"/>
      <c r="DP9" s="645"/>
      <c r="DQ9" s="649">
        <v>1633644</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230</v>
      </c>
      <c r="AE10" s="704"/>
      <c r="AF10" s="704"/>
      <c r="AG10" s="704"/>
      <c r="AH10" s="704"/>
      <c r="AI10" s="704"/>
      <c r="AJ10" s="704"/>
      <c r="AK10" s="704"/>
      <c r="AL10" s="646" t="s">
        <v>230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74725</v>
      </c>
      <c r="BH10" s="644"/>
      <c r="BI10" s="644"/>
      <c r="BJ10" s="644"/>
      <c r="BK10" s="644"/>
      <c r="BL10" s="644"/>
      <c r="BM10" s="644"/>
      <c r="BN10" s="645"/>
      <c r="BO10" s="703">
        <v>1.4</v>
      </c>
      <c r="BP10" s="703"/>
      <c r="BQ10" s="703"/>
      <c r="BR10" s="703"/>
      <c r="BS10" s="649" t="s">
        <v>230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40189</v>
      </c>
      <c r="CS10" s="644"/>
      <c r="CT10" s="644"/>
      <c r="CU10" s="644"/>
      <c r="CV10" s="644"/>
      <c r="CW10" s="644"/>
      <c r="CX10" s="644"/>
      <c r="CY10" s="645"/>
      <c r="CZ10" s="703">
        <v>0.2</v>
      </c>
      <c r="DA10" s="703"/>
      <c r="DB10" s="703"/>
      <c r="DC10" s="703"/>
      <c r="DD10" s="649" t="s">
        <v>123</v>
      </c>
      <c r="DE10" s="644"/>
      <c r="DF10" s="644"/>
      <c r="DG10" s="644"/>
      <c r="DH10" s="644"/>
      <c r="DI10" s="644"/>
      <c r="DJ10" s="644"/>
      <c r="DK10" s="644"/>
      <c r="DL10" s="644"/>
      <c r="DM10" s="644"/>
      <c r="DN10" s="644"/>
      <c r="DO10" s="644"/>
      <c r="DP10" s="645"/>
      <c r="DQ10" s="649">
        <v>40189</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230</v>
      </c>
      <c r="AA11" s="703"/>
      <c r="AB11" s="703"/>
      <c r="AC11" s="703"/>
      <c r="AD11" s="704" t="s">
        <v>123</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150104</v>
      </c>
      <c r="BH11" s="644"/>
      <c r="BI11" s="644"/>
      <c r="BJ11" s="644"/>
      <c r="BK11" s="644"/>
      <c r="BL11" s="644"/>
      <c r="BM11" s="644"/>
      <c r="BN11" s="645"/>
      <c r="BO11" s="703">
        <v>2.7</v>
      </c>
      <c r="BP11" s="703"/>
      <c r="BQ11" s="703"/>
      <c r="BR11" s="703"/>
      <c r="BS11" s="649">
        <v>29968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111511</v>
      </c>
      <c r="CS11" s="644"/>
      <c r="CT11" s="644"/>
      <c r="CU11" s="644"/>
      <c r="CV11" s="644"/>
      <c r="CW11" s="644"/>
      <c r="CX11" s="644"/>
      <c r="CY11" s="645"/>
      <c r="CZ11" s="703">
        <v>0.6</v>
      </c>
      <c r="DA11" s="703"/>
      <c r="DB11" s="703"/>
      <c r="DC11" s="703"/>
      <c r="DD11" s="649">
        <v>15161</v>
      </c>
      <c r="DE11" s="644"/>
      <c r="DF11" s="644"/>
      <c r="DG11" s="644"/>
      <c r="DH11" s="644"/>
      <c r="DI11" s="644"/>
      <c r="DJ11" s="644"/>
      <c r="DK11" s="644"/>
      <c r="DL11" s="644"/>
      <c r="DM11" s="644"/>
      <c r="DN11" s="644"/>
      <c r="DO11" s="644"/>
      <c r="DP11" s="645"/>
      <c r="DQ11" s="649">
        <v>90376</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861096</v>
      </c>
      <c r="S12" s="644"/>
      <c r="T12" s="644"/>
      <c r="U12" s="644"/>
      <c r="V12" s="644"/>
      <c r="W12" s="644"/>
      <c r="X12" s="644"/>
      <c r="Y12" s="645"/>
      <c r="Z12" s="703">
        <v>4.5</v>
      </c>
      <c r="AA12" s="703"/>
      <c r="AB12" s="703"/>
      <c r="AC12" s="703"/>
      <c r="AD12" s="704">
        <v>861096</v>
      </c>
      <c r="AE12" s="704"/>
      <c r="AF12" s="704"/>
      <c r="AG12" s="704"/>
      <c r="AH12" s="704"/>
      <c r="AI12" s="704"/>
      <c r="AJ12" s="704"/>
      <c r="AK12" s="704"/>
      <c r="AL12" s="646">
        <v>8.3000000000000007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2023445</v>
      </c>
      <c r="BH12" s="644"/>
      <c r="BI12" s="644"/>
      <c r="BJ12" s="644"/>
      <c r="BK12" s="644"/>
      <c r="BL12" s="644"/>
      <c r="BM12" s="644"/>
      <c r="BN12" s="645"/>
      <c r="BO12" s="703">
        <v>36.9</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106531</v>
      </c>
      <c r="CS12" s="644"/>
      <c r="CT12" s="644"/>
      <c r="CU12" s="644"/>
      <c r="CV12" s="644"/>
      <c r="CW12" s="644"/>
      <c r="CX12" s="644"/>
      <c r="CY12" s="645"/>
      <c r="CZ12" s="703">
        <v>0.6</v>
      </c>
      <c r="DA12" s="703"/>
      <c r="DB12" s="703"/>
      <c r="DC12" s="703"/>
      <c r="DD12" s="649" t="s">
        <v>123</v>
      </c>
      <c r="DE12" s="644"/>
      <c r="DF12" s="644"/>
      <c r="DG12" s="644"/>
      <c r="DH12" s="644"/>
      <c r="DI12" s="644"/>
      <c r="DJ12" s="644"/>
      <c r="DK12" s="644"/>
      <c r="DL12" s="644"/>
      <c r="DM12" s="644"/>
      <c r="DN12" s="644"/>
      <c r="DO12" s="644"/>
      <c r="DP12" s="645"/>
      <c r="DQ12" s="649">
        <v>94987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1719</v>
      </c>
      <c r="S13" s="644"/>
      <c r="T13" s="644"/>
      <c r="U13" s="644"/>
      <c r="V13" s="644"/>
      <c r="W13" s="644"/>
      <c r="X13" s="644"/>
      <c r="Y13" s="645"/>
      <c r="Z13" s="703">
        <v>0</v>
      </c>
      <c r="AA13" s="703"/>
      <c r="AB13" s="703"/>
      <c r="AC13" s="703"/>
      <c r="AD13" s="704">
        <v>1719</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1966814</v>
      </c>
      <c r="BH13" s="644"/>
      <c r="BI13" s="644"/>
      <c r="BJ13" s="644"/>
      <c r="BK13" s="644"/>
      <c r="BL13" s="644"/>
      <c r="BM13" s="644"/>
      <c r="BN13" s="645"/>
      <c r="BO13" s="703">
        <v>35.9</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1485188</v>
      </c>
      <c r="CS13" s="644"/>
      <c r="CT13" s="644"/>
      <c r="CU13" s="644"/>
      <c r="CV13" s="644"/>
      <c r="CW13" s="644"/>
      <c r="CX13" s="644"/>
      <c r="CY13" s="645"/>
      <c r="CZ13" s="703">
        <v>7.8</v>
      </c>
      <c r="DA13" s="703"/>
      <c r="DB13" s="703"/>
      <c r="DC13" s="703"/>
      <c r="DD13" s="649">
        <v>495586</v>
      </c>
      <c r="DE13" s="644"/>
      <c r="DF13" s="644"/>
      <c r="DG13" s="644"/>
      <c r="DH13" s="644"/>
      <c r="DI13" s="644"/>
      <c r="DJ13" s="644"/>
      <c r="DK13" s="644"/>
      <c r="DL13" s="644"/>
      <c r="DM13" s="644"/>
      <c r="DN13" s="644"/>
      <c r="DO13" s="644"/>
      <c r="DP13" s="645"/>
      <c r="DQ13" s="649">
        <v>992054</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230</v>
      </c>
      <c r="AE14" s="704"/>
      <c r="AF14" s="704"/>
      <c r="AG14" s="704"/>
      <c r="AH14" s="704"/>
      <c r="AI14" s="704"/>
      <c r="AJ14" s="704"/>
      <c r="AK14" s="704"/>
      <c r="AL14" s="646" t="s">
        <v>230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125535</v>
      </c>
      <c r="BH14" s="644"/>
      <c r="BI14" s="644"/>
      <c r="BJ14" s="644"/>
      <c r="BK14" s="644"/>
      <c r="BL14" s="644"/>
      <c r="BM14" s="644"/>
      <c r="BN14" s="645"/>
      <c r="BO14" s="703">
        <v>2.2999999999999998</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735497</v>
      </c>
      <c r="CS14" s="644"/>
      <c r="CT14" s="644"/>
      <c r="CU14" s="644"/>
      <c r="CV14" s="644"/>
      <c r="CW14" s="644"/>
      <c r="CX14" s="644"/>
      <c r="CY14" s="645"/>
      <c r="CZ14" s="703">
        <v>3.9</v>
      </c>
      <c r="DA14" s="703"/>
      <c r="DB14" s="703"/>
      <c r="DC14" s="703"/>
      <c r="DD14" s="649">
        <v>200</v>
      </c>
      <c r="DE14" s="644"/>
      <c r="DF14" s="644"/>
      <c r="DG14" s="644"/>
      <c r="DH14" s="644"/>
      <c r="DI14" s="644"/>
      <c r="DJ14" s="644"/>
      <c r="DK14" s="644"/>
      <c r="DL14" s="644"/>
      <c r="DM14" s="644"/>
      <c r="DN14" s="644"/>
      <c r="DO14" s="644"/>
      <c r="DP14" s="645"/>
      <c r="DQ14" s="649">
        <v>724681</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54924</v>
      </c>
      <c r="S15" s="644"/>
      <c r="T15" s="644"/>
      <c r="U15" s="644"/>
      <c r="V15" s="644"/>
      <c r="W15" s="644"/>
      <c r="X15" s="644"/>
      <c r="Y15" s="645"/>
      <c r="Z15" s="703">
        <v>0.3</v>
      </c>
      <c r="AA15" s="703"/>
      <c r="AB15" s="703"/>
      <c r="AC15" s="703"/>
      <c r="AD15" s="704">
        <v>54924</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259138</v>
      </c>
      <c r="BH15" s="644"/>
      <c r="BI15" s="644"/>
      <c r="BJ15" s="644"/>
      <c r="BK15" s="644"/>
      <c r="BL15" s="644"/>
      <c r="BM15" s="644"/>
      <c r="BN15" s="645"/>
      <c r="BO15" s="703">
        <v>4.7</v>
      </c>
      <c r="BP15" s="703"/>
      <c r="BQ15" s="703"/>
      <c r="BR15" s="703"/>
      <c r="BS15" s="649" t="s">
        <v>230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2781218</v>
      </c>
      <c r="CS15" s="644"/>
      <c r="CT15" s="644"/>
      <c r="CU15" s="644"/>
      <c r="CV15" s="644"/>
      <c r="CW15" s="644"/>
      <c r="CX15" s="644"/>
      <c r="CY15" s="645"/>
      <c r="CZ15" s="703">
        <v>14.6</v>
      </c>
      <c r="DA15" s="703"/>
      <c r="DB15" s="703"/>
      <c r="DC15" s="703"/>
      <c r="DD15" s="649">
        <v>1216672</v>
      </c>
      <c r="DE15" s="644"/>
      <c r="DF15" s="644"/>
      <c r="DG15" s="644"/>
      <c r="DH15" s="644"/>
      <c r="DI15" s="644"/>
      <c r="DJ15" s="644"/>
      <c r="DK15" s="644"/>
      <c r="DL15" s="644"/>
      <c r="DM15" s="644"/>
      <c r="DN15" s="644"/>
      <c r="DO15" s="644"/>
      <c r="DP15" s="645"/>
      <c r="DQ15" s="649">
        <v>1333915</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230</v>
      </c>
      <c r="DA16" s="703"/>
      <c r="DB16" s="703"/>
      <c r="DC16" s="703"/>
      <c r="DD16" s="649" t="s">
        <v>230</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35112</v>
      </c>
      <c r="S17" s="644"/>
      <c r="T17" s="644"/>
      <c r="U17" s="644"/>
      <c r="V17" s="644"/>
      <c r="W17" s="644"/>
      <c r="X17" s="644"/>
      <c r="Y17" s="645"/>
      <c r="Z17" s="703">
        <v>0.2</v>
      </c>
      <c r="AA17" s="703"/>
      <c r="AB17" s="703"/>
      <c r="AC17" s="703"/>
      <c r="AD17" s="704">
        <v>35112</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1601273</v>
      </c>
      <c r="CS17" s="644"/>
      <c r="CT17" s="644"/>
      <c r="CU17" s="644"/>
      <c r="CV17" s="644"/>
      <c r="CW17" s="644"/>
      <c r="CX17" s="644"/>
      <c r="CY17" s="645"/>
      <c r="CZ17" s="703">
        <v>8.4</v>
      </c>
      <c r="DA17" s="703"/>
      <c r="DB17" s="703"/>
      <c r="DC17" s="703"/>
      <c r="DD17" s="649" t="s">
        <v>123</v>
      </c>
      <c r="DE17" s="644"/>
      <c r="DF17" s="644"/>
      <c r="DG17" s="644"/>
      <c r="DH17" s="644"/>
      <c r="DI17" s="644"/>
      <c r="DJ17" s="644"/>
      <c r="DK17" s="644"/>
      <c r="DL17" s="644"/>
      <c r="DM17" s="644"/>
      <c r="DN17" s="644"/>
      <c r="DO17" s="644"/>
      <c r="DP17" s="645"/>
      <c r="DQ17" s="649">
        <v>1597777</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4315259</v>
      </c>
      <c r="S18" s="644"/>
      <c r="T18" s="644"/>
      <c r="U18" s="644"/>
      <c r="V18" s="644"/>
      <c r="W18" s="644"/>
      <c r="X18" s="644"/>
      <c r="Y18" s="645"/>
      <c r="Z18" s="703">
        <v>22.3</v>
      </c>
      <c r="AA18" s="703"/>
      <c r="AB18" s="703"/>
      <c r="AC18" s="703"/>
      <c r="AD18" s="704">
        <v>4074678</v>
      </c>
      <c r="AE18" s="704"/>
      <c r="AF18" s="704"/>
      <c r="AG18" s="704"/>
      <c r="AH18" s="704"/>
      <c r="AI18" s="704"/>
      <c r="AJ18" s="704"/>
      <c r="AK18" s="704"/>
      <c r="AL18" s="646">
        <v>39.200000000000003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230</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230</v>
      </c>
      <c r="DA18" s="703"/>
      <c r="DB18" s="703"/>
      <c r="DC18" s="703"/>
      <c r="DD18" s="649" t="s">
        <v>123</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4074678</v>
      </c>
      <c r="S19" s="644"/>
      <c r="T19" s="644"/>
      <c r="U19" s="644"/>
      <c r="V19" s="644"/>
      <c r="W19" s="644"/>
      <c r="X19" s="644"/>
      <c r="Y19" s="645"/>
      <c r="Z19" s="703">
        <v>21.1</v>
      </c>
      <c r="AA19" s="703"/>
      <c r="AB19" s="703"/>
      <c r="AC19" s="703"/>
      <c r="AD19" s="704">
        <v>4074678</v>
      </c>
      <c r="AE19" s="704"/>
      <c r="AF19" s="704"/>
      <c r="AG19" s="704"/>
      <c r="AH19" s="704"/>
      <c r="AI19" s="704"/>
      <c r="AJ19" s="704"/>
      <c r="AK19" s="704"/>
      <c r="AL19" s="646">
        <v>39.200000000000003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404062</v>
      </c>
      <c r="BH19" s="644"/>
      <c r="BI19" s="644"/>
      <c r="BJ19" s="644"/>
      <c r="BK19" s="644"/>
      <c r="BL19" s="644"/>
      <c r="BM19" s="644"/>
      <c r="BN19" s="645"/>
      <c r="BO19" s="703">
        <v>7.4</v>
      </c>
      <c r="BP19" s="703"/>
      <c r="BQ19" s="703"/>
      <c r="BR19" s="703"/>
      <c r="BS19" s="649" t="s">
        <v>230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240581</v>
      </c>
      <c r="S20" s="644"/>
      <c r="T20" s="644"/>
      <c r="U20" s="644"/>
      <c r="V20" s="644"/>
      <c r="W20" s="644"/>
      <c r="X20" s="644"/>
      <c r="Y20" s="645"/>
      <c r="Z20" s="703">
        <v>1.2</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404062</v>
      </c>
      <c r="BH20" s="644"/>
      <c r="BI20" s="644"/>
      <c r="BJ20" s="644"/>
      <c r="BK20" s="644"/>
      <c r="BL20" s="644"/>
      <c r="BM20" s="644"/>
      <c r="BN20" s="645"/>
      <c r="BO20" s="703">
        <v>7.4</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19034121</v>
      </c>
      <c r="CS20" s="644"/>
      <c r="CT20" s="644"/>
      <c r="CU20" s="644"/>
      <c r="CV20" s="644"/>
      <c r="CW20" s="644"/>
      <c r="CX20" s="644"/>
      <c r="CY20" s="645"/>
      <c r="CZ20" s="703">
        <v>100</v>
      </c>
      <c r="DA20" s="703"/>
      <c r="DB20" s="703"/>
      <c r="DC20" s="703"/>
      <c r="DD20" s="649">
        <v>1895806</v>
      </c>
      <c r="DE20" s="644"/>
      <c r="DF20" s="644"/>
      <c r="DG20" s="644"/>
      <c r="DH20" s="644"/>
      <c r="DI20" s="644"/>
      <c r="DJ20" s="644"/>
      <c r="DK20" s="644"/>
      <c r="DL20" s="644"/>
      <c r="DM20" s="644"/>
      <c r="DN20" s="644"/>
      <c r="DO20" s="644"/>
      <c r="DP20" s="645"/>
      <c r="DQ20" s="649">
        <v>12625871</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10968996</v>
      </c>
      <c r="S22" s="644"/>
      <c r="T22" s="644"/>
      <c r="U22" s="644"/>
      <c r="V22" s="644"/>
      <c r="W22" s="644"/>
      <c r="X22" s="644"/>
      <c r="Y22" s="645"/>
      <c r="Z22" s="703">
        <v>56.8</v>
      </c>
      <c r="AA22" s="703"/>
      <c r="AB22" s="703"/>
      <c r="AC22" s="703"/>
      <c r="AD22" s="704">
        <v>10324353</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7267</v>
      </c>
      <c r="S23" s="644"/>
      <c r="T23" s="644"/>
      <c r="U23" s="644"/>
      <c r="V23" s="644"/>
      <c r="W23" s="644"/>
      <c r="X23" s="644"/>
      <c r="Y23" s="645"/>
      <c r="Z23" s="703">
        <v>0</v>
      </c>
      <c r="AA23" s="703"/>
      <c r="AB23" s="703"/>
      <c r="AC23" s="703"/>
      <c r="AD23" s="704">
        <v>7267</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404062</v>
      </c>
      <c r="BH23" s="644"/>
      <c r="BI23" s="644"/>
      <c r="BJ23" s="644"/>
      <c r="BK23" s="644"/>
      <c r="BL23" s="644"/>
      <c r="BM23" s="644"/>
      <c r="BN23" s="645"/>
      <c r="BO23" s="703">
        <v>7.4</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13102</v>
      </c>
      <c r="S24" s="644"/>
      <c r="T24" s="644"/>
      <c r="U24" s="644"/>
      <c r="V24" s="644"/>
      <c r="W24" s="644"/>
      <c r="X24" s="644"/>
      <c r="Y24" s="645"/>
      <c r="Z24" s="703">
        <v>0.1</v>
      </c>
      <c r="AA24" s="703"/>
      <c r="AB24" s="703"/>
      <c r="AC24" s="703"/>
      <c r="AD24" s="704" t="s">
        <v>230</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9110372</v>
      </c>
      <c r="CS24" s="707"/>
      <c r="CT24" s="707"/>
      <c r="CU24" s="707"/>
      <c r="CV24" s="707"/>
      <c r="CW24" s="707"/>
      <c r="CX24" s="707"/>
      <c r="CY24" s="753"/>
      <c r="CZ24" s="754">
        <v>47.9</v>
      </c>
      <c r="DA24" s="723"/>
      <c r="DB24" s="723"/>
      <c r="DC24" s="757"/>
      <c r="DD24" s="752">
        <v>5685660</v>
      </c>
      <c r="DE24" s="707"/>
      <c r="DF24" s="707"/>
      <c r="DG24" s="707"/>
      <c r="DH24" s="707"/>
      <c r="DI24" s="707"/>
      <c r="DJ24" s="707"/>
      <c r="DK24" s="753"/>
      <c r="DL24" s="752">
        <v>5652723</v>
      </c>
      <c r="DM24" s="707"/>
      <c r="DN24" s="707"/>
      <c r="DO24" s="707"/>
      <c r="DP24" s="707"/>
      <c r="DQ24" s="707"/>
      <c r="DR24" s="707"/>
      <c r="DS24" s="707"/>
      <c r="DT24" s="707"/>
      <c r="DU24" s="707"/>
      <c r="DV24" s="753"/>
      <c r="DW24" s="754">
        <v>51.1</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199956</v>
      </c>
      <c r="S25" s="644"/>
      <c r="T25" s="644"/>
      <c r="U25" s="644"/>
      <c r="V25" s="644"/>
      <c r="W25" s="644"/>
      <c r="X25" s="644"/>
      <c r="Y25" s="645"/>
      <c r="Z25" s="703">
        <v>1</v>
      </c>
      <c r="AA25" s="703"/>
      <c r="AB25" s="703"/>
      <c r="AC25" s="703"/>
      <c r="AD25" s="704">
        <v>60221</v>
      </c>
      <c r="AE25" s="704"/>
      <c r="AF25" s="704"/>
      <c r="AG25" s="704"/>
      <c r="AH25" s="704"/>
      <c r="AI25" s="704"/>
      <c r="AJ25" s="704"/>
      <c r="AK25" s="704"/>
      <c r="AL25" s="646">
        <v>0.6</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123</v>
      </c>
      <c r="BP25" s="703"/>
      <c r="BQ25" s="703"/>
      <c r="BR25" s="703"/>
      <c r="BS25" s="649" t="s">
        <v>230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3054219</v>
      </c>
      <c r="CS25" s="642"/>
      <c r="CT25" s="642"/>
      <c r="CU25" s="642"/>
      <c r="CV25" s="642"/>
      <c r="CW25" s="642"/>
      <c r="CX25" s="642"/>
      <c r="CY25" s="643"/>
      <c r="CZ25" s="646">
        <v>16</v>
      </c>
      <c r="DA25" s="675"/>
      <c r="DB25" s="675"/>
      <c r="DC25" s="676"/>
      <c r="DD25" s="649">
        <v>2765580</v>
      </c>
      <c r="DE25" s="642"/>
      <c r="DF25" s="642"/>
      <c r="DG25" s="642"/>
      <c r="DH25" s="642"/>
      <c r="DI25" s="642"/>
      <c r="DJ25" s="642"/>
      <c r="DK25" s="643"/>
      <c r="DL25" s="649">
        <v>2732643</v>
      </c>
      <c r="DM25" s="642"/>
      <c r="DN25" s="642"/>
      <c r="DO25" s="642"/>
      <c r="DP25" s="642"/>
      <c r="DQ25" s="642"/>
      <c r="DR25" s="642"/>
      <c r="DS25" s="642"/>
      <c r="DT25" s="642"/>
      <c r="DU25" s="642"/>
      <c r="DV25" s="643"/>
      <c r="DW25" s="646">
        <v>24.7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88502</v>
      </c>
      <c r="S26" s="644"/>
      <c r="T26" s="644"/>
      <c r="U26" s="644"/>
      <c r="V26" s="644"/>
      <c r="W26" s="644"/>
      <c r="X26" s="644"/>
      <c r="Y26" s="645"/>
      <c r="Z26" s="703">
        <v>0.5</v>
      </c>
      <c r="AA26" s="703"/>
      <c r="AB26" s="703"/>
      <c r="AC26" s="703"/>
      <c r="AD26" s="704" t="s">
        <v>230</v>
      </c>
      <c r="AE26" s="704"/>
      <c r="AF26" s="704"/>
      <c r="AG26" s="704"/>
      <c r="AH26" s="704"/>
      <c r="AI26" s="704"/>
      <c r="AJ26" s="704"/>
      <c r="AK26" s="704"/>
      <c r="AL26" s="646" t="s">
        <v>230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2199407</v>
      </c>
      <c r="CS26" s="644"/>
      <c r="CT26" s="644"/>
      <c r="CU26" s="644"/>
      <c r="CV26" s="644"/>
      <c r="CW26" s="644"/>
      <c r="CX26" s="644"/>
      <c r="CY26" s="645"/>
      <c r="CZ26" s="646">
        <v>11.6</v>
      </c>
      <c r="DA26" s="675"/>
      <c r="DB26" s="675"/>
      <c r="DC26" s="676"/>
      <c r="DD26" s="649">
        <v>2199407</v>
      </c>
      <c r="DE26" s="644"/>
      <c r="DF26" s="644"/>
      <c r="DG26" s="644"/>
      <c r="DH26" s="644"/>
      <c r="DI26" s="644"/>
      <c r="DJ26" s="644"/>
      <c r="DK26" s="645"/>
      <c r="DL26" s="649" t="s">
        <v>230</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2980750</v>
      </c>
      <c r="S27" s="644"/>
      <c r="T27" s="644"/>
      <c r="U27" s="644"/>
      <c r="V27" s="644"/>
      <c r="W27" s="644"/>
      <c r="X27" s="644"/>
      <c r="Y27" s="645"/>
      <c r="Z27" s="703">
        <v>15.4</v>
      </c>
      <c r="AA27" s="703"/>
      <c r="AB27" s="703"/>
      <c r="AC27" s="703"/>
      <c r="AD27" s="704" t="s">
        <v>230</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5483823</v>
      </c>
      <c r="BH27" s="644"/>
      <c r="BI27" s="644"/>
      <c r="BJ27" s="644"/>
      <c r="BK27" s="644"/>
      <c r="BL27" s="644"/>
      <c r="BM27" s="644"/>
      <c r="BN27" s="645"/>
      <c r="BO27" s="703">
        <v>100</v>
      </c>
      <c r="BP27" s="703"/>
      <c r="BQ27" s="703"/>
      <c r="BR27" s="703"/>
      <c r="BS27" s="649">
        <v>29968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4454880</v>
      </c>
      <c r="CS27" s="642"/>
      <c r="CT27" s="642"/>
      <c r="CU27" s="642"/>
      <c r="CV27" s="642"/>
      <c r="CW27" s="642"/>
      <c r="CX27" s="642"/>
      <c r="CY27" s="643"/>
      <c r="CZ27" s="646">
        <v>23.4</v>
      </c>
      <c r="DA27" s="675"/>
      <c r="DB27" s="675"/>
      <c r="DC27" s="676"/>
      <c r="DD27" s="649">
        <v>1322303</v>
      </c>
      <c r="DE27" s="642"/>
      <c r="DF27" s="642"/>
      <c r="DG27" s="642"/>
      <c r="DH27" s="642"/>
      <c r="DI27" s="642"/>
      <c r="DJ27" s="642"/>
      <c r="DK27" s="643"/>
      <c r="DL27" s="649">
        <v>1322303</v>
      </c>
      <c r="DM27" s="642"/>
      <c r="DN27" s="642"/>
      <c r="DO27" s="642"/>
      <c r="DP27" s="642"/>
      <c r="DQ27" s="642"/>
      <c r="DR27" s="642"/>
      <c r="DS27" s="642"/>
      <c r="DT27" s="642"/>
      <c r="DU27" s="642"/>
      <c r="DV27" s="643"/>
      <c r="DW27" s="646">
        <v>11.9</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230</v>
      </c>
      <c r="AA28" s="703"/>
      <c r="AB28" s="703"/>
      <c r="AC28" s="703"/>
      <c r="AD28" s="704" t="s">
        <v>230</v>
      </c>
      <c r="AE28" s="704"/>
      <c r="AF28" s="704"/>
      <c r="AG28" s="704"/>
      <c r="AH28" s="704"/>
      <c r="AI28" s="704"/>
      <c r="AJ28" s="704"/>
      <c r="AK28" s="704"/>
      <c r="AL28" s="646" t="s">
        <v>230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1601273</v>
      </c>
      <c r="CS28" s="644"/>
      <c r="CT28" s="644"/>
      <c r="CU28" s="644"/>
      <c r="CV28" s="644"/>
      <c r="CW28" s="644"/>
      <c r="CX28" s="644"/>
      <c r="CY28" s="645"/>
      <c r="CZ28" s="646">
        <v>8.4</v>
      </c>
      <c r="DA28" s="675"/>
      <c r="DB28" s="675"/>
      <c r="DC28" s="676"/>
      <c r="DD28" s="649">
        <v>1597777</v>
      </c>
      <c r="DE28" s="644"/>
      <c r="DF28" s="644"/>
      <c r="DG28" s="644"/>
      <c r="DH28" s="644"/>
      <c r="DI28" s="644"/>
      <c r="DJ28" s="644"/>
      <c r="DK28" s="645"/>
      <c r="DL28" s="649">
        <v>1597777</v>
      </c>
      <c r="DM28" s="644"/>
      <c r="DN28" s="644"/>
      <c r="DO28" s="644"/>
      <c r="DP28" s="644"/>
      <c r="DQ28" s="644"/>
      <c r="DR28" s="644"/>
      <c r="DS28" s="644"/>
      <c r="DT28" s="644"/>
      <c r="DU28" s="644"/>
      <c r="DV28" s="645"/>
      <c r="DW28" s="646">
        <v>14.4</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1546490</v>
      </c>
      <c r="S29" s="644"/>
      <c r="T29" s="644"/>
      <c r="U29" s="644"/>
      <c r="V29" s="644"/>
      <c r="W29" s="644"/>
      <c r="X29" s="644"/>
      <c r="Y29" s="645"/>
      <c r="Z29" s="703">
        <v>8</v>
      </c>
      <c r="AA29" s="703"/>
      <c r="AB29" s="703"/>
      <c r="AC29" s="703"/>
      <c r="AD29" s="704" t="s">
        <v>230</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1599493</v>
      </c>
      <c r="CS29" s="642"/>
      <c r="CT29" s="642"/>
      <c r="CU29" s="642"/>
      <c r="CV29" s="642"/>
      <c r="CW29" s="642"/>
      <c r="CX29" s="642"/>
      <c r="CY29" s="643"/>
      <c r="CZ29" s="646">
        <v>8.4</v>
      </c>
      <c r="DA29" s="675"/>
      <c r="DB29" s="675"/>
      <c r="DC29" s="676"/>
      <c r="DD29" s="649">
        <v>1595997</v>
      </c>
      <c r="DE29" s="642"/>
      <c r="DF29" s="642"/>
      <c r="DG29" s="642"/>
      <c r="DH29" s="642"/>
      <c r="DI29" s="642"/>
      <c r="DJ29" s="642"/>
      <c r="DK29" s="643"/>
      <c r="DL29" s="649">
        <v>1595997</v>
      </c>
      <c r="DM29" s="642"/>
      <c r="DN29" s="642"/>
      <c r="DO29" s="642"/>
      <c r="DP29" s="642"/>
      <c r="DQ29" s="642"/>
      <c r="DR29" s="642"/>
      <c r="DS29" s="642"/>
      <c r="DT29" s="642"/>
      <c r="DU29" s="642"/>
      <c r="DV29" s="643"/>
      <c r="DW29" s="646">
        <v>14.4</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10813</v>
      </c>
      <c r="S30" s="644"/>
      <c r="T30" s="644"/>
      <c r="U30" s="644"/>
      <c r="V30" s="644"/>
      <c r="W30" s="644"/>
      <c r="X30" s="644"/>
      <c r="Y30" s="645"/>
      <c r="Z30" s="703">
        <v>0.1</v>
      </c>
      <c r="AA30" s="703"/>
      <c r="AB30" s="703"/>
      <c r="AC30" s="703"/>
      <c r="AD30" s="704">
        <v>531</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98.4</v>
      </c>
      <c r="BH30" s="722"/>
      <c r="BI30" s="722"/>
      <c r="BJ30" s="722"/>
      <c r="BK30" s="722"/>
      <c r="BL30" s="722"/>
      <c r="BM30" s="723">
        <v>95.4</v>
      </c>
      <c r="BN30" s="722"/>
      <c r="BO30" s="722"/>
      <c r="BP30" s="722"/>
      <c r="BQ30" s="724"/>
      <c r="BR30" s="721">
        <v>98.3</v>
      </c>
      <c r="BS30" s="722"/>
      <c r="BT30" s="722"/>
      <c r="BU30" s="722"/>
      <c r="BV30" s="722"/>
      <c r="BW30" s="722"/>
      <c r="BX30" s="723">
        <v>95.1</v>
      </c>
      <c r="BY30" s="722"/>
      <c r="BZ30" s="722"/>
      <c r="CA30" s="722"/>
      <c r="CB30" s="724"/>
      <c r="CD30" s="727"/>
      <c r="CE30" s="728"/>
      <c r="CF30" s="685" t="s">
        <v>307</v>
      </c>
      <c r="CG30" s="682"/>
      <c r="CH30" s="682"/>
      <c r="CI30" s="682"/>
      <c r="CJ30" s="682"/>
      <c r="CK30" s="682"/>
      <c r="CL30" s="682"/>
      <c r="CM30" s="682"/>
      <c r="CN30" s="682"/>
      <c r="CO30" s="682"/>
      <c r="CP30" s="682"/>
      <c r="CQ30" s="683"/>
      <c r="CR30" s="641">
        <v>1415065</v>
      </c>
      <c r="CS30" s="644"/>
      <c r="CT30" s="644"/>
      <c r="CU30" s="644"/>
      <c r="CV30" s="644"/>
      <c r="CW30" s="644"/>
      <c r="CX30" s="644"/>
      <c r="CY30" s="645"/>
      <c r="CZ30" s="646">
        <v>7.4</v>
      </c>
      <c r="DA30" s="675"/>
      <c r="DB30" s="675"/>
      <c r="DC30" s="676"/>
      <c r="DD30" s="649">
        <v>1411672</v>
      </c>
      <c r="DE30" s="644"/>
      <c r="DF30" s="644"/>
      <c r="DG30" s="644"/>
      <c r="DH30" s="644"/>
      <c r="DI30" s="644"/>
      <c r="DJ30" s="644"/>
      <c r="DK30" s="645"/>
      <c r="DL30" s="649">
        <v>1411672</v>
      </c>
      <c r="DM30" s="644"/>
      <c r="DN30" s="644"/>
      <c r="DO30" s="644"/>
      <c r="DP30" s="644"/>
      <c r="DQ30" s="644"/>
      <c r="DR30" s="644"/>
      <c r="DS30" s="644"/>
      <c r="DT30" s="644"/>
      <c r="DU30" s="644"/>
      <c r="DV30" s="645"/>
      <c r="DW30" s="646">
        <v>12.7</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38388</v>
      </c>
      <c r="S31" s="644"/>
      <c r="T31" s="644"/>
      <c r="U31" s="644"/>
      <c r="V31" s="644"/>
      <c r="W31" s="644"/>
      <c r="X31" s="644"/>
      <c r="Y31" s="645"/>
      <c r="Z31" s="703">
        <v>0.2</v>
      </c>
      <c r="AA31" s="703"/>
      <c r="AB31" s="703"/>
      <c r="AC31" s="703"/>
      <c r="AD31" s="704" t="s">
        <v>230</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98.7</v>
      </c>
      <c r="BH31" s="642"/>
      <c r="BI31" s="642"/>
      <c r="BJ31" s="642"/>
      <c r="BK31" s="642"/>
      <c r="BL31" s="642"/>
      <c r="BM31" s="647">
        <v>96.3</v>
      </c>
      <c r="BN31" s="720"/>
      <c r="BO31" s="720"/>
      <c r="BP31" s="720"/>
      <c r="BQ31" s="681"/>
      <c r="BR31" s="719">
        <v>98.7</v>
      </c>
      <c r="BS31" s="642"/>
      <c r="BT31" s="642"/>
      <c r="BU31" s="642"/>
      <c r="BV31" s="642"/>
      <c r="BW31" s="642"/>
      <c r="BX31" s="647">
        <v>95.7</v>
      </c>
      <c r="BY31" s="720"/>
      <c r="BZ31" s="720"/>
      <c r="CA31" s="720"/>
      <c r="CB31" s="681"/>
      <c r="CD31" s="727"/>
      <c r="CE31" s="728"/>
      <c r="CF31" s="685" t="s">
        <v>311</v>
      </c>
      <c r="CG31" s="682"/>
      <c r="CH31" s="682"/>
      <c r="CI31" s="682"/>
      <c r="CJ31" s="682"/>
      <c r="CK31" s="682"/>
      <c r="CL31" s="682"/>
      <c r="CM31" s="682"/>
      <c r="CN31" s="682"/>
      <c r="CO31" s="682"/>
      <c r="CP31" s="682"/>
      <c r="CQ31" s="683"/>
      <c r="CR31" s="641">
        <v>184428</v>
      </c>
      <c r="CS31" s="642"/>
      <c r="CT31" s="642"/>
      <c r="CU31" s="642"/>
      <c r="CV31" s="642"/>
      <c r="CW31" s="642"/>
      <c r="CX31" s="642"/>
      <c r="CY31" s="643"/>
      <c r="CZ31" s="646">
        <v>1</v>
      </c>
      <c r="DA31" s="675"/>
      <c r="DB31" s="675"/>
      <c r="DC31" s="676"/>
      <c r="DD31" s="649">
        <v>184325</v>
      </c>
      <c r="DE31" s="642"/>
      <c r="DF31" s="642"/>
      <c r="DG31" s="642"/>
      <c r="DH31" s="642"/>
      <c r="DI31" s="642"/>
      <c r="DJ31" s="642"/>
      <c r="DK31" s="643"/>
      <c r="DL31" s="649">
        <v>184325</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1075347</v>
      </c>
      <c r="S32" s="644"/>
      <c r="T32" s="644"/>
      <c r="U32" s="644"/>
      <c r="V32" s="644"/>
      <c r="W32" s="644"/>
      <c r="X32" s="644"/>
      <c r="Y32" s="645"/>
      <c r="Z32" s="703">
        <v>5.6</v>
      </c>
      <c r="AA32" s="703"/>
      <c r="AB32" s="703"/>
      <c r="AC32" s="703"/>
      <c r="AD32" s="704" t="s">
        <v>123</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v>
      </c>
      <c r="BH32" s="657"/>
      <c r="BI32" s="657"/>
      <c r="BJ32" s="657"/>
      <c r="BK32" s="657"/>
      <c r="BL32" s="657"/>
      <c r="BM32" s="701">
        <v>94</v>
      </c>
      <c r="BN32" s="657"/>
      <c r="BO32" s="657"/>
      <c r="BP32" s="657"/>
      <c r="BQ32" s="694"/>
      <c r="BR32" s="718">
        <v>97.8</v>
      </c>
      <c r="BS32" s="657"/>
      <c r="BT32" s="657"/>
      <c r="BU32" s="657"/>
      <c r="BV32" s="657"/>
      <c r="BW32" s="657"/>
      <c r="BX32" s="701">
        <v>93.5</v>
      </c>
      <c r="BY32" s="657"/>
      <c r="BZ32" s="657"/>
      <c r="CA32" s="657"/>
      <c r="CB32" s="694"/>
      <c r="CD32" s="729"/>
      <c r="CE32" s="730"/>
      <c r="CF32" s="685" t="s">
        <v>314</v>
      </c>
      <c r="CG32" s="682"/>
      <c r="CH32" s="682"/>
      <c r="CI32" s="682"/>
      <c r="CJ32" s="682"/>
      <c r="CK32" s="682"/>
      <c r="CL32" s="682"/>
      <c r="CM32" s="682"/>
      <c r="CN32" s="682"/>
      <c r="CO32" s="682"/>
      <c r="CP32" s="682"/>
      <c r="CQ32" s="683"/>
      <c r="CR32" s="641">
        <v>1780</v>
      </c>
      <c r="CS32" s="644"/>
      <c r="CT32" s="644"/>
      <c r="CU32" s="644"/>
      <c r="CV32" s="644"/>
      <c r="CW32" s="644"/>
      <c r="CX32" s="644"/>
      <c r="CY32" s="645"/>
      <c r="CZ32" s="646">
        <v>0</v>
      </c>
      <c r="DA32" s="675"/>
      <c r="DB32" s="675"/>
      <c r="DC32" s="676"/>
      <c r="DD32" s="649">
        <v>1780</v>
      </c>
      <c r="DE32" s="644"/>
      <c r="DF32" s="644"/>
      <c r="DG32" s="644"/>
      <c r="DH32" s="644"/>
      <c r="DI32" s="644"/>
      <c r="DJ32" s="644"/>
      <c r="DK32" s="645"/>
      <c r="DL32" s="649">
        <v>1780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457514</v>
      </c>
      <c r="S33" s="644"/>
      <c r="T33" s="644"/>
      <c r="U33" s="644"/>
      <c r="V33" s="644"/>
      <c r="W33" s="644"/>
      <c r="X33" s="644"/>
      <c r="Y33" s="645"/>
      <c r="Z33" s="703">
        <v>2.4</v>
      </c>
      <c r="AA33" s="703"/>
      <c r="AB33" s="703"/>
      <c r="AC33" s="703"/>
      <c r="AD33" s="704" t="s">
        <v>123</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8027943</v>
      </c>
      <c r="CS33" s="642"/>
      <c r="CT33" s="642"/>
      <c r="CU33" s="642"/>
      <c r="CV33" s="642"/>
      <c r="CW33" s="642"/>
      <c r="CX33" s="642"/>
      <c r="CY33" s="643"/>
      <c r="CZ33" s="646">
        <v>42.2</v>
      </c>
      <c r="DA33" s="675"/>
      <c r="DB33" s="675"/>
      <c r="DC33" s="676"/>
      <c r="DD33" s="649">
        <v>6807773</v>
      </c>
      <c r="DE33" s="642"/>
      <c r="DF33" s="642"/>
      <c r="DG33" s="642"/>
      <c r="DH33" s="642"/>
      <c r="DI33" s="642"/>
      <c r="DJ33" s="642"/>
      <c r="DK33" s="643"/>
      <c r="DL33" s="649">
        <v>5674934</v>
      </c>
      <c r="DM33" s="642"/>
      <c r="DN33" s="642"/>
      <c r="DO33" s="642"/>
      <c r="DP33" s="642"/>
      <c r="DQ33" s="642"/>
      <c r="DR33" s="642"/>
      <c r="DS33" s="642"/>
      <c r="DT33" s="642"/>
      <c r="DU33" s="642"/>
      <c r="DV33" s="643"/>
      <c r="DW33" s="646">
        <v>51.3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130334</v>
      </c>
      <c r="S34" s="644"/>
      <c r="T34" s="644"/>
      <c r="U34" s="644"/>
      <c r="V34" s="644"/>
      <c r="W34" s="644"/>
      <c r="X34" s="644"/>
      <c r="Y34" s="645"/>
      <c r="Z34" s="703">
        <v>0.7</v>
      </c>
      <c r="AA34" s="703"/>
      <c r="AB34" s="703"/>
      <c r="AC34" s="703"/>
      <c r="AD34" s="704">
        <v>694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2520614</v>
      </c>
      <c r="CS34" s="644"/>
      <c r="CT34" s="644"/>
      <c r="CU34" s="644"/>
      <c r="CV34" s="644"/>
      <c r="CW34" s="644"/>
      <c r="CX34" s="644"/>
      <c r="CY34" s="645"/>
      <c r="CZ34" s="646">
        <v>13.2</v>
      </c>
      <c r="DA34" s="675"/>
      <c r="DB34" s="675"/>
      <c r="DC34" s="676"/>
      <c r="DD34" s="649">
        <v>2048242</v>
      </c>
      <c r="DE34" s="644"/>
      <c r="DF34" s="644"/>
      <c r="DG34" s="644"/>
      <c r="DH34" s="644"/>
      <c r="DI34" s="644"/>
      <c r="DJ34" s="644"/>
      <c r="DK34" s="645"/>
      <c r="DL34" s="649">
        <v>1890380</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1798316</v>
      </c>
      <c r="S35" s="644"/>
      <c r="T35" s="644"/>
      <c r="U35" s="644"/>
      <c r="V35" s="644"/>
      <c r="W35" s="644"/>
      <c r="X35" s="644"/>
      <c r="Y35" s="645"/>
      <c r="Z35" s="703">
        <v>9.3000000000000007</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3149899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14095</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94620</v>
      </c>
      <c r="CS35" s="642"/>
      <c r="CT35" s="642"/>
      <c r="CU35" s="642"/>
      <c r="CV35" s="642"/>
      <c r="CW35" s="642"/>
      <c r="CX35" s="642"/>
      <c r="CY35" s="643"/>
      <c r="CZ35" s="646">
        <v>0.5</v>
      </c>
      <c r="DA35" s="675"/>
      <c r="DB35" s="675"/>
      <c r="DC35" s="676"/>
      <c r="DD35" s="649">
        <v>88839</v>
      </c>
      <c r="DE35" s="642"/>
      <c r="DF35" s="642"/>
      <c r="DG35" s="642"/>
      <c r="DH35" s="642"/>
      <c r="DI35" s="642"/>
      <c r="DJ35" s="642"/>
      <c r="DK35" s="643"/>
      <c r="DL35" s="649">
        <v>88815</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326</v>
      </c>
      <c r="AR36" s="679"/>
      <c r="AS36" s="679"/>
      <c r="AT36" s="679"/>
      <c r="AU36" s="679"/>
      <c r="AV36" s="679"/>
      <c r="AW36" s="679"/>
      <c r="AX36" s="679"/>
      <c r="AY36" s="680"/>
      <c r="AZ36" s="641">
        <v>636579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-139635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2470983</v>
      </c>
      <c r="CS36" s="644"/>
      <c r="CT36" s="644"/>
      <c r="CU36" s="644"/>
      <c r="CV36" s="644"/>
      <c r="CW36" s="644"/>
      <c r="CX36" s="644"/>
      <c r="CY36" s="645"/>
      <c r="CZ36" s="646">
        <v>13</v>
      </c>
      <c r="DA36" s="675"/>
      <c r="DB36" s="675"/>
      <c r="DC36" s="676"/>
      <c r="DD36" s="649">
        <v>2208631</v>
      </c>
      <c r="DE36" s="644"/>
      <c r="DF36" s="644"/>
      <c r="DG36" s="644"/>
      <c r="DH36" s="644"/>
      <c r="DI36" s="644"/>
      <c r="DJ36" s="644"/>
      <c r="DK36" s="645"/>
      <c r="DL36" s="649">
        <v>1361159</v>
      </c>
      <c r="DM36" s="644"/>
      <c r="DN36" s="644"/>
      <c r="DO36" s="644"/>
      <c r="DP36" s="644"/>
      <c r="DQ36" s="644"/>
      <c r="DR36" s="644"/>
      <c r="DS36" s="644"/>
      <c r="DT36" s="644"/>
      <c r="DU36" s="644"/>
      <c r="DV36" s="645"/>
      <c r="DW36" s="646">
        <v>12.3</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679616</v>
      </c>
      <c r="S37" s="644"/>
      <c r="T37" s="644"/>
      <c r="U37" s="644"/>
      <c r="V37" s="644"/>
      <c r="W37" s="644"/>
      <c r="X37" s="644"/>
      <c r="Y37" s="645"/>
      <c r="Z37" s="703">
        <v>3.5</v>
      </c>
      <c r="AA37" s="703"/>
      <c r="AB37" s="703"/>
      <c r="AC37" s="703"/>
      <c r="AD37" s="704" t="s">
        <v>123</v>
      </c>
      <c r="AE37" s="704"/>
      <c r="AF37" s="704"/>
      <c r="AG37" s="704"/>
      <c r="AH37" s="704"/>
      <c r="AI37" s="704"/>
      <c r="AJ37" s="704"/>
      <c r="AK37" s="704"/>
      <c r="AL37" s="646" t="s">
        <v>230</v>
      </c>
      <c r="AM37" s="647"/>
      <c r="AN37" s="647"/>
      <c r="AO37" s="705"/>
      <c r="AQ37" s="678" t="s">
        <v>330</v>
      </c>
      <c r="AR37" s="679"/>
      <c r="AS37" s="679"/>
      <c r="AT37" s="679"/>
      <c r="AU37" s="679"/>
      <c r="AV37" s="679"/>
      <c r="AW37" s="679"/>
      <c r="AX37" s="679"/>
      <c r="AY37" s="680"/>
      <c r="AZ37" s="641">
        <v>290312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8472</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1123449</v>
      </c>
      <c r="CS37" s="642"/>
      <c r="CT37" s="642"/>
      <c r="CU37" s="642"/>
      <c r="CV37" s="642"/>
      <c r="CW37" s="642"/>
      <c r="CX37" s="642"/>
      <c r="CY37" s="643"/>
      <c r="CZ37" s="646">
        <v>5.9</v>
      </c>
      <c r="DA37" s="675"/>
      <c r="DB37" s="675"/>
      <c r="DC37" s="676"/>
      <c r="DD37" s="649">
        <v>1122123</v>
      </c>
      <c r="DE37" s="642"/>
      <c r="DF37" s="642"/>
      <c r="DG37" s="642"/>
      <c r="DH37" s="642"/>
      <c r="DI37" s="642"/>
      <c r="DJ37" s="642"/>
      <c r="DK37" s="643"/>
      <c r="DL37" s="649">
        <v>1004789</v>
      </c>
      <c r="DM37" s="642"/>
      <c r="DN37" s="642"/>
      <c r="DO37" s="642"/>
      <c r="DP37" s="642"/>
      <c r="DQ37" s="642"/>
      <c r="DR37" s="642"/>
      <c r="DS37" s="642"/>
      <c r="DT37" s="642"/>
      <c r="DU37" s="642"/>
      <c r="DV37" s="643"/>
      <c r="DW37" s="646">
        <v>9.1</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19315775</v>
      </c>
      <c r="S38" s="693"/>
      <c r="T38" s="693"/>
      <c r="U38" s="693"/>
      <c r="V38" s="693"/>
      <c r="W38" s="693"/>
      <c r="X38" s="693"/>
      <c r="Y38" s="698"/>
      <c r="Z38" s="699">
        <v>100</v>
      </c>
      <c r="AA38" s="699"/>
      <c r="AB38" s="699"/>
      <c r="AC38" s="699"/>
      <c r="AD38" s="700">
        <v>10393066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15005</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13961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2844582</v>
      </c>
      <c r="CS38" s="644"/>
      <c r="CT38" s="644"/>
      <c r="CU38" s="644"/>
      <c r="CV38" s="644"/>
      <c r="CW38" s="644"/>
      <c r="CX38" s="644"/>
      <c r="CY38" s="645"/>
      <c r="CZ38" s="646">
        <v>14.9</v>
      </c>
      <c r="DA38" s="675"/>
      <c r="DB38" s="675"/>
      <c r="DC38" s="676"/>
      <c r="DD38" s="649">
        <v>2411915</v>
      </c>
      <c r="DE38" s="644"/>
      <c r="DF38" s="644"/>
      <c r="DG38" s="644"/>
      <c r="DH38" s="644"/>
      <c r="DI38" s="644"/>
      <c r="DJ38" s="644"/>
      <c r="DK38" s="645"/>
      <c r="DL38" s="649">
        <v>2334580</v>
      </c>
      <c r="DM38" s="644"/>
      <c r="DN38" s="644"/>
      <c r="DO38" s="644"/>
      <c r="DP38" s="644"/>
      <c r="DQ38" s="644"/>
      <c r="DR38" s="644"/>
      <c r="DS38" s="644"/>
      <c r="DT38" s="644"/>
      <c r="DU38" s="644"/>
      <c r="DV38" s="645"/>
      <c r="DW38" s="646">
        <v>21.1</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99</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97144</v>
      </c>
      <c r="CS39" s="642"/>
      <c r="CT39" s="642"/>
      <c r="CU39" s="642"/>
      <c r="CV39" s="642"/>
      <c r="CW39" s="642"/>
      <c r="CX39" s="642"/>
      <c r="CY39" s="643"/>
      <c r="CZ39" s="646">
        <v>0.5</v>
      </c>
      <c r="DA39" s="675"/>
      <c r="DB39" s="675"/>
      <c r="DC39" s="676"/>
      <c r="DD39" s="649">
        <v>50146</v>
      </c>
      <c r="DE39" s="642"/>
      <c r="DF39" s="642"/>
      <c r="DG39" s="642"/>
      <c r="DH39" s="642"/>
      <c r="DI39" s="642"/>
      <c r="DJ39" s="642"/>
      <c r="DK39" s="643"/>
      <c r="DL39" s="649" t="s">
        <v>123</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643904</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115</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230</v>
      </c>
      <c r="DA40" s="675"/>
      <c r="DB40" s="675"/>
      <c r="DC40" s="676"/>
      <c r="DD40" s="649" t="s">
        <v>230</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1564099</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338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123</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1895806</v>
      </c>
      <c r="CS42" s="644"/>
      <c r="CT42" s="644"/>
      <c r="CU42" s="644"/>
      <c r="CV42" s="644"/>
      <c r="CW42" s="644"/>
      <c r="CX42" s="644"/>
      <c r="CY42" s="645"/>
      <c r="CZ42" s="646">
        <v>10</v>
      </c>
      <c r="DA42" s="647"/>
      <c r="DB42" s="647"/>
      <c r="DC42" s="648"/>
      <c r="DD42" s="649">
        <v>132438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88678</v>
      </c>
      <c r="CS43" s="642"/>
      <c r="CT43" s="642"/>
      <c r="CU43" s="642"/>
      <c r="CV43" s="642"/>
      <c r="CW43" s="642"/>
      <c r="CX43" s="642"/>
      <c r="CY43" s="643"/>
      <c r="CZ43" s="646">
        <v>0.5</v>
      </c>
      <c r="DA43" s="675"/>
      <c r="DB43" s="675"/>
      <c r="DC43" s="676"/>
      <c r="DD43" s="649">
        <v>35947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1895806</v>
      </c>
      <c r="CS44" s="644"/>
      <c r="CT44" s="644"/>
      <c r="CU44" s="644"/>
      <c r="CV44" s="644"/>
      <c r="CW44" s="644"/>
      <c r="CX44" s="644"/>
      <c r="CY44" s="645"/>
      <c r="CZ44" s="646">
        <v>10</v>
      </c>
      <c r="DA44" s="647"/>
      <c r="DB44" s="647"/>
      <c r="DC44" s="648"/>
      <c r="DD44" s="649">
        <v>132438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1124710</v>
      </c>
      <c r="CS45" s="642"/>
      <c r="CT45" s="642"/>
      <c r="CU45" s="642"/>
      <c r="CV45" s="642"/>
      <c r="CW45" s="642"/>
      <c r="CX45" s="642"/>
      <c r="CY45" s="643"/>
      <c r="CZ45" s="646">
        <v>5.9</v>
      </c>
      <c r="DA45" s="675"/>
      <c r="DB45" s="675"/>
      <c r="DC45" s="676"/>
      <c r="DD45" s="649">
        <v>60443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760200</v>
      </c>
      <c r="CS46" s="644"/>
      <c r="CT46" s="644"/>
      <c r="CU46" s="644"/>
      <c r="CV46" s="644"/>
      <c r="CW46" s="644"/>
      <c r="CX46" s="644"/>
      <c r="CY46" s="645"/>
      <c r="CZ46" s="646">
        <v>4</v>
      </c>
      <c r="DA46" s="647"/>
      <c r="DB46" s="647"/>
      <c r="DC46" s="648"/>
      <c r="DD46" s="649">
        <v>71747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t="s">
        <v>123</v>
      </c>
      <c r="CS47" s="642"/>
      <c r="CT47" s="642"/>
      <c r="CU47" s="642"/>
      <c r="CV47" s="642"/>
      <c r="CW47" s="642"/>
      <c r="CX47" s="642"/>
      <c r="CY47" s="643"/>
      <c r="CZ47" s="646" t="s">
        <v>123</v>
      </c>
      <c r="DA47" s="675"/>
      <c r="DB47" s="675"/>
      <c r="DC47" s="676"/>
      <c r="DD47" s="649" t="s">
        <v>230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230</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19034121</v>
      </c>
      <c r="CS49" s="657"/>
      <c r="CT49" s="657"/>
      <c r="CU49" s="657"/>
      <c r="CV49" s="657"/>
      <c r="CW49" s="657"/>
      <c r="CX49" s="657"/>
      <c r="CY49" s="658"/>
      <c r="CZ49" s="659">
        <v>100</v>
      </c>
      <c r="DA49" s="660"/>
      <c r="DB49" s="660"/>
      <c r="DC49" s="661"/>
      <c r="DD49" s="662">
        <v>12625871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Olek/UcdJYi2ym56kVhwrENOJzgPFU3aNoe0q2C2OGbslltcHOejUVvn+iangAk+cvBkAO80CobC7jkV8XOHA==" saltValue="CVCOuHVsXAMWU3IkCP9x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359</v>
      </c>
      <c r="DK2" s="1179"/>
      <c r="DL2" s="1179"/>
      <c r="DM2" s="1179"/>
      <c r="DN2" s="1179"/>
      <c r="DO2" s="1180"/>
      <c r="DP2" s="229"/>
      <c r="DQ2" s="1178" t="s">
        <v>360</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361</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1"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6" t="s">
        <v>377</v>
      </c>
      <c r="DH5" s="1167"/>
      <c r="DI5" s="1167"/>
      <c r="DJ5" s="1167"/>
      <c r="DK5" s="1168"/>
      <c r="DL5" s="1166" t="s">
        <v>378</v>
      </c>
      <c r="DM5" s="1167"/>
      <c r="DN5" s="1167"/>
      <c r="DO5" s="1167"/>
      <c r="DP5" s="1168"/>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380</v>
      </c>
      <c r="C7" s="1119"/>
      <c r="D7" s="1119"/>
      <c r="E7" s="1119"/>
      <c r="F7" s="1119"/>
      <c r="G7" s="1119"/>
      <c r="H7" s="1119"/>
      <c r="I7" s="1119"/>
      <c r="J7" s="1119"/>
      <c r="K7" s="1119"/>
      <c r="L7" s="1119"/>
      <c r="M7" s="1119"/>
      <c r="N7" s="1119"/>
      <c r="O7" s="1119"/>
      <c r="P7" s="1120"/>
      <c r="Q7" s="1172">
        <v>19744</v>
      </c>
      <c r="R7" s="1173"/>
      <c r="S7" s="1173"/>
      <c r="T7" s="1173"/>
      <c r="U7" s="1173"/>
      <c r="V7" s="1173">
        <v>19462</v>
      </c>
      <c r="W7" s="1173"/>
      <c r="X7" s="1173"/>
      <c r="Y7" s="1173"/>
      <c r="Z7" s="1173"/>
      <c r="AA7" s="1173">
        <v>282</v>
      </c>
      <c r="AB7" s="1173"/>
      <c r="AC7" s="1173"/>
      <c r="AD7" s="1173"/>
      <c r="AE7" s="1174"/>
      <c r="AF7" s="1175">
        <v>269</v>
      </c>
      <c r="AG7" s="1176"/>
      <c r="AH7" s="1176"/>
      <c r="AI7" s="1176"/>
      <c r="AJ7" s="1177"/>
      <c r="AK7" s="1159">
        <v>1075</v>
      </c>
      <c r="AL7" s="1160"/>
      <c r="AM7" s="1160"/>
      <c r="AN7" s="1160"/>
      <c r="AO7" s="1160"/>
      <c r="AP7" s="1160">
        <v>17511</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6">
        <v>19316</v>
      </c>
      <c r="R23" s="1137"/>
      <c r="S23" s="1137"/>
      <c r="T23" s="1137"/>
      <c r="U23" s="1137"/>
      <c r="V23" s="1137">
        <v>19034</v>
      </c>
      <c r="W23" s="1137"/>
      <c r="X23" s="1137"/>
      <c r="Y23" s="1137"/>
      <c r="Z23" s="1137"/>
      <c r="AA23" s="1137">
        <v>282</v>
      </c>
      <c r="AB23" s="1137"/>
      <c r="AC23" s="1137"/>
      <c r="AD23" s="1137"/>
      <c r="AE23" s="1138"/>
      <c r="AF23" s="1139">
        <v>269</v>
      </c>
      <c r="AG23" s="1137"/>
      <c r="AH23" s="1137"/>
      <c r="AI23" s="1137"/>
      <c r="AJ23" s="1140"/>
      <c r="AK23" s="1141"/>
      <c r="AL23" s="1142"/>
      <c r="AM23" s="1142"/>
      <c r="AN23" s="1142"/>
      <c r="AO23" s="1142"/>
      <c r="AP23" s="1137">
        <v>17511</v>
      </c>
      <c r="AQ23" s="1137"/>
      <c r="AR23" s="1137"/>
      <c r="AS23" s="1137"/>
      <c r="AT23" s="1137"/>
      <c r="AU23" s="1143"/>
      <c r="AV23" s="1143"/>
      <c r="AW23" s="1143"/>
      <c r="AX23" s="1143"/>
      <c r="AY23" s="1144"/>
      <c r="AZ23" s="1133" t="s">
        <v>384</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385</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386</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7" t="s">
        <v>390</v>
      </c>
      <c r="AG26" s="1077"/>
      <c r="AH26" s="1077"/>
      <c r="AI26" s="1077"/>
      <c r="AJ26" s="1128"/>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395</v>
      </c>
      <c r="C28" s="1119"/>
      <c r="D28" s="1119"/>
      <c r="E28" s="1119"/>
      <c r="F28" s="1119"/>
      <c r="G28" s="1119"/>
      <c r="H28" s="1119"/>
      <c r="I28" s="1119"/>
      <c r="J28" s="1119"/>
      <c r="K28" s="1119"/>
      <c r="L28" s="1119"/>
      <c r="M28" s="1119"/>
      <c r="N28" s="1119"/>
      <c r="O28" s="1119"/>
      <c r="P28" s="1120"/>
      <c r="Q28" s="1121">
        <v>8092</v>
      </c>
      <c r="R28" s="1122"/>
      <c r="S28" s="1122"/>
      <c r="T28" s="1122"/>
      <c r="U28" s="1122"/>
      <c r="V28" s="1122">
        <v>8078</v>
      </c>
      <c r="W28" s="1122"/>
      <c r="X28" s="1122"/>
      <c r="Y28" s="1122"/>
      <c r="Z28" s="1122"/>
      <c r="AA28" s="1122">
        <v>14</v>
      </c>
      <c r="AB28" s="1122"/>
      <c r="AC28" s="1122"/>
      <c r="AD28" s="1122"/>
      <c r="AE28" s="1123"/>
      <c r="AF28" s="1124">
        <v>14</v>
      </c>
      <c r="AG28" s="1122"/>
      <c r="AH28" s="1122"/>
      <c r="AI28" s="1122"/>
      <c r="AJ28" s="1125"/>
      <c r="AK28" s="1126">
        <v>671</v>
      </c>
      <c r="AL28" s="1115"/>
      <c r="AM28" s="1115"/>
      <c r="AN28" s="1115"/>
      <c r="AO28" s="1115"/>
      <c r="AP28" s="1115" t="s">
        <v>566</v>
      </c>
      <c r="AQ28" s="1115"/>
      <c r="AR28" s="1115"/>
      <c r="AS28" s="1115"/>
      <c r="AT28" s="1115"/>
      <c r="AU28" s="1115" t="s">
        <v>566</v>
      </c>
      <c r="AV28" s="1115"/>
      <c r="AW28" s="1115"/>
      <c r="AX28" s="1115"/>
      <c r="AY28" s="1115"/>
      <c r="AZ28" s="1115" t="s">
        <v>566</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4768</v>
      </c>
      <c r="R29" s="1113"/>
      <c r="S29" s="1113"/>
      <c r="T29" s="1113"/>
      <c r="U29" s="1113"/>
      <c r="V29" s="1113">
        <v>4589</v>
      </c>
      <c r="W29" s="1113"/>
      <c r="X29" s="1113"/>
      <c r="Y29" s="1113"/>
      <c r="Z29" s="1113"/>
      <c r="AA29" s="1113">
        <v>179</v>
      </c>
      <c r="AB29" s="1113"/>
      <c r="AC29" s="1113"/>
      <c r="AD29" s="1113"/>
      <c r="AE29" s="1114"/>
      <c r="AF29" s="1088">
        <v>179</v>
      </c>
      <c r="AG29" s="1089"/>
      <c r="AH29" s="1089"/>
      <c r="AI29" s="1089"/>
      <c r="AJ29" s="1090"/>
      <c r="AK29" s="1049">
        <v>799</v>
      </c>
      <c r="AL29" s="1040"/>
      <c r="AM29" s="1040"/>
      <c r="AN29" s="1040"/>
      <c r="AO29" s="1040"/>
      <c r="AP29" s="1040" t="s">
        <v>566</v>
      </c>
      <c r="AQ29" s="1040"/>
      <c r="AR29" s="1040"/>
      <c r="AS29" s="1040"/>
      <c r="AT29" s="1040"/>
      <c r="AU29" s="1040" t="s">
        <v>566</v>
      </c>
      <c r="AV29" s="1040"/>
      <c r="AW29" s="1040"/>
      <c r="AX29" s="1040"/>
      <c r="AY29" s="1040"/>
      <c r="AZ29" s="1040" t="s">
        <v>566</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1463</v>
      </c>
      <c r="R30" s="1113"/>
      <c r="S30" s="1113"/>
      <c r="T30" s="1113"/>
      <c r="U30" s="1113"/>
      <c r="V30" s="1113">
        <v>1440</v>
      </c>
      <c r="W30" s="1113"/>
      <c r="X30" s="1113"/>
      <c r="Y30" s="1113"/>
      <c r="Z30" s="1113"/>
      <c r="AA30" s="1113">
        <v>23</v>
      </c>
      <c r="AB30" s="1113"/>
      <c r="AC30" s="1113"/>
      <c r="AD30" s="1113"/>
      <c r="AE30" s="1114"/>
      <c r="AF30" s="1088">
        <v>23</v>
      </c>
      <c r="AG30" s="1089"/>
      <c r="AH30" s="1089"/>
      <c r="AI30" s="1089"/>
      <c r="AJ30" s="1090"/>
      <c r="AK30" s="1049">
        <v>849</v>
      </c>
      <c r="AL30" s="1040"/>
      <c r="AM30" s="1040"/>
      <c r="AN30" s="1040"/>
      <c r="AO30" s="1040"/>
      <c r="AP30" s="1040" t="s">
        <v>566</v>
      </c>
      <c r="AQ30" s="1040"/>
      <c r="AR30" s="1040"/>
      <c r="AS30" s="1040"/>
      <c r="AT30" s="1040"/>
      <c r="AU30" s="1040" t="s">
        <v>566</v>
      </c>
      <c r="AV30" s="1040"/>
      <c r="AW30" s="1040"/>
      <c r="AX30" s="1040"/>
      <c r="AY30" s="1040"/>
      <c r="AZ30" s="1040" t="s">
        <v>566</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382</v>
      </c>
      <c r="R31" s="1113"/>
      <c r="S31" s="1113"/>
      <c r="T31" s="1113"/>
      <c r="U31" s="1113"/>
      <c r="V31" s="1113">
        <v>453</v>
      </c>
      <c r="W31" s="1113"/>
      <c r="X31" s="1113"/>
      <c r="Y31" s="1113"/>
      <c r="Z31" s="1113"/>
      <c r="AA31" s="1113">
        <v>-71</v>
      </c>
      <c r="AB31" s="1113"/>
      <c r="AC31" s="1113"/>
      <c r="AD31" s="1113"/>
      <c r="AE31" s="1114"/>
      <c r="AF31" s="1088">
        <v>179</v>
      </c>
      <c r="AG31" s="1089"/>
      <c r="AH31" s="1089"/>
      <c r="AI31" s="1089"/>
      <c r="AJ31" s="1090"/>
      <c r="AK31" s="1049">
        <v>290</v>
      </c>
      <c r="AL31" s="1040"/>
      <c r="AM31" s="1040"/>
      <c r="AN31" s="1040"/>
      <c r="AO31" s="1040"/>
      <c r="AP31" s="1040">
        <v>2788</v>
      </c>
      <c r="AQ31" s="1040"/>
      <c r="AR31" s="1040"/>
      <c r="AS31" s="1040"/>
      <c r="AT31" s="1040"/>
      <c r="AU31" s="1040">
        <v>2183</v>
      </c>
      <c r="AV31" s="1040"/>
      <c r="AW31" s="1040"/>
      <c r="AX31" s="1040"/>
      <c r="AY31" s="1040"/>
      <c r="AZ31" s="1040" t="s">
        <v>566</v>
      </c>
      <c r="BA31" s="1040"/>
      <c r="BB31" s="1040"/>
      <c r="BC31" s="1040"/>
      <c r="BD31" s="1040"/>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1194</v>
      </c>
      <c r="R32" s="1113"/>
      <c r="S32" s="1113"/>
      <c r="T32" s="1113"/>
      <c r="U32" s="1113"/>
      <c r="V32" s="1113">
        <v>1185</v>
      </c>
      <c r="W32" s="1113"/>
      <c r="X32" s="1113"/>
      <c r="Y32" s="1113"/>
      <c r="Z32" s="1113"/>
      <c r="AA32" s="1113">
        <v>9</v>
      </c>
      <c r="AB32" s="1113"/>
      <c r="AC32" s="1113"/>
      <c r="AD32" s="1113"/>
      <c r="AE32" s="1114"/>
      <c r="AF32" s="1088">
        <v>554</v>
      </c>
      <c r="AG32" s="1089"/>
      <c r="AH32" s="1089"/>
      <c r="AI32" s="1089"/>
      <c r="AJ32" s="1090"/>
      <c r="AK32" s="1049">
        <v>15</v>
      </c>
      <c r="AL32" s="1040"/>
      <c r="AM32" s="1040"/>
      <c r="AN32" s="1040"/>
      <c r="AO32" s="1040"/>
      <c r="AP32" s="1040">
        <v>2631</v>
      </c>
      <c r="AQ32" s="1040"/>
      <c r="AR32" s="1040"/>
      <c r="AS32" s="1040"/>
      <c r="AT32" s="1040"/>
      <c r="AU32" s="1040">
        <v>39</v>
      </c>
      <c r="AV32" s="1040"/>
      <c r="AW32" s="1040"/>
      <c r="AX32" s="1040"/>
      <c r="AY32" s="1040"/>
      <c r="AZ32" s="1040" t="s">
        <v>566</v>
      </c>
      <c r="BA32" s="1040"/>
      <c r="BB32" s="1040"/>
      <c r="BC32" s="1040"/>
      <c r="BD32" s="1040"/>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1405</v>
      </c>
      <c r="R33" s="1113"/>
      <c r="S33" s="1113"/>
      <c r="T33" s="1113"/>
      <c r="U33" s="1113"/>
      <c r="V33" s="1113">
        <v>1377</v>
      </c>
      <c r="W33" s="1113"/>
      <c r="X33" s="1113"/>
      <c r="Y33" s="1113"/>
      <c r="Z33" s="1113"/>
      <c r="AA33" s="1113">
        <v>28</v>
      </c>
      <c r="AB33" s="1113"/>
      <c r="AC33" s="1113"/>
      <c r="AD33" s="1113"/>
      <c r="AE33" s="1114"/>
      <c r="AF33" s="1088">
        <v>28</v>
      </c>
      <c r="AG33" s="1089"/>
      <c r="AH33" s="1089"/>
      <c r="AI33" s="1089"/>
      <c r="AJ33" s="1090"/>
      <c r="AK33" s="1049">
        <v>637</v>
      </c>
      <c r="AL33" s="1040"/>
      <c r="AM33" s="1040"/>
      <c r="AN33" s="1040"/>
      <c r="AO33" s="1040"/>
      <c r="AP33" s="1040">
        <v>6876</v>
      </c>
      <c r="AQ33" s="1040"/>
      <c r="AR33" s="1040"/>
      <c r="AS33" s="1040"/>
      <c r="AT33" s="1040"/>
      <c r="AU33" s="1040">
        <v>5947</v>
      </c>
      <c r="AV33" s="1040"/>
      <c r="AW33" s="1040"/>
      <c r="AX33" s="1040"/>
      <c r="AY33" s="1040"/>
      <c r="AZ33" s="1040" t="s">
        <v>566</v>
      </c>
      <c r="BA33" s="1040"/>
      <c r="BB33" s="1040"/>
      <c r="BC33" s="1040"/>
      <c r="BD33" s="1040"/>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978</v>
      </c>
      <c r="AG63" s="1028"/>
      <c r="AH63" s="1028"/>
      <c r="AI63" s="1028"/>
      <c r="AJ63" s="1099"/>
      <c r="AK63" s="1100"/>
      <c r="AL63" s="1032"/>
      <c r="AM63" s="1032"/>
      <c r="AN63" s="1032"/>
      <c r="AO63" s="1032"/>
      <c r="AP63" s="1028">
        <v>12295</v>
      </c>
      <c r="AQ63" s="1028"/>
      <c r="AR63" s="1028"/>
      <c r="AS63" s="1028"/>
      <c r="AT63" s="1028"/>
      <c r="AU63" s="1028">
        <v>8169</v>
      </c>
      <c r="AV63" s="1028"/>
      <c r="AW63" s="1028"/>
      <c r="AX63" s="1028"/>
      <c r="AY63" s="1028"/>
      <c r="AZ63" s="1094"/>
      <c r="BA63" s="1094"/>
      <c r="BB63" s="1094"/>
      <c r="BC63" s="1094"/>
      <c r="BD63" s="1094"/>
      <c r="BE63" s="1029"/>
      <c r="BF63" s="1029"/>
      <c r="BG63" s="1029"/>
      <c r="BH63" s="1029"/>
      <c r="BI63" s="1030"/>
      <c r="BJ63" s="1095" t="s">
        <v>384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408</v>
      </c>
      <c r="W66" s="1071"/>
      <c r="X66" s="1071"/>
      <c r="Y66" s="1071"/>
      <c r="Z66" s="1072"/>
      <c r="AA66" s="1070" t="s">
        <v>389</v>
      </c>
      <c r="AB66" s="1071"/>
      <c r="AC66" s="1071"/>
      <c r="AD66" s="1071"/>
      <c r="AE66" s="1072"/>
      <c r="AF66" s="1076" t="s">
        <v>409</v>
      </c>
      <c r="AG66" s="1077"/>
      <c r="AH66" s="1077"/>
      <c r="AI66" s="1077"/>
      <c r="AJ66" s="1078"/>
      <c r="AK66" s="1070" t="s">
        <v>391</v>
      </c>
      <c r="AL66" s="1065"/>
      <c r="AM66" s="1065"/>
      <c r="AN66" s="1065"/>
      <c r="AO66" s="1066"/>
      <c r="AP66" s="1070" t="s">
        <v>410</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1393</v>
      </c>
      <c r="R68" s="1051"/>
      <c r="S68" s="1051"/>
      <c r="T68" s="1051"/>
      <c r="U68" s="1051"/>
      <c r="V68" s="1051">
        <v>1360</v>
      </c>
      <c r="W68" s="1051"/>
      <c r="X68" s="1051"/>
      <c r="Y68" s="1051"/>
      <c r="Z68" s="1051"/>
      <c r="AA68" s="1051">
        <v>33</v>
      </c>
      <c r="AB68" s="1051"/>
      <c r="AC68" s="1051"/>
      <c r="AD68" s="1051"/>
      <c r="AE68" s="1051"/>
      <c r="AF68" s="1051">
        <v>33</v>
      </c>
      <c r="AG68" s="1051"/>
      <c r="AH68" s="1051"/>
      <c r="AI68" s="1051"/>
      <c r="AJ68" s="1051"/>
      <c r="AK68" s="1040" t="s">
        <v>573</v>
      </c>
      <c r="AL68" s="1040"/>
      <c r="AM68" s="1040"/>
      <c r="AN68" s="1040"/>
      <c r="AO68" s="1040"/>
      <c r="AP68" s="1051">
        <v>2002</v>
      </c>
      <c r="AQ68" s="1051"/>
      <c r="AR68" s="1051"/>
      <c r="AS68" s="1051"/>
      <c r="AT68" s="1051"/>
      <c r="AU68" s="1051">
        <v>913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4312</v>
      </c>
      <c r="R69" s="1040"/>
      <c r="S69" s="1040"/>
      <c r="T69" s="1040"/>
      <c r="U69" s="1040"/>
      <c r="V69" s="1040">
        <v>4311</v>
      </c>
      <c r="W69" s="1040"/>
      <c r="X69" s="1040"/>
      <c r="Y69" s="1040"/>
      <c r="Z69" s="1040"/>
      <c r="AA69" s="1040">
        <v>1</v>
      </c>
      <c r="AB69" s="1040"/>
      <c r="AC69" s="1040"/>
      <c r="AD69" s="1040"/>
      <c r="AE69" s="1040"/>
      <c r="AF69" s="1040">
        <v>0</v>
      </c>
      <c r="AG69" s="1040"/>
      <c r="AH69" s="1040"/>
      <c r="AI69" s="1040"/>
      <c r="AJ69" s="1040"/>
      <c r="AK69" s="1040" t="s">
        <v>573</v>
      </c>
      <c r="AL69" s="1040"/>
      <c r="AM69" s="1040"/>
      <c r="AN69" s="1040"/>
      <c r="AO69" s="1040"/>
      <c r="AP69" s="1040">
        <v>2286</v>
      </c>
      <c r="AQ69" s="1040"/>
      <c r="AR69" s="1040"/>
      <c r="AS69" s="1040"/>
      <c r="AT69" s="1040"/>
      <c r="AU69" s="1040">
        <v>420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197</v>
      </c>
      <c r="R70" s="1040"/>
      <c r="S70" s="1040"/>
      <c r="T70" s="1040"/>
      <c r="U70" s="1040"/>
      <c r="V70" s="1040">
        <v>168</v>
      </c>
      <c r="W70" s="1040"/>
      <c r="X70" s="1040"/>
      <c r="Y70" s="1040"/>
      <c r="Z70" s="1040"/>
      <c r="AA70" s="1040">
        <v>29</v>
      </c>
      <c r="AB70" s="1040"/>
      <c r="AC70" s="1040"/>
      <c r="AD70" s="1040"/>
      <c r="AE70" s="1040"/>
      <c r="AF70" s="1040">
        <v>29</v>
      </c>
      <c r="AG70" s="1040"/>
      <c r="AH70" s="1040"/>
      <c r="AI70" s="1040"/>
      <c r="AJ70" s="1040"/>
      <c r="AK70" s="1040" t="s">
        <v>573</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1132716</v>
      </c>
      <c r="R71" s="1040"/>
      <c r="S71" s="1040"/>
      <c r="T71" s="1040"/>
      <c r="U71" s="1040"/>
      <c r="V71" s="1040">
        <v>1106468</v>
      </c>
      <c r="W71" s="1040"/>
      <c r="X71" s="1040"/>
      <c r="Y71" s="1040"/>
      <c r="Z71" s="1040"/>
      <c r="AA71" s="1040">
        <v>26248</v>
      </c>
      <c r="AB71" s="1040"/>
      <c r="AC71" s="1040"/>
      <c r="AD71" s="1040"/>
      <c r="AE71" s="1040"/>
      <c r="AF71" s="1040">
        <v>26248</v>
      </c>
      <c r="AG71" s="1040"/>
      <c r="AH71" s="1040"/>
      <c r="AI71" s="1040"/>
      <c r="AJ71" s="1040"/>
      <c r="AK71" s="1040">
        <v>8638</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41771</v>
      </c>
      <c r="R72" s="1040"/>
      <c r="S72" s="1040"/>
      <c r="T72" s="1040"/>
      <c r="U72" s="1040"/>
      <c r="V72" s="1040">
        <v>34833</v>
      </c>
      <c r="W72" s="1040"/>
      <c r="X72" s="1040"/>
      <c r="Y72" s="1040"/>
      <c r="Z72" s="1040"/>
      <c r="AA72" s="1040">
        <v>6938</v>
      </c>
      <c r="AB72" s="1040"/>
      <c r="AC72" s="1040"/>
      <c r="AD72" s="1040"/>
      <c r="AE72" s="1040"/>
      <c r="AF72" s="1040">
        <v>18441</v>
      </c>
      <c r="AG72" s="1040"/>
      <c r="AH72" s="1040"/>
      <c r="AI72" s="1040"/>
      <c r="AJ72" s="1040"/>
      <c r="AK72" s="1040" t="s">
        <v>573</v>
      </c>
      <c r="AL72" s="1040"/>
      <c r="AM72" s="1040"/>
      <c r="AN72" s="1040"/>
      <c r="AO72" s="1040"/>
      <c r="AP72" s="1040">
        <v>130769</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7819</v>
      </c>
      <c r="R73" s="1040"/>
      <c r="S73" s="1040"/>
      <c r="T73" s="1040"/>
      <c r="U73" s="1040"/>
      <c r="V73" s="1040">
        <v>5819</v>
      </c>
      <c r="W73" s="1040"/>
      <c r="X73" s="1040"/>
      <c r="Y73" s="1040"/>
      <c r="Z73" s="1040"/>
      <c r="AA73" s="1040">
        <v>1999</v>
      </c>
      <c r="AB73" s="1040"/>
      <c r="AC73" s="1040"/>
      <c r="AD73" s="1040"/>
      <c r="AE73" s="1040"/>
      <c r="AF73" s="1040">
        <v>18181</v>
      </c>
      <c r="AG73" s="1040"/>
      <c r="AH73" s="1040"/>
      <c r="AI73" s="1040"/>
      <c r="AJ73" s="1040"/>
      <c r="AK73" s="1040" t="s">
        <v>573</v>
      </c>
      <c r="AL73" s="1040"/>
      <c r="AM73" s="1040"/>
      <c r="AN73" s="1040"/>
      <c r="AO73" s="1040"/>
      <c r="AP73" s="1040">
        <v>16138</v>
      </c>
      <c r="AQ73" s="1040"/>
      <c r="AR73" s="1040"/>
      <c r="AS73" s="1040"/>
      <c r="AT73" s="1040"/>
      <c r="AU73" s="1040" t="s">
        <v>573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62932</v>
      </c>
      <c r="AG88" s="1028"/>
      <c r="AH88" s="1028"/>
      <c r="AI88" s="1028"/>
      <c r="AJ88" s="1028"/>
      <c r="AK88" s="1032"/>
      <c r="AL88" s="1032"/>
      <c r="AM88" s="1032"/>
      <c r="AN88" s="1032"/>
      <c r="AO88" s="1032"/>
      <c r="AP88" s="1028">
        <v>151195</v>
      </c>
      <c r="AQ88" s="1028"/>
      <c r="AR88" s="1028"/>
      <c r="AS88" s="1028"/>
      <c r="AT88" s="1028"/>
      <c r="AU88" s="1028">
        <v>1333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1718475</v>
      </c>
      <c r="AB110" s="956"/>
      <c r="AC110" s="956"/>
      <c r="AD110" s="956"/>
      <c r="AE110" s="957"/>
      <c r="AF110" s="958">
        <v>1567967</v>
      </c>
      <c r="AG110" s="956"/>
      <c r="AH110" s="956"/>
      <c r="AI110" s="956"/>
      <c r="AJ110" s="957"/>
      <c r="AK110" s="958">
        <v>1599493</v>
      </c>
      <c r="AL110" s="956"/>
      <c r="AM110" s="956"/>
      <c r="AN110" s="956"/>
      <c r="AO110" s="957"/>
      <c r="AP110" s="959">
        <v>16.8</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16903904</v>
      </c>
      <c r="BR110" s="903"/>
      <c r="BS110" s="903"/>
      <c r="BT110" s="903"/>
      <c r="BU110" s="903"/>
      <c r="BV110" s="903">
        <v>17127464</v>
      </c>
      <c r="BW110" s="903"/>
      <c r="BX110" s="903"/>
      <c r="BY110" s="903"/>
      <c r="BZ110" s="903"/>
      <c r="CA110" s="903">
        <v>17510715</v>
      </c>
      <c r="CB110" s="903"/>
      <c r="CC110" s="903"/>
      <c r="CD110" s="903"/>
      <c r="CE110" s="903"/>
      <c r="CF110" s="927">
        <v>184.2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428</v>
      </c>
      <c r="DM110" s="903"/>
      <c r="DN110" s="903"/>
      <c r="DO110" s="903"/>
      <c r="DP110" s="903"/>
      <c r="DQ110" s="903" t="s">
        <v>384</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428</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428</v>
      </c>
      <c r="BW111" s="875"/>
      <c r="BX111" s="875"/>
      <c r="BY111" s="875"/>
      <c r="BZ111" s="875"/>
      <c r="CA111" s="875" t="s">
        <v>428</v>
      </c>
      <c r="CB111" s="875"/>
      <c r="CC111" s="875"/>
      <c r="CD111" s="875"/>
      <c r="CE111" s="875"/>
      <c r="CF111" s="936" t="s">
        <v>428</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428</v>
      </c>
      <c r="DM111" s="875"/>
      <c r="DN111" s="875"/>
      <c r="DO111" s="875"/>
      <c r="DP111" s="875"/>
      <c r="DQ111" s="875" t="s">
        <v>428</v>
      </c>
      <c r="DR111" s="875"/>
      <c r="DS111" s="875"/>
      <c r="DT111" s="875"/>
      <c r="DU111" s="875"/>
      <c r="DV111" s="852" t="s">
        <v>428</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434</v>
      </c>
      <c r="AG112" s="838"/>
      <c r="AH112" s="838"/>
      <c r="AI112" s="838"/>
      <c r="AJ112" s="839"/>
      <c r="AK112" s="840" t="s">
        <v>428</v>
      </c>
      <c r="AL112" s="838"/>
      <c r="AM112" s="838"/>
      <c r="AN112" s="838"/>
      <c r="AO112" s="839"/>
      <c r="AP112" s="885" t="s">
        <v>434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8483306</v>
      </c>
      <c r="BR112" s="875"/>
      <c r="BS112" s="875"/>
      <c r="BT112" s="875"/>
      <c r="BU112" s="875"/>
      <c r="BV112" s="875">
        <v>8461993</v>
      </c>
      <c r="BW112" s="875"/>
      <c r="BX112" s="875"/>
      <c r="BY112" s="875"/>
      <c r="BZ112" s="875"/>
      <c r="CA112" s="875">
        <v>8169800</v>
      </c>
      <c r="CB112" s="875"/>
      <c r="CC112" s="875"/>
      <c r="CD112" s="875"/>
      <c r="CE112" s="875"/>
      <c r="CF112" s="936">
        <v>85.9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434</v>
      </c>
      <c r="DM112" s="875"/>
      <c r="DN112" s="875"/>
      <c r="DO112" s="875"/>
      <c r="DP112" s="875"/>
      <c r="DQ112" s="875" t="s">
        <v>434</v>
      </c>
      <c r="DR112" s="875"/>
      <c r="DS112" s="875"/>
      <c r="DT112" s="875"/>
      <c r="DU112" s="875"/>
      <c r="DV112" s="852" t="s">
        <v>428</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738202</v>
      </c>
      <c r="AB113" s="984"/>
      <c r="AC113" s="984"/>
      <c r="AD113" s="984"/>
      <c r="AE113" s="985"/>
      <c r="AF113" s="986">
        <v>658923</v>
      </c>
      <c r="AG113" s="984"/>
      <c r="AH113" s="984"/>
      <c r="AI113" s="984"/>
      <c r="AJ113" s="985"/>
      <c r="AK113" s="986">
        <v>680455</v>
      </c>
      <c r="AL113" s="984"/>
      <c r="AM113" s="984"/>
      <c r="AN113" s="984"/>
      <c r="AO113" s="985"/>
      <c r="AP113" s="987">
        <v>7.2</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1287827</v>
      </c>
      <c r="BR113" s="875"/>
      <c r="BS113" s="875"/>
      <c r="BT113" s="875"/>
      <c r="BU113" s="875"/>
      <c r="BV113" s="875">
        <v>1302304</v>
      </c>
      <c r="BW113" s="875"/>
      <c r="BX113" s="875"/>
      <c r="BY113" s="875"/>
      <c r="BZ113" s="875"/>
      <c r="CA113" s="875">
        <v>1333193</v>
      </c>
      <c r="CB113" s="875"/>
      <c r="CC113" s="875"/>
      <c r="CD113" s="875"/>
      <c r="CE113" s="875"/>
      <c r="CF113" s="936">
        <v>14</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434</v>
      </c>
      <c r="DM113" s="838"/>
      <c r="DN113" s="838"/>
      <c r="DO113" s="838"/>
      <c r="DP113" s="839"/>
      <c r="DQ113" s="840" t="s">
        <v>434</v>
      </c>
      <c r="DR113" s="838"/>
      <c r="DS113" s="838"/>
      <c r="DT113" s="838"/>
      <c r="DU113" s="839"/>
      <c r="DV113" s="885" t="s">
        <v>434</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88962</v>
      </c>
      <c r="AB114" s="838"/>
      <c r="AC114" s="838"/>
      <c r="AD114" s="838"/>
      <c r="AE114" s="839"/>
      <c r="AF114" s="840">
        <v>160476</v>
      </c>
      <c r="AG114" s="838"/>
      <c r="AH114" s="838"/>
      <c r="AI114" s="838"/>
      <c r="AJ114" s="839"/>
      <c r="AK114" s="840">
        <v>182620</v>
      </c>
      <c r="AL114" s="838"/>
      <c r="AM114" s="838"/>
      <c r="AN114" s="838"/>
      <c r="AO114" s="839"/>
      <c r="AP114" s="885">
        <v>1.9</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3376657</v>
      </c>
      <c r="BR114" s="875"/>
      <c r="BS114" s="875"/>
      <c r="BT114" s="875"/>
      <c r="BU114" s="875"/>
      <c r="BV114" s="875">
        <v>3461972</v>
      </c>
      <c r="BW114" s="875"/>
      <c r="BX114" s="875"/>
      <c r="BY114" s="875"/>
      <c r="BZ114" s="875"/>
      <c r="CA114" s="875">
        <v>3403786</v>
      </c>
      <c r="CB114" s="875"/>
      <c r="CC114" s="875"/>
      <c r="CD114" s="875"/>
      <c r="CE114" s="875"/>
      <c r="CF114" s="936">
        <v>35.799999999999997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434</v>
      </c>
      <c r="DR114" s="838"/>
      <c r="DS114" s="838"/>
      <c r="DT114" s="838"/>
      <c r="DU114" s="839"/>
      <c r="DV114" s="885" t="s">
        <v>434</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88372</v>
      </c>
      <c r="AB115" s="984"/>
      <c r="AC115" s="984"/>
      <c r="AD115" s="984"/>
      <c r="AE115" s="985"/>
      <c r="AF115" s="986" t="s">
        <v>434</v>
      </c>
      <c r="AG115" s="984"/>
      <c r="AH115" s="984"/>
      <c r="AI115" s="984"/>
      <c r="AJ115" s="985"/>
      <c r="AK115" s="986" t="s">
        <v>123</v>
      </c>
      <c r="AL115" s="984"/>
      <c r="AM115" s="984"/>
      <c r="AN115" s="984"/>
      <c r="AO115" s="985"/>
      <c r="AP115" s="987" t="s">
        <v>434</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428</v>
      </c>
      <c r="BW115" s="875"/>
      <c r="BX115" s="875"/>
      <c r="BY115" s="875"/>
      <c r="BZ115" s="875"/>
      <c r="CA115" s="875" t="s">
        <v>434</v>
      </c>
      <c r="CB115" s="875"/>
      <c r="CC115" s="875"/>
      <c r="CD115" s="875"/>
      <c r="CE115" s="875"/>
      <c r="CF115" s="936" t="s">
        <v>434</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434</v>
      </c>
      <c r="DM115" s="838"/>
      <c r="DN115" s="838"/>
      <c r="DO115" s="838"/>
      <c r="DP115" s="839"/>
      <c r="DQ115" s="840" t="s">
        <v>434</v>
      </c>
      <c r="DR115" s="838"/>
      <c r="DS115" s="838"/>
      <c r="DT115" s="838"/>
      <c r="DU115" s="839"/>
      <c r="DV115" s="885" t="s">
        <v>428</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123</v>
      </c>
      <c r="AG116" s="838"/>
      <c r="AH116" s="838"/>
      <c r="AI116" s="838"/>
      <c r="AJ116" s="839"/>
      <c r="AK116" s="840" t="s">
        <v>428</v>
      </c>
      <c r="AL116" s="838"/>
      <c r="AM116" s="838"/>
      <c r="AN116" s="838"/>
      <c r="AO116" s="839"/>
      <c r="AP116" s="885" t="s">
        <v>428</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434</v>
      </c>
      <c r="BW116" s="875"/>
      <c r="BX116" s="875"/>
      <c r="BY116" s="875"/>
      <c r="BZ116" s="875"/>
      <c r="CA116" s="875" t="s">
        <v>434</v>
      </c>
      <c r="CB116" s="875"/>
      <c r="CC116" s="875"/>
      <c r="CD116" s="875"/>
      <c r="CE116" s="875"/>
      <c r="CF116" s="936" t="s">
        <v>434</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434</v>
      </c>
      <c r="DM116" s="838"/>
      <c r="DN116" s="838"/>
      <c r="DO116" s="838"/>
      <c r="DP116" s="839"/>
      <c r="DQ116" s="840" t="s">
        <v>434</v>
      </c>
      <c r="DR116" s="838"/>
      <c r="DS116" s="838"/>
      <c r="DT116" s="838"/>
      <c r="DU116" s="839"/>
      <c r="DV116" s="885" t="s">
        <v>434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2634011</v>
      </c>
      <c r="AB117" s="970"/>
      <c r="AC117" s="970"/>
      <c r="AD117" s="970"/>
      <c r="AE117" s="971"/>
      <c r="AF117" s="972">
        <v>2387366</v>
      </c>
      <c r="AG117" s="970"/>
      <c r="AH117" s="970"/>
      <c r="AI117" s="970"/>
      <c r="AJ117" s="971"/>
      <c r="AK117" s="972">
        <v>2462568</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384</v>
      </c>
      <c r="CB117" s="875"/>
      <c r="CC117" s="875"/>
      <c r="CD117" s="875"/>
      <c r="CE117" s="875"/>
      <c r="CF117" s="936" t="s">
        <v>434</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123</v>
      </c>
      <c r="DM117" s="838"/>
      <c r="DN117" s="838"/>
      <c r="DO117" s="838"/>
      <c r="DP117" s="839"/>
      <c r="DQ117" s="840" t="s">
        <v>434</v>
      </c>
      <c r="DR117" s="838"/>
      <c r="DS117" s="838"/>
      <c r="DT117" s="838"/>
      <c r="DU117" s="839"/>
      <c r="DV117" s="885" t="s">
        <v>123</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123</v>
      </c>
      <c r="BW118" s="906"/>
      <c r="BX118" s="906"/>
      <c r="BY118" s="906"/>
      <c r="BZ118" s="906"/>
      <c r="CA118" s="906" t="s">
        <v>434</v>
      </c>
      <c r="CB118" s="906"/>
      <c r="CC118" s="906"/>
      <c r="CD118" s="906"/>
      <c r="CE118" s="906"/>
      <c r="CF118" s="936" t="s">
        <v>384</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384</v>
      </c>
      <c r="DH118" s="838"/>
      <c r="DI118" s="838"/>
      <c r="DJ118" s="838"/>
      <c r="DK118" s="839"/>
      <c r="DL118" s="840" t="s">
        <v>123</v>
      </c>
      <c r="DM118" s="838"/>
      <c r="DN118" s="838"/>
      <c r="DO118" s="838"/>
      <c r="DP118" s="839"/>
      <c r="DQ118" s="840" t="s">
        <v>123</v>
      </c>
      <c r="DR118" s="838"/>
      <c r="DS118" s="838"/>
      <c r="DT118" s="838"/>
      <c r="DU118" s="839"/>
      <c r="DV118" s="885" t="s">
        <v>384</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384</v>
      </c>
      <c r="AG119" s="956"/>
      <c r="AH119" s="956"/>
      <c r="AI119" s="956"/>
      <c r="AJ119" s="957"/>
      <c r="AK119" s="958" t="s">
        <v>384</v>
      </c>
      <c r="AL119" s="956"/>
      <c r="AM119" s="956"/>
      <c r="AN119" s="956"/>
      <c r="AO119" s="957"/>
      <c r="AP119" s="959" t="s">
        <v>384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454</v>
      </c>
      <c r="BP119" s="939"/>
      <c r="BQ119" s="943">
        <v>30051694</v>
      </c>
      <c r="BR119" s="906"/>
      <c r="BS119" s="906"/>
      <c r="BT119" s="906"/>
      <c r="BU119" s="906"/>
      <c r="BV119" s="906">
        <v>30353733</v>
      </c>
      <c r="BW119" s="906"/>
      <c r="BX119" s="906"/>
      <c r="BY119" s="906"/>
      <c r="BZ119" s="906"/>
      <c r="CA119" s="906">
        <v>30417494</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384</v>
      </c>
      <c r="DH119" s="821"/>
      <c r="DI119" s="821"/>
      <c r="DJ119" s="821"/>
      <c r="DK119" s="822"/>
      <c r="DL119" s="823" t="s">
        <v>123</v>
      </c>
      <c r="DM119" s="821"/>
      <c r="DN119" s="821"/>
      <c r="DO119" s="821"/>
      <c r="DP119" s="822"/>
      <c r="DQ119" s="823" t="s">
        <v>123</v>
      </c>
      <c r="DR119" s="821"/>
      <c r="DS119" s="821"/>
      <c r="DT119" s="821"/>
      <c r="DU119" s="822"/>
      <c r="DV119" s="909" t="s">
        <v>384</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384</v>
      </c>
      <c r="AG120" s="838"/>
      <c r="AH120" s="838"/>
      <c r="AI120" s="838"/>
      <c r="AJ120" s="839"/>
      <c r="AK120" s="840" t="s">
        <v>123</v>
      </c>
      <c r="AL120" s="838"/>
      <c r="AM120" s="838"/>
      <c r="AN120" s="838"/>
      <c r="AO120" s="839"/>
      <c r="AP120" s="885" t="s">
        <v>123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3084119</v>
      </c>
      <c r="BR120" s="903"/>
      <c r="BS120" s="903"/>
      <c r="BT120" s="903"/>
      <c r="BU120" s="903"/>
      <c r="BV120" s="903">
        <v>3017058</v>
      </c>
      <c r="BW120" s="903"/>
      <c r="BX120" s="903"/>
      <c r="BY120" s="903"/>
      <c r="BZ120" s="903"/>
      <c r="CA120" s="903">
        <v>2238768</v>
      </c>
      <c r="CB120" s="903"/>
      <c r="CC120" s="903"/>
      <c r="CD120" s="903"/>
      <c r="CE120" s="903"/>
      <c r="CF120" s="927">
        <v>23.5</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6271783</v>
      </c>
      <c r="DH120" s="903"/>
      <c r="DI120" s="903"/>
      <c r="DJ120" s="903"/>
      <c r="DK120" s="903"/>
      <c r="DL120" s="903">
        <v>6213010</v>
      </c>
      <c r="DM120" s="903"/>
      <c r="DN120" s="903"/>
      <c r="DO120" s="903"/>
      <c r="DP120" s="903"/>
      <c r="DQ120" s="903">
        <v>5947449</v>
      </c>
      <c r="DR120" s="903"/>
      <c r="DS120" s="903"/>
      <c r="DT120" s="903"/>
      <c r="DU120" s="903"/>
      <c r="DV120" s="904">
        <v>62.6</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384</v>
      </c>
      <c r="AL121" s="838"/>
      <c r="AM121" s="838"/>
      <c r="AN121" s="838"/>
      <c r="AO121" s="839"/>
      <c r="AP121" s="885" t="s">
        <v>384</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4889382</v>
      </c>
      <c r="BR121" s="875"/>
      <c r="BS121" s="875"/>
      <c r="BT121" s="875"/>
      <c r="BU121" s="875"/>
      <c r="BV121" s="875">
        <v>4641912</v>
      </c>
      <c r="BW121" s="875"/>
      <c r="BX121" s="875"/>
      <c r="BY121" s="875"/>
      <c r="BZ121" s="875"/>
      <c r="CA121" s="875">
        <v>4268988</v>
      </c>
      <c r="CB121" s="875"/>
      <c r="CC121" s="875"/>
      <c r="CD121" s="875"/>
      <c r="CE121" s="875"/>
      <c r="CF121" s="936">
        <v>44.9</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2163197</v>
      </c>
      <c r="DH121" s="875"/>
      <c r="DI121" s="875"/>
      <c r="DJ121" s="875"/>
      <c r="DK121" s="875"/>
      <c r="DL121" s="875">
        <v>2165245</v>
      </c>
      <c r="DM121" s="875"/>
      <c r="DN121" s="875"/>
      <c r="DO121" s="875"/>
      <c r="DP121" s="875"/>
      <c r="DQ121" s="875">
        <v>2182885</v>
      </c>
      <c r="DR121" s="875"/>
      <c r="DS121" s="875"/>
      <c r="DT121" s="875"/>
      <c r="DU121" s="875"/>
      <c r="DV121" s="852">
        <v>23</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16398778</v>
      </c>
      <c r="BR122" s="906"/>
      <c r="BS122" s="906"/>
      <c r="BT122" s="906"/>
      <c r="BU122" s="906"/>
      <c r="BV122" s="906">
        <v>16275815</v>
      </c>
      <c r="BW122" s="906"/>
      <c r="BX122" s="906"/>
      <c r="BY122" s="906"/>
      <c r="BZ122" s="906"/>
      <c r="CA122" s="906">
        <v>15899392</v>
      </c>
      <c r="CB122" s="906"/>
      <c r="CC122" s="906"/>
      <c r="CD122" s="906"/>
      <c r="CE122" s="906"/>
      <c r="CF122" s="907">
        <v>167.2</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48326</v>
      </c>
      <c r="DH122" s="875"/>
      <c r="DI122" s="875"/>
      <c r="DJ122" s="875"/>
      <c r="DK122" s="875"/>
      <c r="DL122" s="875">
        <v>45650</v>
      </c>
      <c r="DM122" s="875"/>
      <c r="DN122" s="875"/>
      <c r="DO122" s="875"/>
      <c r="DP122" s="875"/>
      <c r="DQ122" s="875">
        <v>39466</v>
      </c>
      <c r="DR122" s="875"/>
      <c r="DS122" s="875"/>
      <c r="DT122" s="875"/>
      <c r="DU122" s="875"/>
      <c r="DV122" s="852">
        <v>0.4</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463</v>
      </c>
      <c r="BP123" s="939"/>
      <c r="BQ123" s="893">
        <v>24372279</v>
      </c>
      <c r="BR123" s="894"/>
      <c r="BS123" s="894"/>
      <c r="BT123" s="894"/>
      <c r="BU123" s="894"/>
      <c r="BV123" s="894">
        <v>23934785</v>
      </c>
      <c r="BW123" s="894"/>
      <c r="BX123" s="894"/>
      <c r="BY123" s="894"/>
      <c r="BZ123" s="894"/>
      <c r="CA123" s="894">
        <v>22407148</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434</v>
      </c>
      <c r="DR123" s="838"/>
      <c r="DS123" s="838"/>
      <c r="DT123" s="838"/>
      <c r="DU123" s="839"/>
      <c r="DV123" s="885" t="s">
        <v>384</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88372</v>
      </c>
      <c r="AB124" s="838"/>
      <c r="AC124" s="838"/>
      <c r="AD124" s="838"/>
      <c r="AE124" s="839"/>
      <c r="AF124" s="840" t="s">
        <v>384</v>
      </c>
      <c r="AG124" s="838"/>
      <c r="AH124" s="838"/>
      <c r="AI124" s="838"/>
      <c r="AJ124" s="839"/>
      <c r="AK124" s="840" t="s">
        <v>384</v>
      </c>
      <c r="AL124" s="838"/>
      <c r="AM124" s="838"/>
      <c r="AN124" s="838"/>
      <c r="AO124" s="839"/>
      <c r="AP124" s="885" t="s">
        <v>384</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59.2</v>
      </c>
      <c r="BR124" s="892"/>
      <c r="BS124" s="892"/>
      <c r="BT124" s="892"/>
      <c r="BU124" s="892"/>
      <c r="BV124" s="892">
        <v>67.8</v>
      </c>
      <c r="BW124" s="892"/>
      <c r="BX124" s="892"/>
      <c r="BY124" s="892"/>
      <c r="BZ124" s="892"/>
      <c r="CA124" s="892">
        <v>84.2</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434</v>
      </c>
      <c r="DH124" s="821"/>
      <c r="DI124" s="821"/>
      <c r="DJ124" s="821"/>
      <c r="DK124" s="822"/>
      <c r="DL124" s="823" t="s">
        <v>384</v>
      </c>
      <c r="DM124" s="821"/>
      <c r="DN124" s="821"/>
      <c r="DO124" s="821"/>
      <c r="DP124" s="822"/>
      <c r="DQ124" s="823" t="s">
        <v>384</v>
      </c>
      <c r="DR124" s="821"/>
      <c r="DS124" s="821"/>
      <c r="DT124" s="821"/>
      <c r="DU124" s="822"/>
      <c r="DV124" s="909" t="s">
        <v>123</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434</v>
      </c>
      <c r="AG125" s="838"/>
      <c r="AH125" s="838"/>
      <c r="AI125" s="838"/>
      <c r="AJ125" s="839"/>
      <c r="AK125" s="840" t="s">
        <v>384</v>
      </c>
      <c r="AL125" s="838"/>
      <c r="AM125" s="838"/>
      <c r="AN125" s="838"/>
      <c r="AO125" s="839"/>
      <c r="AP125" s="885" t="s">
        <v>384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384</v>
      </c>
      <c r="DH125" s="903"/>
      <c r="DI125" s="903"/>
      <c r="DJ125" s="903"/>
      <c r="DK125" s="903"/>
      <c r="DL125" s="903" t="s">
        <v>123</v>
      </c>
      <c r="DM125" s="903"/>
      <c r="DN125" s="903"/>
      <c r="DO125" s="903"/>
      <c r="DP125" s="903"/>
      <c r="DQ125" s="903" t="s">
        <v>123</v>
      </c>
      <c r="DR125" s="903"/>
      <c r="DS125" s="903"/>
      <c r="DT125" s="903"/>
      <c r="DU125" s="903"/>
      <c r="DV125" s="904" t="s">
        <v>384</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384</v>
      </c>
      <c r="AG126" s="838"/>
      <c r="AH126" s="838"/>
      <c r="AI126" s="838"/>
      <c r="AJ126" s="839"/>
      <c r="AK126" s="840" t="s">
        <v>123</v>
      </c>
      <c r="AL126" s="838"/>
      <c r="AM126" s="838"/>
      <c r="AN126" s="838"/>
      <c r="AO126" s="839"/>
      <c r="AP126" s="885" t="s">
        <v>434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384</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434</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384</v>
      </c>
      <c r="DR127" s="875"/>
      <c r="DS127" s="875"/>
      <c r="DT127" s="875"/>
      <c r="DU127" s="875"/>
      <c r="DV127" s="852" t="s">
        <v>123</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368487</v>
      </c>
      <c r="AB128" s="859"/>
      <c r="AC128" s="859"/>
      <c r="AD128" s="859"/>
      <c r="AE128" s="860"/>
      <c r="AF128" s="861">
        <v>373331</v>
      </c>
      <c r="AG128" s="859"/>
      <c r="AH128" s="859"/>
      <c r="AI128" s="859"/>
      <c r="AJ128" s="860"/>
      <c r="AK128" s="861">
        <v>339970</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123</v>
      </c>
      <c r="BG128" s="845"/>
      <c r="BH128" s="845"/>
      <c r="BI128" s="845"/>
      <c r="BJ128" s="845"/>
      <c r="BK128" s="845"/>
      <c r="BL128" s="868"/>
      <c r="BM128" s="844">
        <v>13.19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434</v>
      </c>
      <c r="DH128" s="849"/>
      <c r="DI128" s="849"/>
      <c r="DJ128" s="849"/>
      <c r="DK128" s="849"/>
      <c r="DL128" s="849" t="s">
        <v>384</v>
      </c>
      <c r="DM128" s="849"/>
      <c r="DN128" s="849"/>
      <c r="DO128" s="849"/>
      <c r="DP128" s="849"/>
      <c r="DQ128" s="849" t="s">
        <v>123</v>
      </c>
      <c r="DR128" s="849"/>
      <c r="DS128" s="849"/>
      <c r="DT128" s="849"/>
      <c r="DU128" s="849"/>
      <c r="DV128" s="850" t="s">
        <v>384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10888033</v>
      </c>
      <c r="AB129" s="838"/>
      <c r="AC129" s="838"/>
      <c r="AD129" s="838"/>
      <c r="AE129" s="839"/>
      <c r="AF129" s="840">
        <v>10814669</v>
      </c>
      <c r="AG129" s="838"/>
      <c r="AH129" s="838"/>
      <c r="AI129" s="838"/>
      <c r="AJ129" s="839"/>
      <c r="AK129" s="840">
        <v>10936577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384</v>
      </c>
      <c r="BG129" s="828"/>
      <c r="BH129" s="828"/>
      <c r="BI129" s="828"/>
      <c r="BJ129" s="828"/>
      <c r="BK129" s="828"/>
      <c r="BL129" s="829"/>
      <c r="BM129" s="827">
        <v>18.190000000000001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1304370</v>
      </c>
      <c r="AB130" s="838"/>
      <c r="AC130" s="838"/>
      <c r="AD130" s="838"/>
      <c r="AE130" s="839"/>
      <c r="AF130" s="840">
        <v>1354222</v>
      </c>
      <c r="AG130" s="838"/>
      <c r="AH130" s="838"/>
      <c r="AI130" s="838"/>
      <c r="AJ130" s="839"/>
      <c r="AK130" s="840">
        <v>1429268</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9583663</v>
      </c>
      <c r="AB131" s="821"/>
      <c r="AC131" s="821"/>
      <c r="AD131" s="821"/>
      <c r="AE131" s="822"/>
      <c r="AF131" s="823">
        <v>9460447</v>
      </c>
      <c r="AG131" s="821"/>
      <c r="AH131" s="821"/>
      <c r="AI131" s="821"/>
      <c r="AJ131" s="822"/>
      <c r="AK131" s="823">
        <v>9507309</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84.2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10.02908804</v>
      </c>
      <c r="AB132" s="801"/>
      <c r="AC132" s="801"/>
      <c r="AD132" s="801"/>
      <c r="AE132" s="802"/>
      <c r="AF132" s="803">
        <v>6.9744378889999998</v>
      </c>
      <c r="AG132" s="801"/>
      <c r="AH132" s="801"/>
      <c r="AI132" s="801"/>
      <c r="AJ132" s="802"/>
      <c r="AK132" s="803">
        <v>7.2925998300000003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9.9</v>
      </c>
      <c r="AB133" s="780"/>
      <c r="AC133" s="780"/>
      <c r="AD133" s="780"/>
      <c r="AE133" s="781"/>
      <c r="AF133" s="779">
        <v>9.1</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Jckd7ESmPO2FafIqNyadZfeI3O5Um0E9e7au8mXBac6l8ObNrYLQl1ufh52xsawi9GlqKEyVNwUPuRMppkIDA==" saltValue="YSfjCbcfOvER8aYsOtBe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KNwHlWiJYfrN8+X/zAn71IMU7FXqXEp3COf72R1cP0DD43/gMSwNAhJ+y8y4SKPB0KoW9Lu5KhSrqkldFwJPw==" saltValue="tIo4+djz0v3HiUr7I8WNu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13IKAi2dbfJd2TNleq6qROXyO6KcRSVV3psC5tcJSwPSVZgb6lAC3/m8tqp5X+DG+BVyC6m9uOYfgZkpZxDRQ==" saltValue="+zPcYCvPGXxBFuQJsgP1D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497</v>
      </c>
      <c r="AL9" s="1206"/>
      <c r="AM9" s="1206"/>
      <c r="AN9" s="1207"/>
      <c r="AO9" s="292">
        <v>3054219</v>
      </c>
      <c r="AP9" s="292">
        <v>55253</v>
      </c>
      <c r="AQ9" s="293">
        <v>57316</v>
      </c>
      <c r="AR9" s="294">
        <v>-3.6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498</v>
      </c>
      <c r="AL10" s="1206"/>
      <c r="AM10" s="1206"/>
      <c r="AN10" s="1207"/>
      <c r="AO10" s="295">
        <v>392532</v>
      </c>
      <c r="AP10" s="295">
        <v>7101</v>
      </c>
      <c r="AQ10" s="296">
        <v>3762</v>
      </c>
      <c r="AR10" s="297">
        <v>88.8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499</v>
      </c>
      <c r="AL11" s="1206"/>
      <c r="AM11" s="1206"/>
      <c r="AN11" s="1207"/>
      <c r="AO11" s="295">
        <v>629674</v>
      </c>
      <c r="AP11" s="295">
        <v>11391</v>
      </c>
      <c r="AQ11" s="296">
        <v>6408</v>
      </c>
      <c r="AR11" s="297">
        <v>77.8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500</v>
      </c>
      <c r="AL12" s="1206"/>
      <c r="AM12" s="1206"/>
      <c r="AN12" s="1207"/>
      <c r="AO12" s="295" t="s">
        <v>501</v>
      </c>
      <c r="AP12" s="295" t="s">
        <v>501</v>
      </c>
      <c r="AQ12" s="296">
        <v>891</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502</v>
      </c>
      <c r="AL13" s="1206"/>
      <c r="AM13" s="1206"/>
      <c r="AN13" s="1207"/>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503</v>
      </c>
      <c r="AL14" s="1206"/>
      <c r="AM14" s="1206"/>
      <c r="AN14" s="1207"/>
      <c r="AO14" s="295">
        <v>338782</v>
      </c>
      <c r="AP14" s="295">
        <v>6129</v>
      </c>
      <c r="AQ14" s="296">
        <v>2694</v>
      </c>
      <c r="AR14" s="297">
        <v>127.5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504</v>
      </c>
      <c r="AL15" s="1206"/>
      <c r="AM15" s="1206"/>
      <c r="AN15" s="1207"/>
      <c r="AO15" s="295">
        <v>88678</v>
      </c>
      <c r="AP15" s="295">
        <v>1604</v>
      </c>
      <c r="AQ15" s="296">
        <v>1362</v>
      </c>
      <c r="AR15" s="297">
        <v>17.8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505</v>
      </c>
      <c r="AL16" s="1209"/>
      <c r="AM16" s="1209"/>
      <c r="AN16" s="1210"/>
      <c r="AO16" s="295">
        <v>-181912</v>
      </c>
      <c r="AP16" s="295">
        <v>-3291</v>
      </c>
      <c r="AQ16" s="296">
        <v>-4530</v>
      </c>
      <c r="AR16" s="297">
        <v>-27.4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180</v>
      </c>
      <c r="AL17" s="1209"/>
      <c r="AM17" s="1209"/>
      <c r="AN17" s="1210"/>
      <c r="AO17" s="295">
        <v>4321973</v>
      </c>
      <c r="AP17" s="295">
        <v>78188</v>
      </c>
      <c r="AQ17" s="296">
        <v>67903</v>
      </c>
      <c r="AR17" s="297">
        <v>15.1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510</v>
      </c>
      <c r="AL21" s="1203"/>
      <c r="AM21" s="1203"/>
      <c r="AN21" s="1204"/>
      <c r="AO21" s="307">
        <v>6.13</v>
      </c>
      <c r="AP21" s="308">
        <v>6.2</v>
      </c>
      <c r="AQ21" s="309">
        <v>-7.0000000000000007E-2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511</v>
      </c>
      <c r="AL22" s="1203"/>
      <c r="AM22" s="1203"/>
      <c r="AN22" s="1204"/>
      <c r="AO22" s="312">
        <v>99</v>
      </c>
      <c r="AP22" s="313">
        <v>98.7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516</v>
      </c>
      <c r="AL32" s="1194"/>
      <c r="AM32" s="1194"/>
      <c r="AN32" s="1195"/>
      <c r="AO32" s="322">
        <v>1599493</v>
      </c>
      <c r="AP32" s="322">
        <v>28936</v>
      </c>
      <c r="AQ32" s="323">
        <v>34720</v>
      </c>
      <c r="AR32" s="324">
        <v>-16.7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517</v>
      </c>
      <c r="AL33" s="1194"/>
      <c r="AM33" s="1194"/>
      <c r="AN33" s="1195"/>
      <c r="AO33" s="322" t="s">
        <v>501</v>
      </c>
      <c r="AP33" s="322" t="s">
        <v>501</v>
      </c>
      <c r="AQ33" s="323">
        <v>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518</v>
      </c>
      <c r="AL34" s="1194"/>
      <c r="AM34" s="1194"/>
      <c r="AN34" s="1195"/>
      <c r="AO34" s="322" t="s">
        <v>501</v>
      </c>
      <c r="AP34" s="322" t="s">
        <v>501</v>
      </c>
      <c r="AQ34" s="323">
        <v>22</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519</v>
      </c>
      <c r="AL35" s="1194"/>
      <c r="AM35" s="1194"/>
      <c r="AN35" s="1195"/>
      <c r="AO35" s="322">
        <v>680455</v>
      </c>
      <c r="AP35" s="322">
        <v>12310</v>
      </c>
      <c r="AQ35" s="323">
        <v>9232</v>
      </c>
      <c r="AR35" s="324">
        <v>33.299999999999997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520</v>
      </c>
      <c r="AL36" s="1194"/>
      <c r="AM36" s="1194"/>
      <c r="AN36" s="1195"/>
      <c r="AO36" s="322">
        <v>182620</v>
      </c>
      <c r="AP36" s="322">
        <v>3304</v>
      </c>
      <c r="AQ36" s="323">
        <v>2017</v>
      </c>
      <c r="AR36" s="324">
        <v>63.8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521</v>
      </c>
      <c r="AL37" s="1194"/>
      <c r="AM37" s="1194"/>
      <c r="AN37" s="1195"/>
      <c r="AO37" s="322" t="s">
        <v>501</v>
      </c>
      <c r="AP37" s="322" t="s">
        <v>501</v>
      </c>
      <c r="AQ37" s="323">
        <v>1146</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522</v>
      </c>
      <c r="AL38" s="1197"/>
      <c r="AM38" s="1197"/>
      <c r="AN38" s="1198"/>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523</v>
      </c>
      <c r="AL39" s="1197"/>
      <c r="AM39" s="1197"/>
      <c r="AN39" s="1198"/>
      <c r="AO39" s="322">
        <v>-339970</v>
      </c>
      <c r="AP39" s="322">
        <v>-6150</v>
      </c>
      <c r="AQ39" s="323">
        <v>-6713</v>
      </c>
      <c r="AR39" s="324">
        <v>-8.4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524</v>
      </c>
      <c r="AL40" s="1194"/>
      <c r="AM40" s="1194"/>
      <c r="AN40" s="1195"/>
      <c r="AO40" s="322">
        <v>-1429268</v>
      </c>
      <c r="AP40" s="322">
        <v>-25856</v>
      </c>
      <c r="AQ40" s="323">
        <v>-28519</v>
      </c>
      <c r="AR40" s="324">
        <v>-9.3000000000000007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295</v>
      </c>
      <c r="AL41" s="1200"/>
      <c r="AM41" s="1200"/>
      <c r="AN41" s="1201"/>
      <c r="AO41" s="322">
        <v>693330</v>
      </c>
      <c r="AP41" s="322">
        <v>12543</v>
      </c>
      <c r="AQ41" s="323">
        <v>11906</v>
      </c>
      <c r="AR41" s="324">
        <v>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492</v>
      </c>
      <c r="AN49" s="1188" t="s">
        <v>528</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1008752</v>
      </c>
      <c r="AN51" s="344">
        <v>17563</v>
      </c>
      <c r="AO51" s="345">
        <v>83.1</v>
      </c>
      <c r="AP51" s="346">
        <v>62256</v>
      </c>
      <c r="AQ51" s="347">
        <v>71.099999999999994</v>
      </c>
      <c r="AR51" s="348">
        <v>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633140</v>
      </c>
      <c r="AN52" s="352">
        <v>11024</v>
      </c>
      <c r="AO52" s="353">
        <v>100.3</v>
      </c>
      <c r="AP52" s="354">
        <v>24482</v>
      </c>
      <c r="AQ52" s="355">
        <v>28.5</v>
      </c>
      <c r="AR52" s="356">
        <v>71.8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1364651</v>
      </c>
      <c r="AN53" s="344">
        <v>23952</v>
      </c>
      <c r="AO53" s="345">
        <v>36.4</v>
      </c>
      <c r="AP53" s="346">
        <v>53896</v>
      </c>
      <c r="AQ53" s="347">
        <v>-13.4</v>
      </c>
      <c r="AR53" s="348">
        <v>49.8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659021</v>
      </c>
      <c r="AN54" s="352">
        <v>11567</v>
      </c>
      <c r="AO54" s="353">
        <v>4.9000000000000004</v>
      </c>
      <c r="AP54" s="354">
        <v>20608</v>
      </c>
      <c r="AQ54" s="355">
        <v>-15.8</v>
      </c>
      <c r="AR54" s="356">
        <v>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1903026</v>
      </c>
      <c r="AN55" s="344">
        <v>33697</v>
      </c>
      <c r="AO55" s="345">
        <v>40.700000000000003</v>
      </c>
      <c r="AP55" s="346">
        <v>47278</v>
      </c>
      <c r="AQ55" s="347">
        <v>-12.3</v>
      </c>
      <c r="AR55" s="348">
        <v>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935162</v>
      </c>
      <c r="AN56" s="352">
        <v>16559</v>
      </c>
      <c r="AO56" s="353">
        <v>43.2</v>
      </c>
      <c r="AP56" s="354">
        <v>24096</v>
      </c>
      <c r="AQ56" s="355">
        <v>16.899999999999999</v>
      </c>
      <c r="AR56" s="356">
        <v>26.3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1792310</v>
      </c>
      <c r="AN57" s="344">
        <v>32042</v>
      </c>
      <c r="AO57" s="345">
        <v>-4.9000000000000004</v>
      </c>
      <c r="AP57" s="346">
        <v>44504</v>
      </c>
      <c r="AQ57" s="347">
        <v>-5.9</v>
      </c>
      <c r="AR57" s="348">
        <v>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851531</v>
      </c>
      <c r="AN58" s="352">
        <v>15223</v>
      </c>
      <c r="AO58" s="353">
        <v>-8.1</v>
      </c>
      <c r="AP58" s="354">
        <v>25876</v>
      </c>
      <c r="AQ58" s="355">
        <v>7.4</v>
      </c>
      <c r="AR58" s="356">
        <v>-15.5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1895806</v>
      </c>
      <c r="AN59" s="344">
        <v>34296</v>
      </c>
      <c r="AO59" s="345">
        <v>7</v>
      </c>
      <c r="AP59" s="346">
        <v>47820</v>
      </c>
      <c r="AQ59" s="347">
        <v>7.5</v>
      </c>
      <c r="AR59" s="348">
        <v>-0.5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760200</v>
      </c>
      <c r="AN60" s="352">
        <v>13753</v>
      </c>
      <c r="AO60" s="353">
        <v>-9.6999999999999993</v>
      </c>
      <c r="AP60" s="354">
        <v>25855</v>
      </c>
      <c r="AQ60" s="355">
        <v>-0.1</v>
      </c>
      <c r="AR60" s="356">
        <v>-9.6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1592909</v>
      </c>
      <c r="AN61" s="359">
        <v>28310</v>
      </c>
      <c r="AO61" s="360">
        <v>32.5</v>
      </c>
      <c r="AP61" s="361">
        <v>51151</v>
      </c>
      <c r="AQ61" s="362">
        <v>9.4</v>
      </c>
      <c r="AR61" s="348">
        <v>23.1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767811</v>
      </c>
      <c r="AN62" s="352">
        <v>13625</v>
      </c>
      <c r="AO62" s="353">
        <v>26.1</v>
      </c>
      <c r="AP62" s="354">
        <v>24183</v>
      </c>
      <c r="AQ62" s="355">
        <v>7.4</v>
      </c>
      <c r="AR62" s="356">
        <v>18.7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iq/agI2nTh42F1HK10sjSXlrD/pEoETpfkXmvEQVlLO7dITUUvquVIWbhLKoomBw+cqpx6yy3gPFe9tOmFSqw==" saltValue="hRcxOITZl14SJcwMmWDN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cxcrnrxlBjT0pbNIn35SINFGR4yXUul0WkXz3yQd1jT4aMV22XyQH1b+Wk0qXTJVPSRtNU8GBxNI2lmvHCkQ==" saltValue="YsC6KJke8GQKQLfHEKTuM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Tw7FaY13qTiUteNIT0MNHmkFrUlmzKhEHNtY3kzfG+tNlHEyOWF4LWFt4uyoUu+NbKsch/9SPxDZyqSMD0Rw==" saltValue="1U8ecDOWYWyNB6Z6dqHAT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1" t="s">
        <v>3</v>
      </c>
      <c r="D47" s="1211"/>
      <c r="E47" s="1212"/>
      <c r="F47" s="11">
        <v>20.66</v>
      </c>
      <c r="G47" s="12">
        <v>17.66</v>
      </c>
      <c r="H47" s="12">
        <v>16.46</v>
      </c>
      <c r="I47" s="12">
        <v>13.04</v>
      </c>
      <c r="J47" s="13">
        <v>8.91</v>
      </c>
    </row>
    <row r="48" spans="2:10" ht="57.75" customHeight="1" x14ac:dyDescent="0.15">
      <c r="B48" s="14"/>
      <c r="C48" s="1213" t="s">
        <v>4</v>
      </c>
      <c r="D48" s="1213"/>
      <c r="E48" s="1214"/>
      <c r="F48" s="15">
        <v>1.95</v>
      </c>
      <c r="G48" s="16">
        <v>1.88</v>
      </c>
      <c r="H48" s="16">
        <v>1.83</v>
      </c>
      <c r="I48" s="16">
        <v>2.61</v>
      </c>
      <c r="J48" s="17">
        <v>2.46</v>
      </c>
    </row>
    <row r="49" spans="2:10" ht="57.75" customHeight="1" thickBot="1" x14ac:dyDescent="0.2">
      <c r="B49" s="18"/>
      <c r="C49" s="1215" t="s">
        <v>5</v>
      </c>
      <c r="D49" s="1215"/>
      <c r="E49" s="1216"/>
      <c r="F49" s="19">
        <v>0.05</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EI+H6CyGypNMzesb+1i7CQHJrhj3nj7X11ebFmKLhq8Dm6advakYdXNqWL/eLj/6JAx+iLqS6Yd47lHcG+t7A==" saltValue="kDFSgyilXuDYEEJJUNQjf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2019-08-16T03:03:49Z</cp:lastPrinted>
  <dcterms:modified xsi:type="dcterms:W3CDTF">2019-10-25T03:25:12Z</dcterms:modified>
</cp:coreProperties>
</file>