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0" windowWidth="15360" windowHeight="7635" tabRatio="6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U37" i="10"/>
  <c r="C37" i="10"/>
  <c r="BE36" i="10"/>
  <c r="C36" i="10"/>
  <c r="BE35" i="10"/>
  <c r="C35" i="10"/>
  <c r="BE34" i="10"/>
  <c r="U34" i="10"/>
  <c r="U35" i="10" s="1"/>
  <c r="U36"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 r="CO37" i="10" s="1"/>
  <c r="CO38" i="10" s="1"/>
  <c r="CO39" i="10" s="1"/>
  <c r="CO40" i="10" s="1"/>
</calcChain>
</file>

<file path=xl/sharedStrings.xml><?xml version="1.0" encoding="utf-8"?>
<sst xmlns="http://schemas.openxmlformats.org/spreadsheetml/2006/main" count="1111" uniqueCount="628">
  <si>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</si>
  <si>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</si>
  <si>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</si>
  <si>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</si>
  <si>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</si>
  <si>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</si>
  <si>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</si>
  <si>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</si>
  <si>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</si>
  <si>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</si>
  <si>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</si>
  <si>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</si>
  <si>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</si>
  <si>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</si>
  <si>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</si>
  <si>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</si>
  <si>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</si>
  <si>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</si>
  <si>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</si>
  <si>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</si>
  <si>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</si>
  <si>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</si>
  <si>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</si>
  <si>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</si>
  <si>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</si>
  <si>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</si>
  <si>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</si>
  <si>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</si>
  <si>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</si>
  <si>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</si>
  <si>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</si>
  <si>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</si>
  <si>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</si>
  <si>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</si>
  <si>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</si>
  <si>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</si>
  <si>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</si>
  <si>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</si>
  <si>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</si>
  <si>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</si>
  <si>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</si>
  <si>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</si>
  <si>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</si>
  <si>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</si>
  <si>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</si>
  <si>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</si>
  <si>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</si>
  <si>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</si>
  <si>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</si>
  <si>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</si>
  <si>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</si>
  <si>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</si>
  <si>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</si>
  <si>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</si>
  <si>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</si>
  <si>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</si>
  <si>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</si>
  <si>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</si>
  <si>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</si>
  <si>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</si>
  <si>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</si>
  <si>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</si>
  <si>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</si>
  <si>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</si>
  <si>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</si>
  <si>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</si>
  <si>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</si>
  <si>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</si>
  <si>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</si>
  <si>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</si>
  <si>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</si>
  <si>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</si>
  <si>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</si>
  <si>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</si>
  <si>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</si>
  <si>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</si>
  <si>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</si>
  <si>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</si>
  <si>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</si>
  <si>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</si>
  <si>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</si>
  <si>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</si>
  <si>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</si>
  <si>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</si>
  <si>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</si>
  <si>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</si>
  <si>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</si>
  <si>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</si>
  <si>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</si>
  <si>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</si>
  <si>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</si>
  <si>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</si>
  <si>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箕面市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</si>
  <si>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</si>
  <si>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</si>
  <si>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</si>
  <si>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</si>
  <si>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</si>
  <si>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</si>
  <si>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</si>
  <si>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</si>
  <si>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</si>
  <si>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</si>
  <si>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</si>
  <si>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</si>
  <si>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</si>
  <si>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</si>
  <si>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</si>
  <si>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</si>
  <si>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</si>
  <si>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</si>
  <si>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</si>
  <si>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</si>
  <si>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</si>
  <si>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</si>
  <si>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</si>
  <si>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</si>
  <si>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</si>
  <si>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</si>
  <si>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</si>
  <si>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</si>
  <si>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</si>
  <si>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</si>
  <si>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</si>
  <si>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</si>
  <si>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</si>
  <si>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</si>
  <si>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</si>
  <si>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</si>
  <si>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</si>
  <si>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</si>
  <si>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</si>
  <si>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</si>
  <si>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</si>
  <si>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</si>
  <si>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</si>
  <si>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</si>
  <si>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</si>
  <si>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</si>
  <si>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</si>
  <si>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</si>
  <si>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</si>
  <si>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</si>
  <si>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</si>
  <si>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</si>
  <si>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</si>
  <si>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</si>
  <si>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</si>
  <si>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</si>
  <si>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</si>
  <si>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</si>
  <si>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</si>
  <si>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</si>
  <si>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</si>
  <si>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</si>
  <si>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</si>
  <si>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</si>
  <si>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</si>
  <si>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</si>
  <si>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</si>
  <si>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</si>
  <si>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</si>
  <si>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</si>
  <si>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</si>
  <si>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</si>
  <si>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</si>
  <si>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</si>
  <si>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</si>
  <si>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</si>
  <si>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</si>
  <si>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</si>
  <si>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</si>
  <si>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</si>
  <si>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</si>
  <si>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</si>
  <si>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</si>
  <si>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</si>
  <si>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</si>
  <si>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</si>
  <si>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</si>
  <si>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</si>
  <si>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</si>
  <si>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</si>
  <si>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</si>
  <si>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</si>
  <si>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</si>
  <si>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</si>
  <si>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</si>
  <si>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</si>
  <si>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</si>
  <si>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</si>
  <si>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</si>
  <si>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</si>
  <si>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</si>
  <si>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</si>
  <si>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</si>
  <si>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</si>
  <si>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</si>
  <si>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</si>
  <si>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</si>
  <si>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</si>
  <si>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</si>
  <si>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</si>
  <si>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</si>
  <si>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</si>
  <si>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</si>
  <si>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</si>
  <si>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</si>
  <si>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</si>
  <si>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大阪府箕面市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</si>
  <si>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</si>
  <si>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</si>
  <si>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</si>
  <si>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</si>
  <si>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</si>
  <si>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</si>
  <si>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</si>
  <si>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</si>
  <si>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</si>
  <si>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</si>
  <si>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</si>
  <si>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</si>
  <si>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</si>
  <si>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</si>
  <si>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</si>
  <si>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</si>
  <si>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</si>
  <si>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</si>
  <si>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</si>
  <si>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</si>
  <si>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</si>
  <si>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</si>
  <si>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</si>
  <si>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</si>
  <si>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</si>
  <si>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</si>
  <si>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</si>
  <si>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</si>
  <si>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</si>
  <si>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</si>
  <si>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</si>
  <si>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</si>
  <si>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</si>
  <si>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</si>
  <si>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</si>
  <si>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</si>
  <si>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</si>
  <si>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</si>
  <si>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</si>
  <si>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</si>
  <si>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</si>
  <si>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</si>
  <si>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</si>
  <si>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</si>
  <si>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</si>
  <si>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</si>
  <si>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</si>
  <si>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</si>
  <si>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</si>
  <si>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</si>
  <si>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</si>
  <si>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</si>
  <si>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</si>
  <si>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</si>
  <si>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</si>
  <si>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</si>
  <si>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</si>
  <si>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</si>
  <si>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</si>
  <si>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</si>
  <si>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</si>
  <si>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</si>
  <si>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</si>
  <si>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</si>
  <si>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</si>
  <si>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</si>
  <si>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</si>
  <si>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</si>
  <si>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</si>
  <si>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</si>
  <si>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</si>
  <si>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</si>
  <si>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</si>
  <si>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</si>
  <si>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</si>
  <si>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</si>
  <si>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</si>
  <si>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</si>
  <si>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</si>
  <si>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</si>
  <si>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</si>
  <si>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</si>
  <si>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</si>
  <si>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</si>
  <si>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</si>
  <si>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</si>
  <si>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</si>
  <si>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</si>
  <si>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</si>
  <si>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</si>
  <si>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</si>
  <si>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</si>
  <si>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</si>
  <si>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</si>
  <si>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</si>
  <si>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</si>
  <si>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</si>
  <si>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</si>
  <si>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</si>
  <si>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</si>
  <si>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</si>
  <si>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</si>
  <si>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</si>
  <si>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</si>
  <si>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</si>
  <si>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</si>
  <si>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</si>
  <si>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</si>
  <si>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</si>
  <si>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</si>
  <si>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</si>
  <si>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</si>
  <si>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</si>
  <si>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</si>
  <si>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</si>
  <si>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</si>
  <si>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</si>
  <si>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</si>
  <si>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</si>
  <si>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</si>
  <si>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</si>
  <si>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</si>
  <si>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</si>
  <si>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</si>
  <si>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</si>
  <si>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</si>
  <si>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</si>
  <si>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</si>
  <si>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</si>
  <si>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</si>
  <si>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</si>
  <si>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</si>
  <si>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</si>
  <si>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</si>
  <si>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</si>
  <si>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</si>
  <si>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</si>
  <si>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</si>
  <si>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</si>
  <si>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</si>
  <si>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</si>
  <si>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</si>
  <si>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</si>
  <si>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</si>
  <si>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</si>
  <si>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</si>
  <si>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</si>
  <si>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</si>
  <si>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</si>
  <si>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大阪府箕面市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</si>
  <si>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</si>
  <si>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</si>
  <si>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</si>
  <si>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</si>
  <si>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</si>
  <si>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</si>
  <si>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</si>
  <si>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</si>
  <si>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</si>
  <si>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</si>
  <si>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</si>
  <si>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</si>
  <si>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</si>
  <si>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</si>
  <si>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</si>
  <si>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</si>
  <si>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</si>
  <si>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</si>
  <si>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</si>
  <si>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</si>
  <si>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</si>
  <si>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</si>
  <si>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</si>
  <si>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</si>
  <si>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</si>
  <si>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</si>
  <si>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</si>
  <si>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</si>
  <si>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</si>
  <si>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</si>
  <si>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</si>
  <si>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</si>
  <si>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</si>
  <si>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</si>
  <si>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</si>
  <si>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特別会計国民健康保険事業費</t>
    <phoneticPr fontId="5"/>
  </si>
  <si>
    <t>特別会計介護保険事業費</t>
    <phoneticPr fontId="5"/>
  </si>
  <si>
    <t>特別会計後期高齢者医療事業費</t>
    <phoneticPr fontId="5"/>
  </si>
  <si>
    <t>水道事業会計</t>
    <phoneticPr fontId="5"/>
  </si>
  <si>
    <t>法適用企業</t>
    <phoneticPr fontId="5"/>
  </si>
  <si>
    <t>公共下水道事業会計</t>
    <phoneticPr fontId="5"/>
  </si>
  <si>
    <t>法適用企業</t>
    <phoneticPr fontId="5"/>
  </si>
  <si>
    <t>病院事業会計</t>
    <phoneticPr fontId="5"/>
  </si>
  <si>
    <t>法適用企業</t>
    <phoneticPr fontId="5"/>
  </si>
  <si>
    <t>競艇事業会計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</si>
  <si>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</si>
  <si>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</si>
  <si>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</si>
  <si>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</si>
  <si>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</si>
  <si>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</si>
  <si>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</si>
  <si>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</si>
  <si>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</si>
  <si>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</si>
  <si>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</si>
  <si>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</si>
  <si>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</si>
  <si>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</si>
  <si>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</si>
  <si>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</si>
  <si>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</si>
  <si>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</si>
  <si>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</si>
  <si>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</si>
  <si>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</si>
  <si>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</si>
  <si>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</si>
  <si>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</si>
  <si>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</si>
  <si>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</si>
  <si>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</si>
  <si>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</si>
  <si>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</si>
  <si>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</si>
  <si>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</si>
  <si>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</si>
  <si>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</si>
  <si>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</si>
  <si>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</si>
  <si>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</si>
  <si>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</si>
  <si>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</si>
  <si>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</si>
  <si>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</si>
  <si>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</si>
  <si>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</si>
  <si>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</si>
  <si>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</si>
  <si>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</si>
  <si>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</si>
  <si>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</si>
  <si>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</si>
  <si>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</si>
  <si>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</si>
  <si>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</si>
  <si>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</si>
  <si>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</si>
  <si>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</si>
  <si>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</si>
  <si>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</si>
  <si>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</si>
  <si>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</si>
  <si>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</si>
  <si>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</si>
  <si>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</si>
  <si>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</si>
  <si>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</si>
  <si>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</si>
  <si>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</si>
  <si>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</si>
  <si>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</si>
  <si>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</si>
  <si>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</si>
  <si>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</si>
  <si>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</si>
  <si>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</si>
  <si>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</si>
  <si>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競艇事業会計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</si>
  <si>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</si>
  <si>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</si>
  <si>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</si>
  <si>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</si>
  <si>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</si>
  <si>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</si>
  <si>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</si>
  <si>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</si>
  <si>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</si>
  <si>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</si>
  <si>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</si>
  <si>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</si>
  <si>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</si>
  <si>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</si>
  <si>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</si>
  <si>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</si>
  <si>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</si>
  <si>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</si>
  <si>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</si>
  <si>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</si>
  <si>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</si>
  <si>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</si>
  <si>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</si>
  <si>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</si>
  <si>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</si>
  <si>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</si>
  <si>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</si>
  <si>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</si>
  <si>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</si>
  <si>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</si>
  <si>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</si>
  <si>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</si>
  <si>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</si>
  <si>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</si>
  <si>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</si>
  <si>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</si>
  <si>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</si>
  <si>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</si>
  <si>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</si>
  <si>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</si>
  <si>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</si>
  <si>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</si>
  <si>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</si>
  <si>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</si>
  <si>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</si>
  <si>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</si>
  <si>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</si>
  <si>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</si>
  <si>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</si>
  <si>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</si>
  <si>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</si>
  <si>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</si>
  <si>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</si>
  <si>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</si>
  <si>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</si>
  <si>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</si>
  <si>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</si>
  <si>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</si>
  <si>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</si>
  <si>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</si>
  <si>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</si>
  <si>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</si>
  <si>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</si>
  <si>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</si>
  <si>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</si>
  <si>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</si>
  <si>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</si>
  <si>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</si>
  <si>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</si>
  <si>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</si>
  <si>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</si>
  <si>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</si>
  <si>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</si>
  <si>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</si>
  <si>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</si>
  <si>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</si>
  <si>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</si>
  <si>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</si>
  <si>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</si>
  <si>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</si>
  <si>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</si>
  <si>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</si>
  <si>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</si>
  <si>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</si>
  <si>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</si>
  <si>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</si>
  <si>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</si>
  <si>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</si>
  <si>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1.71</t>
  </si>
  <si>
    <t>▲ 14.03</t>
  </si>
  <si>
    <t>▲ 8.35</t>
  </si>
  <si>
    <t>特別会計国民健康保険事業費</t>
  </si>
  <si>
    <t>▲ 7.90</t>
  </si>
  <si>
    <t>▲ 7.42</t>
  </si>
  <si>
    <t>▲ 6.44</t>
  </si>
  <si>
    <t>▲ 5.07</t>
  </si>
  <si>
    <t>▲ 3.01</t>
  </si>
  <si>
    <t>競艇事業会計</t>
  </si>
  <si>
    <t>公共下水道事業会計</t>
  </si>
  <si>
    <t>水道事業会計</t>
  </si>
  <si>
    <t>一般会計</t>
  </si>
  <si>
    <t>病院事業会計</t>
  </si>
  <si>
    <t>特別会計介護保険事業費</t>
  </si>
  <si>
    <t>特別会計後期高齢者医療事業費</t>
  </si>
  <si>
    <t>その他会計（赤字）</t>
  </si>
  <si>
    <t>その他会計（黒字）</t>
  </si>
  <si>
    <t>-</t>
    <phoneticPr fontId="2"/>
  </si>
  <si>
    <t>-</t>
    <phoneticPr fontId="2"/>
  </si>
  <si>
    <t>-</t>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</si>
  <si>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</si>
  <si>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</si>
  <si>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</si>
  <si>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9">
      <t>キギョウダン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</si>
  <si>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2"/>
  </si>
  <si>
    <t>-</t>
    <phoneticPr fontId="2"/>
  </si>
  <si>
    <t>-</t>
    <phoneticPr fontId="2"/>
  </si>
  <si>
    <t>-</t>
    <phoneticPr fontId="2"/>
  </si>
  <si>
    <t>箕面市医療保健センター</t>
    <rPh sb="0" eb="3">
      <t>ミノオシ</t>
    </rPh>
    <rPh sb="3" eb="5">
      <t>イリョウ</t>
    </rPh>
    <rPh sb="5" eb="7">
      <t>ホケン</t>
    </rPh>
    <phoneticPr fontId="2"/>
  </si>
  <si>
    <t>箕面市障害者事業団</t>
    <rPh sb="0" eb="3">
      <t>ミノオシ</t>
    </rPh>
    <rPh sb="3" eb="6">
      <t>ショウガイシャ</t>
    </rPh>
    <rPh sb="6" eb="9">
      <t>ジギョウダン</t>
    </rPh>
    <phoneticPr fontId="2"/>
  </si>
  <si>
    <t>箕面市メイプル文化財団</t>
    <rPh sb="0" eb="3">
      <t>ミノオシ</t>
    </rPh>
    <rPh sb="7" eb="9">
      <t>ブンカ</t>
    </rPh>
    <rPh sb="9" eb="11">
      <t>ザイダン</t>
    </rPh>
    <phoneticPr fontId="2"/>
  </si>
  <si>
    <t>箕面市国際交流協会</t>
    <rPh sb="0" eb="3">
      <t>ミノオシ</t>
    </rPh>
    <rPh sb="3" eb="5">
      <t>コクサイ</t>
    </rPh>
    <rPh sb="5" eb="7">
      <t>コウリュウ</t>
    </rPh>
    <rPh sb="7" eb="9">
      <t>キョウカイ</t>
    </rPh>
    <phoneticPr fontId="2"/>
  </si>
  <si>
    <t>箕面都市開発</t>
    <rPh sb="0" eb="2">
      <t>ミノオ</t>
    </rPh>
    <rPh sb="2" eb="4">
      <t>トシ</t>
    </rPh>
    <rPh sb="4" eb="6">
      <t>カイハツ</t>
    </rPh>
    <phoneticPr fontId="2"/>
  </si>
  <si>
    <t>箕面ＦＭまちそだて</t>
    <rPh sb="0" eb="2">
      <t>ミノオ</t>
    </rPh>
    <phoneticPr fontId="2"/>
  </si>
  <si>
    <t>箕面市土地開発公社</t>
    <rPh sb="0" eb="3">
      <t>ミノオシ</t>
    </rPh>
    <rPh sb="3" eb="5">
      <t>トチ</t>
    </rPh>
    <rPh sb="5" eb="7">
      <t>カイハツ</t>
    </rPh>
    <rPh sb="7" eb="9">
      <t>コウシャ</t>
    </rPh>
    <phoneticPr fontId="2"/>
  </si>
  <si>
    <t>○</t>
    <phoneticPr fontId="2"/>
  </si>
  <si>
    <t>－</t>
  </si>
  <si>
    <t>－</t>
    <phoneticPr fontId="2"/>
  </si>
  <si>
    <t>－</t>
    <phoneticPr fontId="2"/>
  </si>
  <si>
    <t>北大阪急行南北線延伸整備基金</t>
    <rPh sb="0" eb="1">
      <t>キタ</t>
    </rPh>
    <rPh sb="1" eb="3">
      <t>オオサカ</t>
    </rPh>
    <rPh sb="3" eb="5">
      <t>キュウコウ</t>
    </rPh>
    <rPh sb="5" eb="8">
      <t>ナンボクセン</t>
    </rPh>
    <rPh sb="8" eb="10">
      <t>エンシン</t>
    </rPh>
    <rPh sb="10" eb="12">
      <t>セイビ</t>
    </rPh>
    <rPh sb="12" eb="14">
      <t>キキン</t>
    </rPh>
    <phoneticPr fontId="2"/>
  </si>
  <si>
    <t>都市施設整備基金</t>
    <rPh sb="0" eb="2">
      <t>トシ</t>
    </rPh>
    <rPh sb="2" eb="4">
      <t>シセツ</t>
    </rPh>
    <rPh sb="4" eb="6">
      <t>セイビ</t>
    </rPh>
    <rPh sb="6" eb="8">
      <t>キキン</t>
    </rPh>
    <phoneticPr fontId="2"/>
  </si>
  <si>
    <t>文化施設整備基金</t>
    <rPh sb="0" eb="2">
      <t>ブンカ</t>
    </rPh>
    <rPh sb="2" eb="4">
      <t>シセツ</t>
    </rPh>
    <rPh sb="4" eb="6">
      <t>セイビ</t>
    </rPh>
    <rPh sb="6" eb="8">
      <t>キキン</t>
    </rPh>
    <phoneticPr fontId="2"/>
  </si>
  <si>
    <t>学校教育施設整備基金</t>
    <rPh sb="0" eb="2">
      <t>ガッコウ</t>
    </rPh>
    <rPh sb="2" eb="4">
      <t>キョウイク</t>
    </rPh>
    <rPh sb="4" eb="6">
      <t>シセツ</t>
    </rPh>
    <rPh sb="6" eb="8">
      <t>セイビ</t>
    </rPh>
    <rPh sb="8" eb="10">
      <t>キキン</t>
    </rPh>
    <phoneticPr fontId="2"/>
  </si>
  <si>
    <t>保健福祉総合推進基金</t>
    <rPh sb="0" eb="2">
      <t>ホケン</t>
    </rPh>
    <rPh sb="2" eb="4">
      <t>フクシ</t>
    </rPh>
    <rPh sb="4" eb="6">
      <t>ソウゴウ</t>
    </rPh>
    <rPh sb="6" eb="8">
      <t>スイシン</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</si>
  <si>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</si>
  <si>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</si>
  <si>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</si>
  <si>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</si>
  <si>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時点では、将来負担比率と有形固定資産減価償却率のいずれも類似団体内平均値を下回っている。しかしながら、鉄道延伸や新駅周辺整備、児童・生徒増に伴う学校増築などの財源として起債が増加傾向にあり、将来負担比率も平成27年度以降上昇している（平成26年度：▲64.7% ⇒ 平成27年度：▲55.4% ⇒ 平成28年度：▲31.9% ⇒ 平成29年度：▲26.3%）。
　なお、平成29年度決算にかかる固定資産台帳については、平成31年１月１日時点で未整備であるため推移分析はできていないが、引き続き指標を注視しつつ、公共施設等総合管理計画に基づき、適切に老朽化対策に取り組む必要がある。</t>
    <rPh sb="1" eb="3">
      <t>ヘイセイ</t>
    </rPh>
    <rPh sb="5" eb="7">
      <t>ネンド</t>
    </rPh>
    <rPh sb="7" eb="9">
      <t>ジテン</t>
    </rPh>
    <rPh sb="12" eb="14">
      <t>ショウライ</t>
    </rPh>
    <rPh sb="14" eb="16">
      <t>フタン</t>
    </rPh>
    <rPh sb="16" eb="18">
      <t>ヒリツ</t>
    </rPh>
    <rPh sb="19" eb="30">
      <t>ユウケイコテイシサンゲンカショウキャクリツ</t>
    </rPh>
    <rPh sb="35" eb="37">
      <t>ルイジ</t>
    </rPh>
    <rPh sb="37" eb="39">
      <t>ダンタイ</t>
    </rPh>
    <rPh sb="39" eb="40">
      <t>ナイ</t>
    </rPh>
    <rPh sb="40" eb="42">
      <t>ヘイキン</t>
    </rPh>
    <rPh sb="42" eb="43">
      <t>アタイ</t>
    </rPh>
    <rPh sb="44" eb="46">
      <t>シタマワ</t>
    </rPh>
    <rPh sb="58" eb="60">
      <t>テツドウ</t>
    </rPh>
    <rPh sb="60" eb="62">
      <t>エンシン</t>
    </rPh>
    <rPh sb="63" eb="65">
      <t>シンエキ</t>
    </rPh>
    <rPh sb="65" eb="67">
      <t>シュウヘン</t>
    </rPh>
    <rPh sb="67" eb="69">
      <t>セイビ</t>
    </rPh>
    <rPh sb="70" eb="72">
      <t>ジドウ</t>
    </rPh>
    <rPh sb="73" eb="75">
      <t>セイト</t>
    </rPh>
    <rPh sb="75" eb="76">
      <t>ゾウ</t>
    </rPh>
    <rPh sb="77" eb="78">
      <t>トモナ</t>
    </rPh>
    <rPh sb="79" eb="81">
      <t>ガッコウ</t>
    </rPh>
    <rPh sb="81" eb="83">
      <t>ゾウチク</t>
    </rPh>
    <rPh sb="86" eb="88">
      <t>ザイゲン</t>
    </rPh>
    <rPh sb="91" eb="93">
      <t>キサイ</t>
    </rPh>
    <rPh sb="94" eb="96">
      <t>ゾウカ</t>
    </rPh>
    <rPh sb="96" eb="98">
      <t>ケイコウ</t>
    </rPh>
    <rPh sb="102" eb="104">
      <t>ショウライ</t>
    </rPh>
    <rPh sb="104" eb="106">
      <t>フタン</t>
    </rPh>
    <rPh sb="106" eb="108">
      <t>ヒリツ</t>
    </rPh>
    <rPh sb="109" eb="111">
      <t>ヘイセイ</t>
    </rPh>
    <rPh sb="113" eb="117">
      <t>ネンドイコウ</t>
    </rPh>
    <rPh sb="117" eb="119">
      <t>ジョウショウ</t>
    </rPh>
    <rPh sb="124" eb="126">
      <t>ヘイセイ</t>
    </rPh>
    <rPh sb="128" eb="130">
      <t>ネンド</t>
    </rPh>
    <rPh sb="140" eb="142">
      <t>ヘイセイ</t>
    </rPh>
    <rPh sb="144" eb="146">
      <t>ネンド</t>
    </rPh>
    <rPh sb="156" eb="158">
      <t>ヘイセイ</t>
    </rPh>
    <rPh sb="160" eb="162">
      <t>ネンド</t>
    </rPh>
    <rPh sb="172" eb="174">
      <t>ヘイセイ</t>
    </rPh>
    <rPh sb="176" eb="178">
      <t>ネンド</t>
    </rPh>
    <rPh sb="236" eb="238">
      <t>スイイ</t>
    </rPh>
    <rPh sb="238" eb="240">
      <t>ブンセキ</t>
    </rPh>
    <rPh sb="249" eb="250">
      <t>ヒ</t>
    </rPh>
    <rPh sb="251" eb="252">
      <t>ツヅ</t>
    </rPh>
    <rPh sb="253" eb="255">
      <t>シヒョウ</t>
    </rPh>
    <rPh sb="256" eb="258">
      <t>チュウシ</t>
    </rPh>
    <rPh sb="262" eb="264">
      <t>コウキョウ</t>
    </rPh>
    <rPh sb="264" eb="266">
      <t>シセツ</t>
    </rPh>
    <rPh sb="266" eb="267">
      <t>トウ</t>
    </rPh>
    <rPh sb="267" eb="269">
      <t>ソウゴウ</t>
    </rPh>
    <rPh sb="269" eb="271">
      <t>カンリ</t>
    </rPh>
    <rPh sb="271" eb="273">
      <t>ケイカク</t>
    </rPh>
    <rPh sb="274" eb="275">
      <t>モト</t>
    </rPh>
    <rPh sb="278" eb="280">
      <t>テキセツ</t>
    </rPh>
    <rPh sb="281" eb="284">
      <t>ロウキュウカ</t>
    </rPh>
    <rPh sb="284" eb="286">
      <t>タイサク</t>
    </rPh>
    <rPh sb="287" eb="288">
      <t>ト</t>
    </rPh>
    <rPh sb="289" eb="290">
      <t>ク</t>
    </rPh>
    <rPh sb="291" eb="29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</si>
  <si>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</si>
  <si>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</si>
  <si>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</si>
  <si>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</si>
  <si>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</si>
  <si>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</si>
  <si>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</si>
  <si>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内平均値と比較して良好な状態にある。しかしながら、鉄道延伸や新駅周辺整備、学校増築事業などの大型プロジェクトが進行中であり、今後、財源として起債を予定していることから、将来的には両指標の多少の悪化が見込まれる。将来にわたり財政規律を高いレベルで堅持するため、財政運営基本条例の趣旨に則り、世代間の負担の均衡を図りつつ、過度に市債に依存することのない財政運営に努める必要がある。</t>
    <rPh sb="49" eb="51">
      <t>エンシン</t>
    </rPh>
    <rPh sb="52" eb="54">
      <t>シンエキ</t>
    </rPh>
    <rPh sb="56" eb="58">
      <t>セイビ</t>
    </rPh>
    <phoneticPr fontId="5"/>
  </si>
  <si>
    <t>将来負担比率</t>
    <phoneticPr fontId="5"/>
  </si>
  <si>
    <t>実質公債費比率</t>
    <phoneticPr fontId="5"/>
  </si>
  <si>
    <t>類似団体内平均値</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</si>
</sst>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c:ext xmlns:c16="http://schemas.microsoft.com/office/drawing/2014/chart" uri="{C3380CC4-5D6E-409C-BE32-E72D297353CC}">
              <c16:uniqueId val="{00000000-33B1-4F1B-B01A-39902FC9C6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55436</c:v>
                </c:pt>
                <c:pt idx="1">
                  <c:v>37137</c:v>
                </c:pt>
                <c:pt idx="2">
                  <c:v>22675</c:v>
                </c:pt>
                <c:pt idx="3">
                  <c:v>56989</c:v>
                </c:pt>
                <c:pt idx="4">
                  <c:v>125840</c:v>
                </c:pt>
              </c:numCache>
            </c:numRef>
          </c:val>
          <c:smooth val="0"/>
          <c:extLst>
            <c:ext xmlns:c16="http://schemas.microsoft.com/office/drawing/2014/chart" uri="{C3380CC4-5D6E-409C-BE32-E72D297353CC}">
              <c16:uniqueId val="{00000001-33B1-4F1B-B01A-39902FC9C651}"/>
            </c:ext>
          </c:extLst>
        </c:ser>
        <c:dLbls>
          <c:showLegendKey val="0"/>
          <c:showVal val="0"/>
          <c:showCatName val="0"/>
          <c:showSerName val="0"/>
          <c:showPercent val="0"/>
          <c:showBubbleSize val="0"/>
        </c:dLbls>
        <c:marker val="1"/>
        <c:smooth val="0"/>
        <c:axId val="118692480"/>
        <c:axId val="118694656"/>
      </c:lineChart>
      <c:catAx>
        <c:axId val="118692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94656"/>
        <c:crosses val="autoZero"/>
        <c:auto val="1"/>
        <c:lblAlgn val="ctr"/>
        <c:lblOffset val="100"/>
        <c:tickLblSkip val="1"/>
        <c:tickMarkSkip val="1"/>
        <c:noMultiLvlLbl val="0"/>
      </c:catAx>
      <c:valAx>
        <c:axId val="1186946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92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6.07</c:v>
                </c:pt>
                <c:pt idx="1">
                  <c:v>7.06</c:v>
                </c:pt>
                <c:pt idx="2">
                  <c:v>8.26</c:v>
                </c:pt>
                <c:pt idx="3">
                  <c:v>8.57</c:v>
                </c:pt>
                <c:pt idx="4">
                  <c:v>7.32</c:v>
                </c:pt>
              </c:numCache>
            </c:numRef>
          </c:val>
          <c:extLst>
            <c:ext xmlns:c16="http://schemas.microsoft.com/office/drawing/2014/chart" uri="{C3380CC4-5D6E-409C-BE32-E72D297353CC}">
              <c16:uniqueId val="{00000000-199F-49CD-888D-FB252D4FF2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27.34</c:v>
                </c:pt>
                <c:pt idx="1">
                  <c:v>28.43</c:v>
                </c:pt>
                <c:pt idx="2">
                  <c:v>31.83</c:v>
                </c:pt>
                <c:pt idx="3">
                  <c:v>22.39</c:v>
                </c:pt>
                <c:pt idx="4">
                  <c:v>19.87</c:v>
                </c:pt>
              </c:numCache>
            </c:numRef>
          </c:val>
          <c:extLst>
            <c:ext xmlns:c16="http://schemas.microsoft.com/office/drawing/2014/chart" uri="{C3380CC4-5D6E-409C-BE32-E72D297353CC}">
              <c16:uniqueId val="{00000001-199F-49CD-888D-FB252D4FF2C7}"/>
            </c:ext>
          </c:extLst>
        </c:ser>
        <c:dLbls>
          <c:showLegendKey val="0"/>
          <c:showVal val="0"/>
          <c:showCatName val="0"/>
          <c:showSerName val="0"/>
          <c:showPercent val="0"/>
          <c:showBubbleSize val="0"/>
        </c:dLbls>
        <c:gapWidth val="250"/>
        <c:overlap val="100"/>
        <c:axId val="122414976"/>
        <c:axId val="122425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3.91</c:v>
                </c:pt>
                <c:pt idx="1">
                  <c:v>-1.71</c:v>
                </c:pt>
                <c:pt idx="2">
                  <c:v>1.4</c:v>
                </c:pt>
                <c:pt idx="3">
                  <c:v>-14.03</c:v>
                </c:pt>
                <c:pt idx="4">
                  <c:v>-8.35</c:v>
                </c:pt>
              </c:numCache>
            </c:numRef>
          </c:val>
          <c:smooth val="0"/>
          <c:extLst>
            <c:ext xmlns:c16="http://schemas.microsoft.com/office/drawing/2014/chart" uri="{C3380CC4-5D6E-409C-BE32-E72D297353CC}">
              <c16:uniqueId val="{00000002-199F-49CD-888D-FB252D4FF2C7}"/>
            </c:ext>
          </c:extLst>
        </c:ser>
        <c:dLbls>
          <c:showLegendKey val="0"/>
          <c:showVal val="0"/>
          <c:showCatName val="0"/>
          <c:showSerName val="0"/>
          <c:showPercent val="0"/>
          <c:showBubbleSize val="0"/>
        </c:dLbls>
        <c:marker val="1"/>
        <c:smooth val="0"/>
        <c:axId val="122414976"/>
        <c:axId val="122425344"/>
      </c:lineChart>
      <c:catAx>
        <c:axId val="12241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425344"/>
        <c:crosses val="autoZero"/>
        <c:auto val="1"/>
        <c:lblAlgn val="ctr"/>
        <c:lblOffset val="100"/>
        <c:tickLblSkip val="1"/>
        <c:tickMarkSkip val="1"/>
        <c:noMultiLvlLbl val="0"/>
      </c:catAx>
      <c:valAx>
        <c:axId val="12242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1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10.64</c:v>
                </c:pt>
                <c:pt idx="2">
                  <c:v>#N/A</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69CE-4669-8A71-B445420DA7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CE-4669-8A71-B445420DA7E2}"/>
            </c:ext>
          </c:extLst>
        </c:ser>
        <c:ser>
          <c:idx val="2"/>
          <c:order val="2"/>
          <c:tx>
            <c:strRef>
              <c:f>データシート!$A$29</c:f>
              <c:strCache>
                <c:ptCount val="1"/>
                <c:pt idx="0">
                  <c:v>特別会計後期高齢者医療事業費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0.25</c:v>
                </c:pt>
                <c:pt idx="2">
                  <c:v>#N/A</c:v>
                </c:pt>
                <c:pt idx="3">
                  <c:v>0.28999999999999998</c:v>
                </c:pt>
                <c:pt idx="4">
                  <c:v>#N/A</c:v>
                </c:pt>
                <c:pt idx="5">
                  <c:v>0.32</c:v>
                </c:pt>
                <c:pt idx="6">
                  <c:v>#N/A</c:v>
                </c:pt>
                <c:pt idx="7">
                  <c:v>0.32</c:v>
                </c:pt>
                <c:pt idx="8">
                  <c:v>#N/A</c:v>
                </c:pt>
                <c:pt idx="9">
                  <c:v>0.33</c:v>
                </c:pt>
              </c:numCache>
            </c:numRef>
          </c:val>
          <c:extLst>
            <c:ext xmlns:c16="http://schemas.microsoft.com/office/drawing/2014/chart" uri="{C3380CC4-5D6E-409C-BE32-E72D297353CC}">
              <c16:uniqueId val="{00000002-69CE-4669-8A71-B445420DA7E2}"/>
            </c:ext>
          </c:extLst>
        </c:ser>
        <c:ser>
          <c:idx val="3"/>
          <c:order val="3"/>
          <c:tx>
            <c:strRef>
              <c:f>データシート!$A$30</c:f>
              <c:strCache>
                <c:ptCount val="1"/>
                <c:pt idx="0">
                  <c:v>特別会計介護保険事業費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0.66</c:v>
                </c:pt>
                <c:pt idx="2">
                  <c:v>#N/A</c:v>
                </c:pt>
                <c:pt idx="3">
                  <c:v>0.8</c:v>
                </c:pt>
                <c:pt idx="4">
                  <c:v>#N/A</c:v>
                </c:pt>
                <c:pt idx="5">
                  <c:v>0.46</c:v>
                </c:pt>
                <c:pt idx="6">
                  <c:v>#N/A</c:v>
                </c:pt>
                <c:pt idx="7">
                  <c:v>1.36</c:v>
                </c:pt>
                <c:pt idx="8">
                  <c:v>#N/A</c:v>
                </c:pt>
                <c:pt idx="9">
                  <c:v>1.68</c:v>
                </c:pt>
              </c:numCache>
            </c:numRef>
          </c:val>
          <c:extLst>
            <c:ext xmlns:c16="http://schemas.microsoft.com/office/drawing/2014/chart" uri="{C3380CC4-5D6E-409C-BE32-E72D297353CC}">
              <c16:uniqueId val="{00000003-69CE-4669-8A71-B445420DA7E2}"/>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12.3</c:v>
                </c:pt>
                <c:pt idx="2">
                  <c:v>#N/A</c:v>
                </c:pt>
                <c:pt idx="3">
                  <c:v>11.81</c:v>
                </c:pt>
                <c:pt idx="4">
                  <c:v>#N/A</c:v>
                </c:pt>
                <c:pt idx="5">
                  <c:v>7.78</c:v>
                </c:pt>
                <c:pt idx="6">
                  <c:v>#N/A</c:v>
                </c:pt>
                <c:pt idx="7">
                  <c:v>5.0599999999999996</c:v>
                </c:pt>
                <c:pt idx="8">
                  <c:v>#N/A</c:v>
                </c:pt>
                <c:pt idx="9">
                  <c:v>2</c:v>
                </c:pt>
              </c:numCache>
            </c:numRef>
          </c:val>
          <c:extLst>
            <c:ext xmlns:c16="http://schemas.microsoft.com/office/drawing/2014/chart" uri="{C3380CC4-5D6E-409C-BE32-E72D297353CC}">
              <c16:uniqueId val="{00000004-69CE-4669-8A71-B445420DA7E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6.07</c:v>
                </c:pt>
                <c:pt idx="2">
                  <c:v>#N/A</c:v>
                </c:pt>
                <c:pt idx="3">
                  <c:v>7.06</c:v>
                </c:pt>
                <c:pt idx="4">
                  <c:v>#N/A</c:v>
                </c:pt>
                <c:pt idx="5">
                  <c:v>8.26</c:v>
                </c:pt>
                <c:pt idx="6">
                  <c:v>#N/A</c:v>
                </c:pt>
                <c:pt idx="7">
                  <c:v>8.56</c:v>
                </c:pt>
                <c:pt idx="8">
                  <c:v>#N/A</c:v>
                </c:pt>
                <c:pt idx="9">
                  <c:v>7.31</c:v>
                </c:pt>
              </c:numCache>
            </c:numRef>
          </c:val>
          <c:extLst>
            <c:ext xmlns:c16="http://schemas.microsoft.com/office/drawing/2014/chart" uri="{C3380CC4-5D6E-409C-BE32-E72D297353CC}">
              <c16:uniqueId val="{00000005-69CE-4669-8A71-B445420DA7E2}"/>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8.94</c:v>
                </c:pt>
                <c:pt idx="2">
                  <c:v>#N/A</c:v>
                </c:pt>
                <c:pt idx="3">
                  <c:v>9.2899999999999991</c:v>
                </c:pt>
                <c:pt idx="4">
                  <c:v>#N/A</c:v>
                </c:pt>
                <c:pt idx="5">
                  <c:v>9.74</c:v>
                </c:pt>
                <c:pt idx="6">
                  <c:v>#N/A</c:v>
                </c:pt>
                <c:pt idx="7">
                  <c:v>9.59</c:v>
                </c:pt>
                <c:pt idx="8">
                  <c:v>#N/A</c:v>
                </c:pt>
                <c:pt idx="9">
                  <c:v>9.1</c:v>
                </c:pt>
              </c:numCache>
            </c:numRef>
          </c:val>
          <c:extLst>
            <c:ext xmlns:c16="http://schemas.microsoft.com/office/drawing/2014/chart" uri="{C3380CC4-5D6E-409C-BE32-E72D297353CC}">
              <c16:uniqueId val="{00000006-69CE-4669-8A71-B445420DA7E2}"/>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10.62</c:v>
                </c:pt>
                <c:pt idx="2">
                  <c:v>#N/A</c:v>
                </c:pt>
                <c:pt idx="3">
                  <c:v>12.63</c:v>
                </c:pt>
                <c:pt idx="4">
                  <c:v>#N/A</c:v>
                </c:pt>
                <c:pt idx="5">
                  <c:v>13.79</c:v>
                </c:pt>
                <c:pt idx="6">
                  <c:v>#N/A</c:v>
                </c:pt>
                <c:pt idx="7">
                  <c:v>14.54</c:v>
                </c:pt>
                <c:pt idx="8">
                  <c:v>#N/A</c:v>
                </c:pt>
                <c:pt idx="9">
                  <c:v>15.47</c:v>
                </c:pt>
              </c:numCache>
            </c:numRef>
          </c:val>
          <c:extLst>
            <c:ext xmlns:c16="http://schemas.microsoft.com/office/drawing/2014/chart" uri="{C3380CC4-5D6E-409C-BE32-E72D297353CC}">
              <c16:uniqueId val="{00000007-69CE-4669-8A71-B445420DA7E2}"/>
            </c:ext>
          </c:extLst>
        </c:ser>
        <c:ser>
          <c:idx val="8"/>
          <c:order val="8"/>
          <c:tx>
            <c:strRef>
              <c:f>データシート!$A$35</c:f>
              <c:strCache>
                <c:ptCount val="1"/>
                <c:pt idx="0">
                  <c:v>競艇事業会計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#N/A</c:v>
                </c:pt>
                <c:pt idx="3">
                  <c:v>9.02</c:v>
                </c:pt>
                <c:pt idx="4">
                  <c:v>#N/A</c:v>
                </c:pt>
                <c:pt idx="5">
                  <c:v>11.49</c:v>
                </c:pt>
                <c:pt idx="6">
                  <c:v>#N/A</c:v>
                </c:pt>
                <c:pt idx="7">
                  <c:v>15.93</c:v>
                </c:pt>
                <c:pt idx="8">
                  <c:v>#N/A</c:v>
                </c:pt>
                <c:pt idx="9">
                  <c:v>22.35</c:v>
                </c:pt>
              </c:numCache>
            </c:numRef>
          </c:val>
          <c:extLst>
            <c:ext xmlns:c16="http://schemas.microsoft.com/office/drawing/2014/chart" uri="{C3380CC4-5D6E-409C-BE32-E72D297353CC}">
              <c16:uniqueId val="{00000008-69CE-4669-8A71-B445420DA7E2}"/>
            </c:ext>
          </c:extLst>
        </c:ser>
        <c:ser>
          <c:idx val="9"/>
          <c:order val="9"/>
          <c:tx>
            <c:strRef>
              <c:f>データシート!$A$36</c:f>
              <c:strCache>
                <c:ptCount val="1"/>
                <c:pt idx="0">
                  <c:v>特別会計国民健康保険事業費</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7.9</c:v>
                </c:pt>
                <c:pt idx="1">
                  <c:v>#N/A</c:v>
                </c:pt>
                <c:pt idx="2">
                  <c:v>7.42</c:v>
                </c:pt>
                <c:pt idx="3">
                  <c:v>#N/A</c:v>
                </c:pt>
                <c:pt idx="4">
                  <c:v>6.44</c:v>
                </c:pt>
                <c:pt idx="5">
                  <c:v>#N/A</c:v>
                </c:pt>
                <c:pt idx="6">
                  <c:v>5.07</c:v>
                </c:pt>
                <c:pt idx="7">
                  <c:v>#N/A</c:v>
                </c:pt>
                <c:pt idx="8">
                  <c:v>3.01</c:v>
                </c:pt>
                <c:pt idx="9">
                  <c:v>#N/A</c:v>
                </c:pt>
              </c:numCache>
            </c:numRef>
          </c:val>
          <c:extLst>
            <c:ext xmlns:c16="http://schemas.microsoft.com/office/drawing/2014/chart" uri="{C3380CC4-5D6E-409C-BE32-E72D297353CC}">
              <c16:uniqueId val="{00000009-69CE-4669-8A71-B445420DA7E2}"/>
            </c:ext>
          </c:extLst>
        </c:ser>
        <c:dLbls>
          <c:showLegendKey val="0"/>
          <c:showVal val="0"/>
          <c:showCatName val="0"/>
          <c:showSerName val="0"/>
          <c:showPercent val="0"/>
          <c:showBubbleSize val="0"/>
        </c:dLbls>
        <c:gapWidth val="150"/>
        <c:overlap val="100"/>
        <c:axId val="134770688"/>
        <c:axId val="134772224"/>
      </c:barChart>
      <c:catAx>
        <c:axId val="13477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72224"/>
        <c:crosses val="autoZero"/>
        <c:auto val="1"/>
        <c:lblAlgn val="ctr"/>
        <c:lblOffset val="100"/>
        <c:tickLblSkip val="1"/>
        <c:tickMarkSkip val="1"/>
        <c:noMultiLvlLbl val="0"/>
      </c:catAx>
      <c:valAx>
        <c:axId val="13477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70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3094</c:v>
                </c:pt>
                <c:pt idx="5">
                  <c:v>2917</c:v>
                </c:pt>
                <c:pt idx="8">
                  <c:v>2563</c:v>
                </c:pt>
                <c:pt idx="11">
                  <c:v>2621</c:v>
                </c:pt>
                <c:pt idx="14">
                  <c:v>2567</c:v>
                </c:pt>
              </c:numCache>
            </c:numRef>
          </c:val>
          <c:extLst>
            <c:ext xmlns:c16="http://schemas.microsoft.com/office/drawing/2014/chart" uri="{C3380CC4-5D6E-409C-BE32-E72D297353CC}">
              <c16:uniqueId val="{00000000-CC48-4B13-835C-CAF875C7C6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48-4B13-835C-CAF875C7C6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17</c:v>
                </c:pt>
                <c:pt idx="6">
                  <c:v>58</c:v>
                </c:pt>
                <c:pt idx="9">
                  <c:v>19</c:v>
                </c:pt>
                <c:pt idx="12">
                  <c:v>101</c:v>
                </c:pt>
              </c:numCache>
            </c:numRef>
          </c:val>
          <c:extLst>
            <c:ext xmlns:c16="http://schemas.microsoft.com/office/drawing/2014/chart" uri="{C3380CC4-5D6E-409C-BE32-E72D297353CC}">
              <c16:uniqueId val="{00000002-CC48-4B13-835C-CAF875C7C6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48-4B13-835C-CAF875C7C6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448</c:v>
                </c:pt>
                <c:pt idx="3">
                  <c:v>431</c:v>
                </c:pt>
                <c:pt idx="6">
                  <c:v>207</c:v>
                </c:pt>
                <c:pt idx="9">
                  <c:v>196</c:v>
                </c:pt>
                <c:pt idx="12">
                  <c:v>192</c:v>
                </c:pt>
              </c:numCache>
            </c:numRef>
          </c:val>
          <c:extLst>
            <c:ext xmlns:c16="http://schemas.microsoft.com/office/drawing/2014/chart" uri="{C3380CC4-5D6E-409C-BE32-E72D297353CC}">
              <c16:uniqueId val="{00000004-CC48-4B13-835C-CAF875C7C6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48-4B13-835C-CAF875C7C6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48-4B13-835C-CAF875C7C6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3090</c:v>
                </c:pt>
                <c:pt idx="3">
                  <c:v>2808</c:v>
                </c:pt>
                <c:pt idx="6">
                  <c:v>2366</c:v>
                </c:pt>
                <c:pt idx="9">
                  <c:v>2363</c:v>
                </c:pt>
                <c:pt idx="12">
                  <c:v>2514</c:v>
                </c:pt>
              </c:numCache>
            </c:numRef>
          </c:val>
          <c:extLst>
            <c:ext xmlns:c16="http://schemas.microsoft.com/office/drawing/2014/chart" uri="{C3380CC4-5D6E-409C-BE32-E72D297353CC}">
              <c16:uniqueId val="{00000007-CC48-4B13-835C-CAF875C7C681}"/>
            </c:ext>
          </c:extLst>
        </c:ser>
        <c:dLbls>
          <c:showLegendKey val="0"/>
          <c:showVal val="0"/>
          <c:showCatName val="0"/>
          <c:showSerName val="0"/>
          <c:showPercent val="0"/>
          <c:showBubbleSize val="0"/>
        </c:dLbls>
        <c:gapWidth val="100"/>
        <c:overlap val="100"/>
        <c:axId val="135031808"/>
        <c:axId val="135046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448</c:v>
                </c:pt>
                <c:pt idx="2">
                  <c:v>#N/A</c:v>
                </c:pt>
                <c:pt idx="3">
                  <c:v>#N/A</c:v>
                </c:pt>
                <c:pt idx="4">
                  <c:v>339</c:v>
                </c:pt>
                <c:pt idx="5">
                  <c:v>#N/A</c:v>
                </c:pt>
                <c:pt idx="6">
                  <c:v>#N/A</c:v>
                </c:pt>
                <c:pt idx="7">
                  <c:v>68</c:v>
                </c:pt>
                <c:pt idx="8">
                  <c:v>#N/A</c:v>
                </c:pt>
                <c:pt idx="9">
                  <c:v>#N/A</c:v>
                </c:pt>
                <c:pt idx="10">
                  <c:v>-43</c:v>
                </c:pt>
                <c:pt idx="11">
                  <c:v>#N/A</c:v>
                </c:pt>
                <c:pt idx="12">
                  <c:v>#N/A</c:v>
                </c:pt>
                <c:pt idx="13">
                  <c:v>240</c:v>
                </c:pt>
                <c:pt idx="14">
                  <c:v>#N/A</c:v>
                </c:pt>
              </c:numCache>
            </c:numRef>
          </c:val>
          <c:smooth val="0"/>
          <c:extLst>
            <c:ext xmlns:c16="http://schemas.microsoft.com/office/drawing/2014/chart" uri="{C3380CC4-5D6E-409C-BE32-E72D297353CC}">
              <c16:uniqueId val="{00000008-CC48-4B13-835C-CAF875C7C681}"/>
            </c:ext>
          </c:extLst>
        </c:ser>
        <c:dLbls>
          <c:showLegendKey val="0"/>
          <c:showVal val="0"/>
          <c:showCatName val="0"/>
          <c:showSerName val="0"/>
          <c:showPercent val="0"/>
          <c:showBubbleSize val="0"/>
        </c:dLbls>
        <c:marker val="1"/>
        <c:smooth val="0"/>
        <c:axId val="135031808"/>
        <c:axId val="135046272"/>
      </c:lineChart>
      <c:catAx>
        <c:axId val="13503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046272"/>
        <c:crosses val="autoZero"/>
        <c:auto val="1"/>
        <c:lblAlgn val="ctr"/>
        <c:lblOffset val="100"/>
        <c:tickLblSkip val="1"/>
        <c:tickMarkSkip val="1"/>
        <c:noMultiLvlLbl val="0"/>
      </c:catAx>
      <c:valAx>
        <c:axId val="13504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3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25281</c:v>
                </c:pt>
                <c:pt idx="5">
                  <c:v>25190</c:v>
                </c:pt>
                <c:pt idx="8">
                  <c:v>25013</c:v>
                </c:pt>
                <c:pt idx="11">
                  <c:v>28033</c:v>
                </c:pt>
                <c:pt idx="14">
                  <c:v>27860</c:v>
                </c:pt>
              </c:numCache>
            </c:numRef>
          </c:val>
          <c:extLst>
            <c:ext xmlns:c16="http://schemas.microsoft.com/office/drawing/2014/chart" uri="{C3380CC4-5D6E-409C-BE32-E72D297353CC}">
              <c16:uniqueId val="{00000000-DE16-4AFA-80AE-1F7DA4022C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6633</c:v>
                </c:pt>
                <c:pt idx="5">
                  <c:v>6563</c:v>
                </c:pt>
                <c:pt idx="8">
                  <c:v>6037</c:v>
                </c:pt>
                <c:pt idx="11">
                  <c:v>7105</c:v>
                </c:pt>
                <c:pt idx="14">
                  <c:v>7062</c:v>
                </c:pt>
              </c:numCache>
            </c:numRef>
          </c:val>
          <c:extLst>
            <c:ext xmlns:c16="http://schemas.microsoft.com/office/drawing/2014/chart" uri="{C3380CC4-5D6E-409C-BE32-E72D297353CC}">
              <c16:uniqueId val="{00000001-DE16-4AFA-80AE-1F7DA4022C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26084</c:v>
                </c:pt>
                <c:pt idx="5">
                  <c:v>25742</c:v>
                </c:pt>
                <c:pt idx="8">
                  <c:v>28025</c:v>
                </c:pt>
                <c:pt idx="11">
                  <c:v>29069</c:v>
                </c:pt>
                <c:pt idx="14">
                  <c:v>26740</c:v>
                </c:pt>
              </c:numCache>
            </c:numRef>
          </c:val>
          <c:extLst>
            <c:ext xmlns:c16="http://schemas.microsoft.com/office/drawing/2014/chart" uri="{C3380CC4-5D6E-409C-BE32-E72D297353CC}">
              <c16:uniqueId val="{00000002-DE16-4AFA-80AE-1F7DA4022C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16-4AFA-80AE-1F7DA4022C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16-4AFA-80AE-1F7DA4022C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16-4AFA-80AE-1F7DA4022C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9413</c:v>
                </c:pt>
                <c:pt idx="3">
                  <c:v>8537</c:v>
                </c:pt>
                <c:pt idx="6">
                  <c:v>8033</c:v>
                </c:pt>
                <c:pt idx="9">
                  <c:v>7772</c:v>
                </c:pt>
                <c:pt idx="12">
                  <c:v>7420</c:v>
                </c:pt>
              </c:numCache>
            </c:numRef>
          </c:val>
          <c:extLst>
            <c:ext xmlns:c16="http://schemas.microsoft.com/office/drawing/2014/chart" uri="{C3380CC4-5D6E-409C-BE32-E72D297353CC}">
              <c16:uniqueId val="{00000006-DE16-4AFA-80AE-1F7DA4022C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E16-4AFA-80AE-1F7DA4022C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2571</c:v>
                </c:pt>
                <c:pt idx="3">
                  <c:v>2332</c:v>
                </c:pt>
                <c:pt idx="6">
                  <c:v>2047</c:v>
                </c:pt>
                <c:pt idx="9">
                  <c:v>1876</c:v>
                </c:pt>
                <c:pt idx="12">
                  <c:v>1808</c:v>
                </c:pt>
              </c:numCache>
            </c:numRef>
          </c:val>
          <c:extLst>
            <c:ext xmlns:c16="http://schemas.microsoft.com/office/drawing/2014/chart" uri="{C3380CC4-5D6E-409C-BE32-E72D297353CC}">
              <c16:uniqueId val="{00000008-DE16-4AFA-80AE-1F7DA4022C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2599</c:v>
                </c:pt>
                <c:pt idx="3">
                  <c:v>2513</c:v>
                </c:pt>
                <c:pt idx="6">
                  <c:v>6024</c:v>
                </c:pt>
                <c:pt idx="9">
                  <c:v>15561</c:v>
                </c:pt>
                <c:pt idx="12">
                  <c:v>10781</c:v>
                </c:pt>
              </c:numCache>
            </c:numRef>
          </c:val>
          <c:extLst>
            <c:ext xmlns:c16="http://schemas.microsoft.com/office/drawing/2014/chart" uri="{C3380CC4-5D6E-409C-BE32-E72D297353CC}">
              <c16:uniqueId val="{00000009-DE16-4AFA-80AE-1F7DA4022C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29394</c:v>
                </c:pt>
                <c:pt idx="3">
                  <c:v>29344</c:v>
                </c:pt>
                <c:pt idx="6">
                  <c:v>29932</c:v>
                </c:pt>
                <c:pt idx="9">
                  <c:v>31404</c:v>
                </c:pt>
                <c:pt idx="12">
                  <c:v>35393</c:v>
                </c:pt>
              </c:numCache>
            </c:numRef>
          </c:val>
          <c:extLst>
            <c:ext xmlns:c16="http://schemas.microsoft.com/office/drawing/2014/chart" uri="{C3380CC4-5D6E-409C-BE32-E72D297353CC}">
              <c16:uniqueId val="{0000000A-DE16-4AFA-80AE-1F7DA4022CAA}"/>
            </c:ext>
          </c:extLst>
        </c:ser>
        <c:dLbls>
          <c:showLegendKey val="0"/>
          <c:showVal val="0"/>
          <c:showCatName val="0"/>
          <c:showSerName val="0"/>
          <c:showPercent val="0"/>
          <c:showBubbleSize val="0"/>
        </c:dLbls>
        <c:gapWidth val="100"/>
        <c:overlap val="100"/>
        <c:axId val="135798144"/>
        <c:axId val="135816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16-4AFA-80AE-1F7DA4022CAA}"/>
            </c:ext>
          </c:extLst>
        </c:ser>
        <c:dLbls>
          <c:showLegendKey val="0"/>
          <c:showVal val="0"/>
          <c:showCatName val="0"/>
          <c:showSerName val="0"/>
          <c:showPercent val="0"/>
          <c:showBubbleSize val="0"/>
        </c:dLbls>
        <c:marker val="1"/>
        <c:smooth val="0"/>
        <c:axId val="135798144"/>
        <c:axId val="135816704"/>
      </c:lineChart>
      <c:catAx>
        <c:axId val="13579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816704"/>
        <c:crosses val="autoZero"/>
        <c:auto val="1"/>
        <c:lblAlgn val="ctr"/>
        <c:lblOffset val="100"/>
        <c:tickLblSkip val="1"/>
        <c:tickMarkSkip val="1"/>
        <c:noMultiLvlLbl val="0"/>
      </c:catAx>
      <c:valAx>
        <c:axId val="135816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9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8149</c:v>
                </c:pt>
                <c:pt idx="1">
                  <c:v>5806</c:v>
                </c:pt>
                <c:pt idx="2">
                  <c:v>5159</c:v>
                </c:pt>
              </c:numCache>
            </c:numRef>
          </c:val>
          <c:extLst>
            <c:ext xmlns:c16="http://schemas.microsoft.com/office/drawing/2014/chart" uri="{C3380CC4-5D6E-409C-BE32-E72D297353CC}">
              <c16:uniqueId val="{00000000-F4BC-4BE4-BED4-F46634CA66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1287</c:v>
                </c:pt>
                <c:pt idx="1">
                  <c:v>1290</c:v>
                </c:pt>
                <c:pt idx="2">
                  <c:v>1362</c:v>
                </c:pt>
              </c:numCache>
            </c:numRef>
          </c:val>
          <c:extLst>
            <c:ext xmlns:c16="http://schemas.microsoft.com/office/drawing/2014/chart" uri="{C3380CC4-5D6E-409C-BE32-E72D297353CC}">
              <c16:uniqueId val="{00000001-F4BC-4BE4-BED4-F46634CA66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16169</c:v>
                </c:pt>
                <c:pt idx="1">
                  <c:v>19426</c:v>
                </c:pt>
                <c:pt idx="2">
                  <c:v>18314</c:v>
                </c:pt>
              </c:numCache>
            </c:numRef>
          </c:val>
          <c:extLst>
            <c:ext xmlns:c16="http://schemas.microsoft.com/office/drawing/2014/chart" uri="{C3380CC4-5D6E-409C-BE32-E72D297353CC}">
              <c16:uniqueId val="{00000002-F4BC-4BE4-BED4-F46634CA6639}"/>
            </c:ext>
          </c:extLst>
        </c:ser>
        <c:dLbls>
          <c:showLegendKey val="0"/>
          <c:showVal val="0"/>
          <c:showCatName val="0"/>
          <c:showSerName val="0"/>
          <c:showPercent val="0"/>
          <c:showBubbleSize val="0"/>
        </c:dLbls>
        <c:gapWidth val="120"/>
        <c:overlap val="100"/>
        <c:axId val="135746304"/>
        <c:axId val="135747840"/>
      </c:barChart>
      <c:catAx>
        <c:axId val="13574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5747840"/>
        <c:crosses val="autoZero"/>
        <c:auto val="1"/>
        <c:lblAlgn val="ctr"/>
        <c:lblOffset val="100"/>
        <c:tickLblSkip val="1"/>
        <c:tickMarkSkip val="1"/>
        <c:noMultiLvlLbl val="0"/>
      </c:catAx>
      <c:valAx>
        <c:axId val="135747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574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{81288D83-1769-4338-98D0-F256587660CD}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33D-4417-A7FD-C925030CBF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{3E51FB26-E75C-4926-8C90-447E15C363EE}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3D-4417-A7FD-C925030CBF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{06CA4D83-D8F5-4636-BE3C-A6145FFB282F}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3D-4417-A7FD-C925030CBF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{04D8C3CC-7371-40F0-9F91-53F3C714C111}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3D-4417-A7FD-C925030CBF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{B22860C7-0744-4BE2-A7A2-AF58D9BEFEAB}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3D-4417-A7FD-C925030CBF3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{02D1511D-1CAD-43A9-BF93-3FB6085023BB}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33D-4417-A7FD-C925030CBF3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{BFAB4AE8-897E-4456-8B65-B5BF7F763541}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33D-4417-A7FD-C925030CBF3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{B28615E8-7085-4853-BC44-7AC5F06972F6}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33D-4417-A7FD-C925030CBF3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{37BAFD0E-9F86-4EE7-A411-6A94AC2CDFC2}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33D-4417-A7FD-C925030CBF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33D-4417-A7FD-C925030CBF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{A5C7A782-0231-43AD-BD5A-D707144CBD41}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33D-4417-A7FD-C925030CBF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{F9C7D7B9-9507-4FBF-855A-B4A3F19D9F90}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3D-4417-A7FD-C925030CBF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{2EA0407E-5746-4225-8F3E-850421CDE3AA}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3D-4417-A7FD-C925030CBF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{C93E6A50-A7A3-4E42-A6BC-64A3C84B3787}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3D-4417-A7FD-C925030CBF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{4378057F-74DA-4666-9F18-C60D6D034058}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3D-4417-A7FD-C925030CBF3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{30DEA385-2D76-4235-99C2-F4555068E3BD}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33D-4417-A7FD-C925030CBF3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{2FB7488B-ADA6-47C5-8765-10D1C6FFD5AF}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33D-4417-A7FD-C925030CBF3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{1C8DE958-CA42-4C31-A5CE-FAEAC99A1FF0}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33D-4417-A7FD-C925030CBF3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{33A230AF-D0BE-4635-BBDC-97EB50CB08C7}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33D-4417-A7FD-C925030CBF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60.1</c:v>
                </c:pt>
              </c:numCache>
            </c:numRef>
          </c:xVal>
          <c:yVal>
            <c:numRef>
              <c:f>公会計指標分析・財政指標組合せ分析表!$BP$55:$DC$55</c:f>
              <c:numCache>
                <c:formatCode>#,##0.0;"▲ "#,##0.0</c:formatCode>
                <c:ptCount val="40"/>
                <c:pt idx="24">
                  <c:v>15</c:v>
                </c:pt>
              </c:numCache>
            </c:numRef>
          </c:yVal>
          <c:smooth val="0"/>
          <c:extLst>
            <c:ext xmlns:c16="http://schemas.microsoft.com/office/drawing/2014/chart" uri="{C3380CC4-5D6E-409C-BE32-E72D297353CC}">
              <c16:uniqueId val="{00000013-E33D-4417-A7FD-C925030CBF37}"/>
            </c:ext>
          </c:extLst>
        </c:ser>
        <c:dLbls>
          <c:showLegendKey val="0"/>
          <c:showVal val="1"/>
          <c:showCatName val="0"/>
          <c:showSerName val="0"/>
          <c:showPercent val="0"/>
          <c:showBubbleSize val="0"/>
        </c:dLbls>
        <c:axId val="39020800"/>
        <c:axId val="93396992"/>
      </c:scatterChart>
      <c:valAx>
        <c:axId val="39020800"/>
        <c:scaling>
          <c:orientation val="minMax"/>
          <c:max val="72.199999999999989"/>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396992"/>
        <c:crosses val="autoZero"/>
        <c:crossBetween val="midCat"/>
      </c:valAx>
      <c:valAx>
        <c:axId val="93396992"/>
        <c:scaling>
          <c:orientation val="minMax"/>
          <c:max val="1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020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{B95E8188-E74A-4C91-AE4A-7247939B1884}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A1B-48C8-A299-3EFC62E21D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{6007F5BA-8E4E-451E-A65B-FC0253830DE1}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1B-48C8-A299-3EFC62E21D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{851C8692-BF93-4F07-822F-DA6D83F85439}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1B-48C8-A299-3EFC62E21D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{FFCDF031-97B0-4EF8-B3E3-7B1C90375DF1}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1B-48C8-A299-3EFC62E21D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{F711E2A6-7D17-4C48-9FCE-5B758ED3438D}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1B-48C8-A299-3EFC62E21D5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{517118D1-E117-4403-94CD-58DB4683AABB}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A1B-48C8-A299-3EFC62E21D5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{E1EBB518-3B82-4581-B88B-59D770A3982D}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A1B-48C8-A299-3EFC62E21D5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{94D914C5-E26D-4A24-8A99-9EB2F2AEF58C}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A1B-48C8-A299-3EFC62E21D5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{FB74B46D-B9C5-4AA3-83F8-4FD933AB1F01}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A1B-48C8-A299-3EFC62E21D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2.2000000000000002</c:v>
                </c:pt>
                <c:pt idx="16">
                  <c:v>1.2</c:v>
                </c:pt>
                <c:pt idx="24">
                  <c:v>0.5</c:v>
                </c:pt>
                <c:pt idx="32">
                  <c:v>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A1B-48C8-A299-3EFC62E21D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{73B1CA3A-8892-469B-A0DF-50089B61F586}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A1B-48C8-A299-3EFC62E21D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{12CBF8CF-1C65-480C-B450-D968FD665866}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1B-48C8-A299-3EFC62E21D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{4DCAAA79-9148-45B9-869F-FAB565E13BBF}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1B-48C8-A299-3EFC62E21D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{FDCB7753-7F96-4AAD-B5F8-08F46A4C8D21}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1B-48C8-A299-3EFC62E21D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{68E6D174-E28C-4BBA-A93F-34B7181899BD}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1B-48C8-A299-3EFC62E21D5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{42660D88-9D12-49D7-A280-7592DD6D6644}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A1B-48C8-A299-3EFC62E21D5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{834FD376-3A25-4045-9CA8-EF78F6661612}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A1B-48C8-A299-3EFC62E21D5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{6ADCE5E8-36A0-4134-BA25-E43AF78ECA35}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A1B-48C8-A299-3EFC62E21D5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{0263A180-CB42-4297-A74E-77E8B068D355}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A1B-48C8-A299-3EFC62E21D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5.3</c:v>
                </c:pt>
                <c:pt idx="24">
                  <c:v>5</c:v>
                </c:pt>
                <c:pt idx="32">
                  <c:v>4.8</c:v>
                </c:pt>
              </c:numCache>
            </c:numRef>
          </c:xVal>
          <c:yVal>
            <c:numRef>
              <c:f>公会計指標分析・財政指標組合せ分析表!$BP$77:$DC$77</c:f>
              <c:numCache>
                <c:formatCode>#,##0.0;"▲ "#,##0.0</c:formatCode>
                <c:ptCount val="40"/>
                <c:pt idx="0">
                  <c:v>37.6</c:v>
                </c:pt>
                <c:pt idx="8">
                  <c:v>33.799999999999997</c:v>
                </c:pt>
                <c:pt idx="16">
                  <c:v>17.8</c:v>
                </c:pt>
                <c:pt idx="24">
                  <c:v>15</c:v>
                </c:pt>
                <c:pt idx="32">
                  <c:v>12.2</c:v>
                </c:pt>
              </c:numCache>
            </c:numRef>
          </c:yVal>
          <c:smooth val="0"/>
          <c:extLst>
            <c:ext xmlns:c16="http://schemas.microsoft.com/office/drawing/2014/chart" uri="{C3380CC4-5D6E-409C-BE32-E72D297353CC}">
              <c16:uniqueId val="{00000013-EA1B-48C8-A299-3EFC62E21D56}"/>
            </c:ext>
          </c:extLst>
        </c:ser>
        <c:dLbls>
          <c:showLegendKey val="0"/>
          <c:showVal val="1"/>
          <c:showCatName val="0"/>
          <c:showSerName val="0"/>
          <c:showPercent val="0"/>
          <c:showBubbleSize val="0"/>
        </c:dLbls>
        <c:axId val="93738496"/>
        <c:axId val="93740416"/>
      </c:scatterChart>
      <c:valAx>
        <c:axId val="93738496"/>
        <c:scaling>
          <c:orientation val="minMax"/>
          <c:max val="8.1999999999999993"/>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740416"/>
        <c:crosses val="autoZero"/>
        <c:crossBetween val="midCat"/>
      </c:valAx>
      <c:valAx>
        <c:axId val="93740416"/>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738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総額は、平成２８年度まで減少傾向にあったものの、国の緊急経済対策を活用し実施した学校教育施設等整備事業等の財源として発行した市債の元金償還の開始により、平成２９年度より増加に転じた。また、新駅周辺整備にかかる債務負担行為に基づく支出額が増加した。数年後には、北大阪急行線延伸や新駅周辺整備の進展により、元利償還金総額は増加し、実質公債費比率も増加する見込みであるが、財政運営に大きな影響を与えるものではないことから、今後も、引き続き高い水準で財政規律を維持しながら起債に過度に依存しない財政運営に努めていく。</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は、北大阪急行線延伸に伴う用地取得や施設整備等の財源として市債を発行したことにより、一般会計等における地方債現在高が平成２８年度から増加した。また、充当可能財源において、新駅周辺整備などに基金を活用したことにより、充当可能基金残高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将来負担比率の分子全体としては、増加したものの、依然低負担を維持している。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北大阪急行線延伸及び新駅周辺整備事業の進展等により、基金残高の減少や地方債残高の増加は、今後数年続く見込みだが、本市の財政運営について定めた財政運営基本条例の趣旨に則り、引き続き財政規律を高いレベルで堅持し、将来の世代に負担を先送りす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大阪府箕面市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・北大阪急行南北線延伸整備基金等に積み立てを行った一方、新駅周辺整備や総合運動場施設改修など、将来への投資に基金を活用した結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果、基金全体として前年度比で１６億８７００万円減少した。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・北大阪急行南北線延伸整備の進展により、地方債残高の増加が見込まれているが、北大阪急行南北線延伸整備基金を財源として活用する見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・基金の使途の明確化を図るため、財政調整基金を取り崩して個々の特定目的基金に積み替えるなど、財政調整基金の適正な残高確保に努め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・今後予定される大きなプロジェクトには、基金を財源として活用しながら、将来の世代に負担を先送りすることのない財政運営に努める。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・北大阪急行南北線延伸整備基金：北大阪急行南北線の延伸及び関連交通施設の整備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・都市施設整備基金：都市施設の整備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・文化施設整備基金：市民文化の向上に資するための施設整備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・学校教育施設整備基金：教育施設の整備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・保健福祉総合推進基金：保健福祉施設の総合的推進を図るための施設整備及び事業の運営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・北大阪急行南北線延伸整備基金：北大阪急行南北線の延伸のため、競艇事業会計から一般会計へ繰り入れる６億円のうち、当年度の剰余金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を約３億円積み立てたことによる増加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・都市施設整備基金：将来の支出に備え、財政調整基金から１５億円積み替えたことによる増加及び新駅周辺整備にかかる公共用地取得事業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等の財源として約３５億円を充当したことによる減少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・文化施設整備基金：総合運動場施設改修の財源として２億円を充当したことによる減少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・学校教育施設整備基金：将来の支出に備え、財政調整基金から３億円積み替えたことによる増加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・保健福祉総合推進基金：総合保健福祉センター改修等の財源として１億円を充当したことによる減少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・北大阪急行南北線延伸整備基金：北大阪急行南北線延伸による公債費の増加が見込まれるため、財源として活用できるよう備える予定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・学校教育施設整備基金：児童及び生徒の増加にともなう学校教育施設整備事業の財源として活用できるよう備える予定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・文化施設整備基金：総合水泳・水遊場整備事業の財源として活用できるよう備える予定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・決算剰余金１２億円の積立て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・台風２１号にかかる災害復旧等の臨時財政需要への財源として６千７００万円の取り崩し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・将来の支出に備え特定目的基金へ１８億円を積み替え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・将来の財政需要に備えた財源として、適正な残高確保に努めることとしている。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・決算剰余金を２億円積立てたことによる増加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・償還のため１億３０００万円を取り崩したことによる減少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・北大阪急行線延伸及び新駅周辺整備事業の進展等により増加見込みである地方債の償還のため、それに備えて毎年度計画的に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積み立てを行い、財源として活用する予定。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137,980
135,218
47.90
63,914,346
61,305,531
1,899,704
25,968,103
34,789,308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年度時点における有形固定資産減価償却率は、類似団体内平均値を下回っている。しかしながら、幼稚園や公営住宅、市民会館及び市庁舎といった施設は、類似団体内平均値を上回っている。今後は平成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年度に策定した公共施設等管理計画に基づき、長寿命化や大規模改修を計画的に進め、各施設の適切な維持管理に努める。なお、平成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年度決算にかかる固定資産台帳については、平成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年１月１日時点で未整備であるため、平成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92329</xdr:rowOff>
    </xdr:to>
    <xdr:cxnSp macro="">
      <xdr:nvCxnSpPr>
        <xdr:cNvPr id="68" name="直線コネクタ 67"/>
        <xdr:cNvCxnSpPr/>
      </xdr:nvCxnSpPr>
      <xdr:spPr>
        <a:xfrm flipV="1">
          <a:off x="4760595" y="5341620"/>
          <a:ext cx="127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96156</xdr:rowOff>
    </xdr:from>
    <xdr:ext cx="405111" cy="259045"/>
    <xdr:sp macro="" textlink="">
      <xdr:nvSpPr>
        <xdr:cNvPr id="69" name="有形固定資産減価償却率最小値テキスト"/>
        <xdr:cNvSpPr txBox="1"/>
      </xdr:nvSpPr>
      <xdr:spPr>
        <a:xfrm>
          <a:off x="4813300" y="669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92329</xdr:rowOff>
    </xdr:from>
    <xdr:to>
      <xdr:col>23</xdr:col>
      <xdr:colOff>174625</xdr:colOff>
      <xdr:row>34</xdr:row>
      <xdr:rowOff>92329</xdr:rowOff>
    </xdr:to>
    <xdr:cxnSp macro="">
      <xdr:nvCxnSpPr>
        <xdr:cNvPr id="70" name="直線コネクタ 69"/>
        <xdr:cNvCxnSpPr/>
      </xdr:nvCxnSpPr>
      <xdr:spPr>
        <a:xfrm>
          <a:off x="4673600" y="66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1"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2" name="直線コネクタ 71"/>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72280</xdr:rowOff>
    </xdr:from>
    <xdr:ext cx="405111" cy="259045"/>
    <xdr:sp macro="" textlink="">
      <xdr:nvSpPr>
        <xdr:cNvPr id="73" name="有形固定資産減価償却率平均値テキスト"/>
        <xdr:cNvSpPr txBox="1"/>
      </xdr:nvSpPr>
      <xdr:spPr>
        <a:xfrm>
          <a:off x="48133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93853</xdr:rowOff>
    </xdr:from>
    <xdr:to>
      <xdr:col>23</xdr:col>
      <xdr:colOff>136525</xdr:colOff>
      <xdr:row>32</xdr:row>
      <xdr:rowOff>24003</xdr:rowOff>
    </xdr:to>
    <xdr:sp macro="" textlink="">
      <xdr:nvSpPr>
        <xdr:cNvPr id="74" name="フローチャート: 判断 73"/>
        <xdr:cNvSpPr/>
      </xdr:nvSpPr>
      <xdr:spPr>
        <a:xfrm>
          <a:off x="47117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5" name="フローチャート: 判断 74"/>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103759</xdr:rowOff>
    </xdr:from>
    <xdr:to>
      <xdr:col>15</xdr:col>
      <xdr:colOff>187325</xdr:colOff>
      <xdr:row>33</xdr:row>
      <xdr:rowOff>33909</xdr:rowOff>
    </xdr:to>
    <xdr:sp macro="" textlink="">
      <xdr:nvSpPr>
        <xdr:cNvPr id="76" name="フローチャート: 判断 75"/>
        <xdr:cNvSpPr/>
      </xdr:nvSpPr>
      <xdr:spPr>
        <a:xfrm>
          <a:off x="3238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5715</xdr:rowOff>
    </xdr:from>
    <xdr:to>
      <xdr:col>19</xdr:col>
      <xdr:colOff>187325</xdr:colOff>
      <xdr:row>33</xdr:row>
      <xdr:rowOff>107315</xdr:rowOff>
    </xdr:to>
    <xdr:sp macro="" textlink="">
      <xdr:nvSpPr>
        <xdr:cNvPr id="82" name="楕円 81"/>
        <xdr:cNvSpPr/>
      </xdr:nvSpPr>
      <xdr:spPr>
        <a:xfrm>
          <a:off x="4000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53484</xdr:rowOff>
    </xdr:from>
    <xdr:ext cx="405111" cy="259045"/>
    <xdr:sp macro="" textlink="">
      <xdr:nvSpPr>
        <xdr:cNvPr id="83" name="n_1aveValue有形固定資産減価償却率"/>
        <xdr:cNvSpPr txBox="1"/>
      </xdr:nvSpPr>
      <xdr:spPr>
        <a:xfrm>
          <a:off x="38360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50436</xdr:rowOff>
    </xdr:from>
    <xdr:ext cx="405111" cy="259045"/>
    <xdr:sp macro="" textlink="">
      <xdr:nvSpPr>
        <xdr:cNvPr id="84" name="n_2aveValue有形固定資産減価償却率"/>
        <xdr:cNvSpPr txBox="1"/>
      </xdr:nvSpPr>
      <xdr:spPr>
        <a:xfrm>
          <a:off x="3086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98442</xdr:rowOff>
    </xdr:from>
    <xdr:ext cx="405111" cy="259045"/>
    <xdr:sp macro="" textlink="">
      <xdr:nvSpPr>
        <xdr:cNvPr id="85" name="n_1mainValue有形固定資産減価償却率"/>
        <xdr:cNvSpPr txBox="1"/>
      </xdr:nvSpPr>
      <xdr:spPr>
        <a:xfrm>
          <a:off x="38360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収支が堅調であること、類似団体平均に比べ地方債残高が少ないことから、債務償還可能年数が類似団体内平均値を下回っている。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しかしながら、現在進行中の鉄道延伸などのプロジェクトでは、今後数年間一定の起債発行が予定されており、地方債残高は大きく増加する見込みである。一定の債務償還可能年数の伸びは不可避である。これまで取り組んできた行革の効果を引き継ぎ、財政規律を高いレベルで堅持し、債務償還可能年数の短縮を図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6" name="テキスト ボックス 105"/>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8" name="テキスト ボックス 107"/>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84878</xdr:rowOff>
    </xdr:from>
    <xdr:to>
      <xdr:col>76</xdr:col>
      <xdr:colOff>21589</xdr:colOff>
      <xdr:row>34</xdr:row>
      <xdr:rowOff>151342</xdr:rowOff>
    </xdr:to>
    <xdr:cxnSp macro="">
      <xdr:nvCxnSpPr>
        <xdr:cNvPr id="114" name="直線コネクタ 113"/>
        <xdr:cNvCxnSpPr/>
      </xdr:nvCxnSpPr>
      <xdr:spPr>
        <a:xfrm flipV="1">
          <a:off x="14793595" y="5485553"/>
          <a:ext cx="1269" cy="1266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31555</xdr:rowOff>
    </xdr:from>
    <xdr:ext cx="405111" cy="259045"/>
    <xdr:sp macro="" textlink="">
      <xdr:nvSpPr>
        <xdr:cNvPr id="117" name="債務償還可能年数最大値テキスト"/>
        <xdr:cNvSpPr txBox="1"/>
      </xdr:nvSpPr>
      <xdr:spPr>
        <a:xfrm>
          <a:off x="14846300" y="5260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84878</xdr:rowOff>
    </xdr:from>
    <xdr:to>
      <xdr:col>76</xdr:col>
      <xdr:colOff>111125</xdr:colOff>
      <xdr:row>27</xdr:row>
      <xdr:rowOff>84878</xdr:rowOff>
    </xdr:to>
    <xdr:cxnSp macro="">
      <xdr:nvCxnSpPr>
        <xdr:cNvPr id="118" name="直線コネクタ 117"/>
        <xdr:cNvCxnSpPr/>
      </xdr:nvCxnSpPr>
      <xdr:spPr>
        <a:xfrm>
          <a:off x="14706600" y="548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27322</xdr:rowOff>
    </xdr:from>
    <xdr:ext cx="340478" cy="259045"/>
    <xdr:sp macro="" textlink="">
      <xdr:nvSpPr>
        <xdr:cNvPr id="119" name="債務償還可能年数平均値テキスト"/>
        <xdr:cNvSpPr txBox="1"/>
      </xdr:nvSpPr>
      <xdr:spPr>
        <a:xfrm>
          <a:off x="14846300" y="61137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4445</xdr:rowOff>
    </xdr:from>
    <xdr:to>
      <xdr:col>76</xdr:col>
      <xdr:colOff>73025</xdr:colOff>
      <xdr:row>32</xdr:row>
      <xdr:rowOff>106045</xdr:rowOff>
    </xdr:to>
    <xdr:sp macro="" textlink="">
      <xdr:nvSpPr>
        <xdr:cNvPr id="120" name="フローチャート: 判断 119"/>
        <xdr:cNvSpPr/>
      </xdr:nvSpPr>
      <xdr:spPr>
        <a:xfrm>
          <a:off x="14744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62018</xdr:rowOff>
    </xdr:from>
    <xdr:to>
      <xdr:col>76</xdr:col>
      <xdr:colOff>73025</xdr:colOff>
      <xdr:row>32</xdr:row>
      <xdr:rowOff>163618</xdr:rowOff>
    </xdr:to>
    <xdr:sp macro="" textlink="">
      <xdr:nvSpPr>
        <xdr:cNvPr id="126" name="楕円 125"/>
        <xdr:cNvSpPr/>
      </xdr:nvSpPr>
      <xdr:spPr>
        <a:xfrm>
          <a:off x="14744700" y="63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40445</xdr:rowOff>
    </xdr:from>
    <xdr:ext cx="340478" cy="259045"/>
    <xdr:sp macro="" textlink="">
      <xdr:nvSpPr>
        <xdr:cNvPr id="127" name="債務償還可能年数該当値テキスト"/>
        <xdr:cNvSpPr txBox="1"/>
      </xdr:nvSpPr>
      <xdr:spPr>
        <a:xfrm>
          <a:off x="14846300" y="6298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137,980
135,218
47.90
63,914,346
61,305,531
1,899,704
25,968,103
34,789,308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41</xdr:row>
      <xdr:rowOff>73914</xdr:rowOff>
    </xdr:to>
    <xdr:cxnSp macro="">
      <xdr:nvCxnSpPr>
        <xdr:cNvPr id="54" name="直線コネクタ 53"/>
        <xdr:cNvCxnSpPr/>
      </xdr:nvCxnSpPr>
      <xdr:spPr>
        <a:xfrm flipV="1">
          <a:off x="4634865" y="5859780"/>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77741</xdr:rowOff>
    </xdr:from>
    <xdr:ext cx="405111" cy="259045"/>
    <xdr:sp macro="" textlink="">
      <xdr:nvSpPr>
        <xdr:cNvPr id="55" name="【道路】&#10;有形固定資産減価償却率最小値テキスト"/>
        <xdr:cNvSpPr txBox="1"/>
      </xdr:nvSpPr>
      <xdr:spPr>
        <a:xfrm>
          <a:off x="46736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73914</xdr:rowOff>
    </xdr:from>
    <xdr:to>
      <xdr:col>24</xdr:col>
      <xdr:colOff>152400</xdr:colOff>
      <xdr:row>41</xdr:row>
      <xdr:rowOff>73914</xdr:rowOff>
    </xdr:to>
    <xdr:cxnSp macro="">
      <xdr:nvCxnSpPr>
        <xdr:cNvPr id="56" name="直線コネクタ 55"/>
        <xdr:cNvCxnSpPr/>
      </xdr:nvCxnSpPr>
      <xdr:spPr>
        <a:xfrm>
          <a:off x="4546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7"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8" name="直線コネクタ 57"/>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道路】&#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109982</xdr:rowOff>
    </xdr:from>
    <xdr:to>
      <xdr:col>20</xdr:col>
      <xdr:colOff>38100</xdr:colOff>
      <xdr:row>39</xdr:row>
      <xdr:rowOff>40132</xdr:rowOff>
    </xdr:to>
    <xdr:sp macro="" textlink="">
      <xdr:nvSpPr>
        <xdr:cNvPr id="61" name="フローチャート: 判断 60"/>
        <xdr:cNvSpPr/>
      </xdr:nvSpPr>
      <xdr:spPr>
        <a:xfrm>
          <a:off x="3746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89408</xdr:rowOff>
    </xdr:from>
    <xdr:to>
      <xdr:col>15</xdr:col>
      <xdr:colOff>101600</xdr:colOff>
      <xdr:row>40</xdr:row>
      <xdr:rowOff>19558</xdr:rowOff>
    </xdr:to>
    <xdr:sp macro="" textlink="">
      <xdr:nvSpPr>
        <xdr:cNvPr id="62" name="フローチャート: 判断 61"/>
        <xdr:cNvSpPr/>
      </xdr:nvSpPr>
      <xdr:spPr>
        <a:xfrm>
          <a:off x="2857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32258</xdr:rowOff>
    </xdr:from>
    <xdr:to>
      <xdr:col>20</xdr:col>
      <xdr:colOff>38100</xdr:colOff>
      <xdr:row>39</xdr:row>
      <xdr:rowOff>133858</xdr:rowOff>
    </xdr:to>
    <xdr:sp macro="" textlink="">
      <xdr:nvSpPr>
        <xdr:cNvPr id="68" name="楕円 67"/>
        <xdr:cNvSpPr/>
      </xdr:nvSpPr>
      <xdr:spPr>
        <a:xfrm>
          <a:off x="3746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56659</xdr:rowOff>
    </xdr:from>
    <xdr:ext cx="405111" cy="259045"/>
    <xdr:sp macro="" textlink="">
      <xdr:nvSpPr>
        <xdr:cNvPr id="69" name="n_1aveValue【道路】&#10;有形固定資産減価償却率"/>
        <xdr:cNvSpPr txBox="1"/>
      </xdr:nvSpPr>
      <xdr:spPr>
        <a:xfrm>
          <a:off x="35820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36085</xdr:rowOff>
    </xdr:from>
    <xdr:ext cx="405111" cy="259045"/>
    <xdr:sp macro="" textlink="">
      <xdr:nvSpPr>
        <xdr:cNvPr id="70" name="n_2aveValue【道路】&#10;有形固定資産減価償却率"/>
        <xdr:cNvSpPr txBox="1"/>
      </xdr:nvSpPr>
      <xdr:spPr>
        <a:xfrm>
          <a:off x="2705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124985</xdr:rowOff>
    </xdr:from>
    <xdr:ext cx="405111" cy="259045"/>
    <xdr:sp macro="" textlink="">
      <xdr:nvSpPr>
        <xdr:cNvPr id="71" name="n_1mainValue【道路】&#10;有形固定資産減価償却率"/>
        <xdr:cNvSpPr txBox="1"/>
      </xdr:nvSpPr>
      <xdr:spPr>
        <a:xfrm>
          <a:off x="3582044" y="681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39624</xdr:rowOff>
    </xdr:from>
    <xdr:to>
      <xdr:col>54</xdr:col>
      <xdr:colOff>189865</xdr:colOff>
      <xdr:row>41</xdr:row>
      <xdr:rowOff>52791</xdr:rowOff>
    </xdr:to>
    <xdr:cxnSp macro="">
      <xdr:nvCxnSpPr>
        <xdr:cNvPr id="93" name="直線コネクタ 92"/>
        <xdr:cNvCxnSpPr/>
      </xdr:nvCxnSpPr>
      <xdr:spPr>
        <a:xfrm flipV="1">
          <a:off x="10476865" y="5697474"/>
          <a:ext cx="0" cy="138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56618</xdr:rowOff>
    </xdr:from>
    <xdr:ext cx="469744" cy="259045"/>
    <xdr:sp macro="" textlink="">
      <xdr:nvSpPr>
        <xdr:cNvPr id="94" name="【道路】&#10;一人当たり延長最小値テキスト"/>
        <xdr:cNvSpPr txBox="1"/>
      </xdr:nvSpPr>
      <xdr:spPr>
        <a:xfrm>
          <a:off x="10515600" y="708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52791</xdr:rowOff>
    </xdr:from>
    <xdr:to>
      <xdr:col>55</xdr:col>
      <xdr:colOff>88900</xdr:colOff>
      <xdr:row>41</xdr:row>
      <xdr:rowOff>52791</xdr:rowOff>
    </xdr:to>
    <xdr:cxnSp macro="">
      <xdr:nvCxnSpPr>
        <xdr:cNvPr id="95" name="直線コネクタ 94"/>
        <xdr:cNvCxnSpPr/>
      </xdr:nvCxnSpPr>
      <xdr:spPr>
        <a:xfrm>
          <a:off x="10388600" y="708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157751</xdr:rowOff>
    </xdr:from>
    <xdr:ext cx="534377" cy="259045"/>
    <xdr:sp macro="" textlink="">
      <xdr:nvSpPr>
        <xdr:cNvPr id="96" name="【道路】&#10;一人当たり延長最大値テキスト"/>
        <xdr:cNvSpPr txBox="1"/>
      </xdr:nvSpPr>
      <xdr:spPr>
        <a:xfrm>
          <a:off x="10515600" y="54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39624</xdr:rowOff>
    </xdr:from>
    <xdr:to>
      <xdr:col>55</xdr:col>
      <xdr:colOff>88900</xdr:colOff>
      <xdr:row>33</xdr:row>
      <xdr:rowOff>39624</xdr:rowOff>
    </xdr:to>
    <xdr:cxnSp macro="">
      <xdr:nvCxnSpPr>
        <xdr:cNvPr id="97" name="直線コネクタ 96"/>
        <xdr:cNvCxnSpPr/>
      </xdr:nvCxnSpPr>
      <xdr:spPr>
        <a:xfrm>
          <a:off x="10388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19555</xdr:rowOff>
    </xdr:from>
    <xdr:ext cx="469744" cy="259045"/>
    <xdr:sp macro="" textlink="">
      <xdr:nvSpPr>
        <xdr:cNvPr id="98" name="【道路】&#10;一人当たり延長平均値テキスト"/>
        <xdr:cNvSpPr txBox="1"/>
      </xdr:nvSpPr>
      <xdr:spPr>
        <a:xfrm>
          <a:off x="10515600" y="6534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41128</xdr:rowOff>
    </xdr:from>
    <xdr:to>
      <xdr:col>55</xdr:col>
      <xdr:colOff>50800</xdr:colOff>
      <xdr:row>38</xdr:row>
      <xdr:rowOff>142728</xdr:rowOff>
    </xdr:to>
    <xdr:sp macro="" textlink="">
      <xdr:nvSpPr>
        <xdr:cNvPr id="99" name="フローチャート: 判断 98"/>
        <xdr:cNvSpPr/>
      </xdr:nvSpPr>
      <xdr:spPr>
        <a:xfrm>
          <a:off x="10426700" y="655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89774</xdr:rowOff>
    </xdr:from>
    <xdr:to>
      <xdr:col>50</xdr:col>
      <xdr:colOff>165100</xdr:colOff>
      <xdr:row>39</xdr:row>
      <xdr:rowOff>19924</xdr:rowOff>
    </xdr:to>
    <xdr:sp macro="" textlink="">
      <xdr:nvSpPr>
        <xdr:cNvPr id="100" name="フローチャート: 判断 99"/>
        <xdr:cNvSpPr/>
      </xdr:nvSpPr>
      <xdr:spPr>
        <a:xfrm>
          <a:off x="9588500" y="6604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36099</xdr:rowOff>
    </xdr:from>
    <xdr:to>
      <xdr:col>46</xdr:col>
      <xdr:colOff>38100</xdr:colOff>
      <xdr:row>38</xdr:row>
      <xdr:rowOff>137699</xdr:rowOff>
    </xdr:to>
    <xdr:sp macro="" textlink="">
      <xdr:nvSpPr>
        <xdr:cNvPr id="101" name="フローチャート: 判断 100"/>
        <xdr:cNvSpPr/>
      </xdr:nvSpPr>
      <xdr:spPr>
        <a:xfrm>
          <a:off x="8699500" y="6551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34453</xdr:rowOff>
    </xdr:from>
    <xdr:to>
      <xdr:col>50</xdr:col>
      <xdr:colOff>165100</xdr:colOff>
      <xdr:row>40</xdr:row>
      <xdr:rowOff>136053</xdr:rowOff>
    </xdr:to>
    <xdr:sp macro="" textlink="">
      <xdr:nvSpPr>
        <xdr:cNvPr id="107" name="楕円 106"/>
        <xdr:cNvSpPr/>
      </xdr:nvSpPr>
      <xdr:spPr>
        <a:xfrm>
          <a:off x="9588500" y="68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36451</xdr:rowOff>
    </xdr:from>
    <xdr:ext cx="469744" cy="259045"/>
    <xdr:sp macro="" textlink="">
      <xdr:nvSpPr>
        <xdr:cNvPr id="108" name="n_1aveValue【道路】&#10;一人当たり延長"/>
        <xdr:cNvSpPr txBox="1"/>
      </xdr:nvSpPr>
      <xdr:spPr>
        <a:xfrm>
          <a:off x="9391727" y="63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154226</xdr:rowOff>
    </xdr:from>
    <xdr:ext cx="469744" cy="259045"/>
    <xdr:sp macro="" textlink="">
      <xdr:nvSpPr>
        <xdr:cNvPr id="109" name="n_2aveValue【道路】&#10;一人当たり延長"/>
        <xdr:cNvSpPr txBox="1"/>
      </xdr:nvSpPr>
      <xdr:spPr>
        <a:xfrm>
          <a:off x="8515427" y="632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127180</xdr:rowOff>
    </xdr:from>
    <xdr:ext cx="469744" cy="259045"/>
    <xdr:sp macro="" textlink="">
      <xdr:nvSpPr>
        <xdr:cNvPr id="110" name="n_1mainValue【道路】&#10;一人当たり延長"/>
        <xdr:cNvSpPr txBox="1"/>
      </xdr:nvSpPr>
      <xdr:spPr>
        <a:xfrm>
          <a:off x="9391727" y="698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2" name="テキスト ボックス 12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2" name="テキスト ボックス 13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16328</xdr:rowOff>
    </xdr:from>
    <xdr:to>
      <xdr:col>24</xdr:col>
      <xdr:colOff>62865</xdr:colOff>
      <xdr:row>64</xdr:row>
      <xdr:rowOff>65315</xdr:rowOff>
    </xdr:to>
    <xdr:cxnSp macro="">
      <xdr:nvCxnSpPr>
        <xdr:cNvPr id="136" name="直線コネクタ 135"/>
        <xdr:cNvCxnSpPr/>
      </xdr:nvCxnSpPr>
      <xdr:spPr>
        <a:xfrm flipV="1">
          <a:off x="4634865"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3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38" name="直線コネクタ 13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134455</xdr:rowOff>
    </xdr:from>
    <xdr:ext cx="405111" cy="259045"/>
    <xdr:sp macro="" textlink="">
      <xdr:nvSpPr>
        <xdr:cNvPr id="139" name="【橋りょう・トンネル】&#10;有形固定資産減価償却率最大値テキスト"/>
        <xdr:cNvSpPr txBox="1"/>
      </xdr:nvSpPr>
      <xdr:spPr>
        <a:xfrm>
          <a:off x="46736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16328</xdr:rowOff>
    </xdr:from>
    <xdr:to>
      <xdr:col>24</xdr:col>
      <xdr:colOff>152400</xdr:colOff>
      <xdr:row>56</xdr:row>
      <xdr:rowOff>16328</xdr:rowOff>
    </xdr:to>
    <xdr:cxnSp macro="">
      <xdr:nvCxnSpPr>
        <xdr:cNvPr id="140" name="直線コネクタ 139"/>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41" name="【橋りょう・トンネ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42" name="フローチャート: 判断 141"/>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122283</xdr:rowOff>
    </xdr:from>
    <xdr:to>
      <xdr:col>20</xdr:col>
      <xdr:colOff>38100</xdr:colOff>
      <xdr:row>59</xdr:row>
      <xdr:rowOff>52433</xdr:rowOff>
    </xdr:to>
    <xdr:sp macro="" textlink="">
      <xdr:nvSpPr>
        <xdr:cNvPr id="143" name="フローチャート: 判断 142"/>
        <xdr:cNvSpPr/>
      </xdr:nvSpPr>
      <xdr:spPr>
        <a:xfrm>
          <a:off x="3746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127181</xdr:rowOff>
    </xdr:from>
    <xdr:to>
      <xdr:col>15</xdr:col>
      <xdr:colOff>101600</xdr:colOff>
      <xdr:row>59</xdr:row>
      <xdr:rowOff>57331</xdr:rowOff>
    </xdr:to>
    <xdr:sp macro="" textlink="">
      <xdr:nvSpPr>
        <xdr:cNvPr id="144" name="フローチャート: 判断 143"/>
        <xdr:cNvSpPr/>
      </xdr:nvSpPr>
      <xdr:spPr>
        <a:xfrm>
          <a:off x="2857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19413</xdr:rowOff>
    </xdr:from>
    <xdr:to>
      <xdr:col>20</xdr:col>
      <xdr:colOff>38100</xdr:colOff>
      <xdr:row>60</xdr:row>
      <xdr:rowOff>121013</xdr:rowOff>
    </xdr:to>
    <xdr:sp macro="" textlink="">
      <xdr:nvSpPr>
        <xdr:cNvPr id="150" name="楕円 149"/>
        <xdr:cNvSpPr/>
      </xdr:nvSpPr>
      <xdr:spPr>
        <a:xfrm>
          <a:off x="3746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68960</xdr:rowOff>
    </xdr:from>
    <xdr:ext cx="405111" cy="259045"/>
    <xdr:sp macro="" textlink="">
      <xdr:nvSpPr>
        <xdr:cNvPr id="151" name="n_1aveValue【橋りょう・トンネル】&#10;有形固定資産減価償却率"/>
        <xdr:cNvSpPr txBox="1"/>
      </xdr:nvSpPr>
      <xdr:spPr>
        <a:xfrm>
          <a:off x="3582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152" name="n_2ave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112140</xdr:rowOff>
    </xdr:from>
    <xdr:ext cx="405111" cy="259045"/>
    <xdr:sp macro="" textlink="">
      <xdr:nvSpPr>
        <xdr:cNvPr id="153" name="n_1mainValue【橋りょう・トンネル】&#10;有形固定資産減価償却率"/>
        <xdr:cNvSpPr txBox="1"/>
      </xdr:nvSpPr>
      <xdr:spPr>
        <a:xfrm>
          <a:off x="3582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5" name="テキスト ボックス 16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7" name="テキスト ボックス 16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69" name="テキスト ボックス 16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1" name="テキスト ボックス 17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3" name="テキスト ボックス 17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94511</xdr:rowOff>
    </xdr:from>
    <xdr:to>
      <xdr:col>54</xdr:col>
      <xdr:colOff>189865</xdr:colOff>
      <xdr:row>64</xdr:row>
      <xdr:rowOff>72500</xdr:rowOff>
    </xdr:to>
    <xdr:cxnSp macro="">
      <xdr:nvCxnSpPr>
        <xdr:cNvPr id="177" name="直線コネクタ 176"/>
        <xdr:cNvCxnSpPr/>
      </xdr:nvCxnSpPr>
      <xdr:spPr>
        <a:xfrm flipV="1">
          <a:off x="10476865" y="9524261"/>
          <a:ext cx="0" cy="152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78"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79" name="直線コネクタ 178"/>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41188</xdr:rowOff>
    </xdr:from>
    <xdr:ext cx="599010" cy="259045"/>
    <xdr:sp macro="" textlink="">
      <xdr:nvSpPr>
        <xdr:cNvPr id="180" name="【橋りょう・トンネル】&#10;一人当たり有形固定資産（償却資産）額最大値テキスト"/>
        <xdr:cNvSpPr txBox="1"/>
      </xdr:nvSpPr>
      <xdr:spPr>
        <a:xfrm>
          <a:off x="10515600" y="929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94511</xdr:rowOff>
    </xdr:from>
    <xdr:to>
      <xdr:col>55</xdr:col>
      <xdr:colOff>88900</xdr:colOff>
      <xdr:row>55</xdr:row>
      <xdr:rowOff>94511</xdr:rowOff>
    </xdr:to>
    <xdr:cxnSp macro="">
      <xdr:nvCxnSpPr>
        <xdr:cNvPr id="181" name="直線コネクタ 180"/>
        <xdr:cNvCxnSpPr/>
      </xdr:nvCxnSpPr>
      <xdr:spPr>
        <a:xfrm>
          <a:off x="10388600" y="952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87525</xdr:rowOff>
    </xdr:from>
    <xdr:ext cx="599010" cy="259045"/>
    <xdr:sp macro="" textlink="">
      <xdr:nvSpPr>
        <xdr:cNvPr id="182" name="【橋りょう・トンネル】&#10;一人当たり有形固定資産（償却資産）額平均値テキスト"/>
        <xdr:cNvSpPr txBox="1"/>
      </xdr:nvSpPr>
      <xdr:spPr>
        <a:xfrm>
          <a:off x="10515600" y="105459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109098</xdr:rowOff>
    </xdr:from>
    <xdr:to>
      <xdr:col>55</xdr:col>
      <xdr:colOff>50800</xdr:colOff>
      <xdr:row>62</xdr:row>
      <xdr:rowOff>39248</xdr:rowOff>
    </xdr:to>
    <xdr:sp macro="" textlink="">
      <xdr:nvSpPr>
        <xdr:cNvPr id="183" name="フローチャート: 判断 182"/>
        <xdr:cNvSpPr/>
      </xdr:nvSpPr>
      <xdr:spPr>
        <a:xfrm>
          <a:off x="10426700" y="1056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4403</xdr:rowOff>
    </xdr:from>
    <xdr:to>
      <xdr:col>50</xdr:col>
      <xdr:colOff>165100</xdr:colOff>
      <xdr:row>62</xdr:row>
      <xdr:rowOff>106003</xdr:rowOff>
    </xdr:to>
    <xdr:sp macro="" textlink="">
      <xdr:nvSpPr>
        <xdr:cNvPr id="184" name="フローチャート: 判断 183"/>
        <xdr:cNvSpPr/>
      </xdr:nvSpPr>
      <xdr:spPr>
        <a:xfrm>
          <a:off x="9588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43467</xdr:rowOff>
    </xdr:from>
    <xdr:to>
      <xdr:col>46</xdr:col>
      <xdr:colOff>38100</xdr:colOff>
      <xdr:row>62</xdr:row>
      <xdr:rowOff>145067</xdr:rowOff>
    </xdr:to>
    <xdr:sp macro="" textlink="">
      <xdr:nvSpPr>
        <xdr:cNvPr id="185" name="フローチャート: 判断 184"/>
        <xdr:cNvSpPr/>
      </xdr:nvSpPr>
      <xdr:spPr>
        <a:xfrm>
          <a:off x="8699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58962</xdr:rowOff>
    </xdr:from>
    <xdr:to>
      <xdr:col>50</xdr:col>
      <xdr:colOff>165100</xdr:colOff>
      <xdr:row>62</xdr:row>
      <xdr:rowOff>160562</xdr:rowOff>
    </xdr:to>
    <xdr:sp macro="" textlink="">
      <xdr:nvSpPr>
        <xdr:cNvPr id="191" name="楕円 190"/>
        <xdr:cNvSpPr/>
      </xdr:nvSpPr>
      <xdr:spPr>
        <a:xfrm>
          <a:off x="9588500" y="106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122530</xdr:rowOff>
    </xdr:from>
    <xdr:ext cx="534377" cy="259045"/>
    <xdr:sp macro="" textlink="">
      <xdr:nvSpPr>
        <xdr:cNvPr id="192" name="n_1aveValue【橋りょう・トンネル】&#10;一人当たり有形固定資産（償却資産）額"/>
        <xdr:cNvSpPr txBox="1"/>
      </xdr:nvSpPr>
      <xdr:spPr>
        <a:xfrm>
          <a:off x="93594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161594</xdr:rowOff>
    </xdr:from>
    <xdr:ext cx="534377" cy="259045"/>
    <xdr:sp macro="" textlink="">
      <xdr:nvSpPr>
        <xdr:cNvPr id="193" name="n_2aveValue【橋りょう・トンネル】&#10;一人当たり有形固定資産（償却資産）額"/>
        <xdr:cNvSpPr txBox="1"/>
      </xdr:nvSpPr>
      <xdr:spPr>
        <a:xfrm>
          <a:off x="8483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151689</xdr:rowOff>
    </xdr:from>
    <xdr:ext cx="534377" cy="259045"/>
    <xdr:sp macro="" textlink="">
      <xdr:nvSpPr>
        <xdr:cNvPr id="194" name="n_1mainValue【橋りょう・トンネル】&#10;一人当たり有形固定資産（償却資産）額"/>
        <xdr:cNvSpPr txBox="1"/>
      </xdr:nvSpPr>
      <xdr:spPr>
        <a:xfrm>
          <a:off x="9359411" y="107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45720</xdr:rowOff>
    </xdr:from>
    <xdr:to>
      <xdr:col>24</xdr:col>
      <xdr:colOff>62865</xdr:colOff>
      <xdr:row>86</xdr:row>
      <xdr:rowOff>55245</xdr:rowOff>
    </xdr:to>
    <xdr:cxnSp macro="">
      <xdr:nvCxnSpPr>
        <xdr:cNvPr id="219" name="直線コネクタ 218"/>
        <xdr:cNvCxnSpPr/>
      </xdr:nvCxnSpPr>
      <xdr:spPr>
        <a:xfrm flipV="1">
          <a:off x="4634865" y="135902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20"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21" name="直線コネクタ 220"/>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163847</xdr:rowOff>
    </xdr:from>
    <xdr:ext cx="405111" cy="259045"/>
    <xdr:sp macro="" textlink="">
      <xdr:nvSpPr>
        <xdr:cNvPr id="222" name="【公営住宅】&#10;有形固定資産減価償却率最大値テキスト"/>
        <xdr:cNvSpPr txBox="1"/>
      </xdr:nvSpPr>
      <xdr:spPr>
        <a:xfrm>
          <a:off x="46736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45720</xdr:rowOff>
    </xdr:from>
    <xdr:to>
      <xdr:col>24</xdr:col>
      <xdr:colOff>152400</xdr:colOff>
      <xdr:row>79</xdr:row>
      <xdr:rowOff>45720</xdr:rowOff>
    </xdr:to>
    <xdr:cxnSp macro="">
      <xdr:nvCxnSpPr>
        <xdr:cNvPr id="223" name="直線コネクタ 222"/>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24782</xdr:rowOff>
    </xdr:from>
    <xdr:ext cx="405111" cy="259045"/>
    <xdr:sp macro="" textlink="">
      <xdr:nvSpPr>
        <xdr:cNvPr id="224" name="【公営住宅】&#10;有形固定資産減価償却率平均値テキスト"/>
        <xdr:cNvSpPr txBox="1"/>
      </xdr:nvSpPr>
      <xdr:spPr>
        <a:xfrm>
          <a:off x="4673600" y="13912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25" name="フローチャート: 判断 224"/>
        <xdr:cNvSpPr/>
      </xdr:nvSpPr>
      <xdr:spPr>
        <a:xfrm>
          <a:off x="45847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6" name="フローチャート: 判断 225"/>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27" name="フローチャート: 判断 226"/>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33" name="楕円 232"/>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11447</xdr:rowOff>
    </xdr:from>
    <xdr:ext cx="405111" cy="259045"/>
    <xdr:sp macro="" textlink="">
      <xdr:nvSpPr>
        <xdr:cNvPr id="234"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35" name="n_2aveValue【公営住宅】&#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36" name="n_1mainValue【公営住宅】&#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7" name="直線コネクタ 24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48" name="テキスト ボックス 24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18098</xdr:rowOff>
    </xdr:from>
    <xdr:to>
      <xdr:col>54</xdr:col>
      <xdr:colOff>189865</xdr:colOff>
      <xdr:row>85</xdr:row>
      <xdr:rowOff>88964</xdr:rowOff>
    </xdr:to>
    <xdr:cxnSp macro="">
      <xdr:nvCxnSpPr>
        <xdr:cNvPr id="256" name="直線コネクタ 255"/>
        <xdr:cNvCxnSpPr/>
      </xdr:nvCxnSpPr>
      <xdr:spPr>
        <a:xfrm flipV="1">
          <a:off x="10476865" y="13391198"/>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92791</xdr:rowOff>
    </xdr:from>
    <xdr:ext cx="469744" cy="259045"/>
    <xdr:sp macro="" textlink="">
      <xdr:nvSpPr>
        <xdr:cNvPr id="257" name="【公営住宅】&#10;一人当たり面積最小値テキスト"/>
        <xdr:cNvSpPr txBox="1"/>
      </xdr:nvSpPr>
      <xdr:spPr>
        <a:xfrm>
          <a:off x="10515600" y="1466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88964</xdr:rowOff>
    </xdr:from>
    <xdr:to>
      <xdr:col>55</xdr:col>
      <xdr:colOff>88900</xdr:colOff>
      <xdr:row>85</xdr:row>
      <xdr:rowOff>88964</xdr:rowOff>
    </xdr:to>
    <xdr:cxnSp macro="">
      <xdr:nvCxnSpPr>
        <xdr:cNvPr id="258" name="直線コネクタ 257"/>
        <xdr:cNvCxnSpPr/>
      </xdr:nvCxnSpPr>
      <xdr:spPr>
        <a:xfrm>
          <a:off x="10388600" y="146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136225</xdr:rowOff>
    </xdr:from>
    <xdr:ext cx="469744" cy="259045"/>
    <xdr:sp macro="" textlink="">
      <xdr:nvSpPr>
        <xdr:cNvPr id="259" name="【公営住宅】&#10;一人当たり面積最大値テキスト"/>
        <xdr:cNvSpPr txBox="1"/>
      </xdr:nvSpPr>
      <xdr:spPr>
        <a:xfrm>
          <a:off x="10515600" y="131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18098</xdr:rowOff>
    </xdr:from>
    <xdr:to>
      <xdr:col>55</xdr:col>
      <xdr:colOff>88900</xdr:colOff>
      <xdr:row>78</xdr:row>
      <xdr:rowOff>18098</xdr:rowOff>
    </xdr:to>
    <xdr:cxnSp macro="">
      <xdr:nvCxnSpPr>
        <xdr:cNvPr id="260" name="直線コネクタ 259"/>
        <xdr:cNvCxnSpPr/>
      </xdr:nvCxnSpPr>
      <xdr:spPr>
        <a:xfrm>
          <a:off x="10388600" y="133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98886</xdr:rowOff>
    </xdr:from>
    <xdr:ext cx="469744" cy="259045"/>
    <xdr:sp macro="" textlink="">
      <xdr:nvSpPr>
        <xdr:cNvPr id="261" name="【公営住宅】&#10;一人当たり面積平均値テキスト"/>
        <xdr:cNvSpPr txBox="1"/>
      </xdr:nvSpPr>
      <xdr:spPr>
        <a:xfrm>
          <a:off x="10515600" y="14329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120459</xdr:rowOff>
    </xdr:from>
    <xdr:to>
      <xdr:col>55</xdr:col>
      <xdr:colOff>50800</xdr:colOff>
      <xdr:row>84</xdr:row>
      <xdr:rowOff>50609</xdr:rowOff>
    </xdr:to>
    <xdr:sp macro="" textlink="">
      <xdr:nvSpPr>
        <xdr:cNvPr id="262" name="フローチャート: 判断 261"/>
        <xdr:cNvSpPr/>
      </xdr:nvSpPr>
      <xdr:spPr>
        <a:xfrm>
          <a:off x="10426700" y="143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143890</xdr:rowOff>
    </xdr:from>
    <xdr:to>
      <xdr:col>50</xdr:col>
      <xdr:colOff>165100</xdr:colOff>
      <xdr:row>84</xdr:row>
      <xdr:rowOff>74040</xdr:rowOff>
    </xdr:to>
    <xdr:sp macro="" textlink="">
      <xdr:nvSpPr>
        <xdr:cNvPr id="263" name="フローチャート: 判断 262"/>
        <xdr:cNvSpPr/>
      </xdr:nvSpPr>
      <xdr:spPr>
        <a:xfrm>
          <a:off x="9588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163894</xdr:rowOff>
    </xdr:from>
    <xdr:to>
      <xdr:col>46</xdr:col>
      <xdr:colOff>38100</xdr:colOff>
      <xdr:row>84</xdr:row>
      <xdr:rowOff>94044</xdr:rowOff>
    </xdr:to>
    <xdr:sp macro="" textlink="">
      <xdr:nvSpPr>
        <xdr:cNvPr id="264" name="フローチャート: 判断 263"/>
        <xdr:cNvSpPr/>
      </xdr:nvSpPr>
      <xdr:spPr>
        <a:xfrm>
          <a:off x="8699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5" name="テキスト ボックス 26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6" name="テキスト ボックス 26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7" name="テキスト ボックス 26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8" name="テキスト ボックス 26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9" name="テキスト ボックス 26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102172</xdr:rowOff>
    </xdr:from>
    <xdr:to>
      <xdr:col>50</xdr:col>
      <xdr:colOff>165100</xdr:colOff>
      <xdr:row>85</xdr:row>
      <xdr:rowOff>32322</xdr:rowOff>
    </xdr:to>
    <xdr:sp macro="" textlink="">
      <xdr:nvSpPr>
        <xdr:cNvPr id="270" name="楕円 269"/>
        <xdr:cNvSpPr/>
      </xdr:nvSpPr>
      <xdr:spPr>
        <a:xfrm>
          <a:off x="9588500" y="145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90567</xdr:rowOff>
    </xdr:from>
    <xdr:ext cx="469744" cy="259045"/>
    <xdr:sp macro="" textlink="">
      <xdr:nvSpPr>
        <xdr:cNvPr id="271" name="n_1aveValue【公営住宅】&#10;一人当たり面積"/>
        <xdr:cNvSpPr txBox="1"/>
      </xdr:nvSpPr>
      <xdr:spPr>
        <a:xfrm>
          <a:off x="93917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110571</xdr:rowOff>
    </xdr:from>
    <xdr:ext cx="469744" cy="259045"/>
    <xdr:sp macro="" textlink="">
      <xdr:nvSpPr>
        <xdr:cNvPr id="272" name="n_2aveValue【公営住宅】&#10;一人当たり面積"/>
        <xdr:cNvSpPr txBox="1"/>
      </xdr:nvSpPr>
      <xdr:spPr>
        <a:xfrm>
          <a:off x="8515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23449</xdr:rowOff>
    </xdr:from>
    <xdr:ext cx="469744" cy="259045"/>
    <xdr:sp macro="" textlink="">
      <xdr:nvSpPr>
        <xdr:cNvPr id="273" name="n_1mainValue【公営住宅】&#10;一人当たり面積"/>
        <xdr:cNvSpPr txBox="1"/>
      </xdr:nvSpPr>
      <xdr:spPr>
        <a:xfrm>
          <a:off x="9391727" y="1459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112395</xdr:rowOff>
    </xdr:from>
    <xdr:to>
      <xdr:col>85</xdr:col>
      <xdr:colOff>126364</xdr:colOff>
      <xdr:row>42</xdr:row>
      <xdr:rowOff>57150</xdr:rowOff>
    </xdr:to>
    <xdr:cxnSp macro="">
      <xdr:nvCxnSpPr>
        <xdr:cNvPr id="314" name="直線コネクタ 313"/>
        <xdr:cNvCxnSpPr/>
      </xdr:nvCxnSpPr>
      <xdr:spPr>
        <a:xfrm flipV="1">
          <a:off x="16318864" y="594169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60977</xdr:rowOff>
    </xdr:from>
    <xdr:ext cx="405111" cy="259045"/>
    <xdr:sp macro="" textlink="">
      <xdr:nvSpPr>
        <xdr:cNvPr id="315" name="【認定こども園・幼稚園・保育所】&#10;有形固定資産減価償却率最小値テキスト"/>
        <xdr:cNvSpPr txBox="1"/>
      </xdr:nvSpPr>
      <xdr:spPr>
        <a:xfrm>
          <a:off x="163576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57150</xdr:rowOff>
    </xdr:from>
    <xdr:to>
      <xdr:col>86</xdr:col>
      <xdr:colOff>25400</xdr:colOff>
      <xdr:row>42</xdr:row>
      <xdr:rowOff>57150</xdr:rowOff>
    </xdr:to>
    <xdr:cxnSp macro="">
      <xdr:nvCxnSpPr>
        <xdr:cNvPr id="316" name="直線コネクタ 315"/>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59072</xdr:rowOff>
    </xdr:from>
    <xdr:ext cx="405111" cy="259045"/>
    <xdr:sp macro="" textlink="">
      <xdr:nvSpPr>
        <xdr:cNvPr id="317" name="【認定こども園・幼稚園・保育所】&#10;有形固定資産減価償却率最大値テキスト"/>
        <xdr:cNvSpPr txBox="1"/>
      </xdr:nvSpPr>
      <xdr:spPr>
        <a:xfrm>
          <a:off x="16357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112395</xdr:rowOff>
    </xdr:from>
    <xdr:to>
      <xdr:col>86</xdr:col>
      <xdr:colOff>25400</xdr:colOff>
      <xdr:row>34</xdr:row>
      <xdr:rowOff>112395</xdr:rowOff>
    </xdr:to>
    <xdr:cxnSp macro="">
      <xdr:nvCxnSpPr>
        <xdr:cNvPr id="318" name="直線コネクタ 317"/>
        <xdr:cNvCxnSpPr/>
      </xdr:nvCxnSpPr>
      <xdr:spPr>
        <a:xfrm>
          <a:off x="16230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319" name="【認定こども園・幼稚園・保育所】&#10;有形固定資産減価償却率平均値テキスト"/>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320" name="フローチャート: 判断 31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158750</xdr:rowOff>
    </xdr:from>
    <xdr:to>
      <xdr:col>81</xdr:col>
      <xdr:colOff>101600</xdr:colOff>
      <xdr:row>38</xdr:row>
      <xdr:rowOff>88900</xdr:rowOff>
    </xdr:to>
    <xdr:sp macro="" textlink="">
      <xdr:nvSpPr>
        <xdr:cNvPr id="321" name="フローチャート: 判断 320"/>
        <xdr:cNvSpPr/>
      </xdr:nvSpPr>
      <xdr:spPr>
        <a:xfrm>
          <a:off x="15430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53975</xdr:rowOff>
    </xdr:from>
    <xdr:to>
      <xdr:col>76</xdr:col>
      <xdr:colOff>165100</xdr:colOff>
      <xdr:row>38</xdr:row>
      <xdr:rowOff>155575</xdr:rowOff>
    </xdr:to>
    <xdr:sp macro="" textlink="">
      <xdr:nvSpPr>
        <xdr:cNvPr id="322" name="フローチャート: 判断 321"/>
        <xdr:cNvSpPr/>
      </xdr:nvSpPr>
      <xdr:spPr>
        <a:xfrm>
          <a:off x="14541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328" name="楕円 327"/>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80027</xdr:rowOff>
    </xdr:from>
    <xdr:ext cx="405111" cy="259045"/>
    <xdr:sp macro="" textlink="">
      <xdr:nvSpPr>
        <xdr:cNvPr id="329" name="n_1aveValue【認定こども園・幼稚園・保育所】&#10;有形固定資産減価償却率"/>
        <xdr:cNvSpPr txBox="1"/>
      </xdr:nvSpPr>
      <xdr:spPr>
        <a:xfrm>
          <a:off x="152660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652</xdr:rowOff>
    </xdr:from>
    <xdr:ext cx="405111" cy="259045"/>
    <xdr:sp macro="" textlink="">
      <xdr:nvSpPr>
        <xdr:cNvPr id="330" name="n_2aveValue【認定こども園・幼稚園・保育所】&#10;有形固定資産減価償却率"/>
        <xdr:cNvSpPr txBox="1"/>
      </xdr:nvSpPr>
      <xdr:spPr>
        <a:xfrm>
          <a:off x="14389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65422</xdr:rowOff>
    </xdr:from>
    <xdr:ext cx="405111" cy="259045"/>
    <xdr:sp macro="" textlink="">
      <xdr:nvSpPr>
        <xdr:cNvPr id="331" name="n_1main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5" name="テキスト ボックス 3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7" name="テキスト ボックス 3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9" name="テキスト ボックス 3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5334</xdr:rowOff>
    </xdr:from>
    <xdr:to>
      <xdr:col>116</xdr:col>
      <xdr:colOff>62864</xdr:colOff>
      <xdr:row>41</xdr:row>
      <xdr:rowOff>115062</xdr:rowOff>
    </xdr:to>
    <xdr:cxnSp macro="">
      <xdr:nvCxnSpPr>
        <xdr:cNvPr id="353" name="直線コネクタ 352"/>
        <xdr:cNvCxnSpPr/>
      </xdr:nvCxnSpPr>
      <xdr:spPr>
        <a:xfrm flipV="1">
          <a:off x="22160864" y="600608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5" name="直線コネクタ 35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123461</xdr:rowOff>
    </xdr:from>
    <xdr:ext cx="469744" cy="259045"/>
    <xdr:sp macro="" textlink="">
      <xdr:nvSpPr>
        <xdr:cNvPr id="356" name="【認定こども園・幼稚園・保育所】&#10;一人当たり面積最大値テキスト"/>
        <xdr:cNvSpPr txBox="1"/>
      </xdr:nvSpPr>
      <xdr:spPr>
        <a:xfrm>
          <a:off x="22199600" y="578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5334</xdr:rowOff>
    </xdr:from>
    <xdr:to>
      <xdr:col>116</xdr:col>
      <xdr:colOff>152400</xdr:colOff>
      <xdr:row>35</xdr:row>
      <xdr:rowOff>5334</xdr:rowOff>
    </xdr:to>
    <xdr:cxnSp macro="">
      <xdr:nvCxnSpPr>
        <xdr:cNvPr id="357" name="直線コネクタ 356"/>
        <xdr:cNvCxnSpPr/>
      </xdr:nvCxnSpPr>
      <xdr:spPr>
        <a:xfrm>
          <a:off x="22072600" y="60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58"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59" name="フローチャート: 判断 358"/>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132842</xdr:rowOff>
    </xdr:from>
    <xdr:to>
      <xdr:col>112</xdr:col>
      <xdr:colOff>38100</xdr:colOff>
      <xdr:row>40</xdr:row>
      <xdr:rowOff>62992</xdr:rowOff>
    </xdr:to>
    <xdr:sp macro="" textlink="">
      <xdr:nvSpPr>
        <xdr:cNvPr id="360" name="フローチャート: 判断 359"/>
        <xdr:cNvSpPr/>
      </xdr:nvSpPr>
      <xdr:spPr>
        <a:xfrm>
          <a:off x="21272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114554</xdr:rowOff>
    </xdr:from>
    <xdr:to>
      <xdr:col>107</xdr:col>
      <xdr:colOff>101600</xdr:colOff>
      <xdr:row>40</xdr:row>
      <xdr:rowOff>44704</xdr:rowOff>
    </xdr:to>
    <xdr:sp macro="" textlink="">
      <xdr:nvSpPr>
        <xdr:cNvPr id="361" name="フローチャート: 判断 360"/>
        <xdr:cNvSpPr/>
      </xdr:nvSpPr>
      <xdr:spPr>
        <a:xfrm>
          <a:off x="20383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367" name="楕円 366"/>
        <xdr:cNvSpPr/>
      </xdr:nvSpPr>
      <xdr:spPr>
        <a:xfrm>
          <a:off x="21272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54119</xdr:rowOff>
    </xdr:from>
    <xdr:ext cx="469744" cy="259045"/>
    <xdr:sp macro="" textlink="">
      <xdr:nvSpPr>
        <xdr:cNvPr id="368" name="n_1ave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61231</xdr:rowOff>
    </xdr:from>
    <xdr:ext cx="469744" cy="259045"/>
    <xdr:sp macro="" textlink="">
      <xdr:nvSpPr>
        <xdr:cNvPr id="369" name="n_2aveValue【認定こども園・幼稚園・保育所】&#10;一人当たり面積"/>
        <xdr:cNvSpPr txBox="1"/>
      </xdr:nvSpPr>
      <xdr:spPr>
        <a:xfrm>
          <a:off x="20199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56659</xdr:rowOff>
    </xdr:from>
    <xdr:ext cx="469744" cy="259045"/>
    <xdr:sp macro="" textlink="">
      <xdr:nvSpPr>
        <xdr:cNvPr id="370" name="n_1mainValue【認定こども園・幼稚園・保育所】&#10;一人当たり面積"/>
        <xdr:cNvSpPr txBox="1"/>
      </xdr:nvSpPr>
      <xdr:spPr>
        <a:xfrm>
          <a:off x="210757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3" name="テキスト ボックス 3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63</xdr:row>
      <xdr:rowOff>125730</xdr:rowOff>
    </xdr:to>
    <xdr:cxnSp macro="">
      <xdr:nvCxnSpPr>
        <xdr:cNvPr id="395" name="直線コネクタ 394"/>
        <xdr:cNvCxnSpPr/>
      </xdr:nvCxnSpPr>
      <xdr:spPr>
        <a:xfrm flipV="1">
          <a:off x="16318864" y="978789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396"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397" name="直線コネクタ 396"/>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39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399" name="直線コネクタ 39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53357</xdr:rowOff>
    </xdr:from>
    <xdr:ext cx="405111" cy="259045"/>
    <xdr:sp macro="" textlink="">
      <xdr:nvSpPr>
        <xdr:cNvPr id="400" name="【学校施設】&#10;有形固定資産減価償却率平均値テキスト"/>
        <xdr:cNvSpPr txBox="1"/>
      </xdr:nvSpPr>
      <xdr:spPr>
        <a:xfrm>
          <a:off x="16357600" y="1034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01" name="フローチャート: 判断 400"/>
        <xdr:cNvSpPr/>
      </xdr:nvSpPr>
      <xdr:spPr>
        <a:xfrm>
          <a:off x="162687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82550</xdr:rowOff>
    </xdr:from>
    <xdr:to>
      <xdr:col>81</xdr:col>
      <xdr:colOff>101600</xdr:colOff>
      <xdr:row>61</xdr:row>
      <xdr:rowOff>12700</xdr:rowOff>
    </xdr:to>
    <xdr:sp macro="" textlink="">
      <xdr:nvSpPr>
        <xdr:cNvPr id="402" name="フローチャート: 判断 401"/>
        <xdr:cNvSpPr/>
      </xdr:nvSpPr>
      <xdr:spPr>
        <a:xfrm>
          <a:off x="15430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403" name="フローチャート: 判断 402"/>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4" name="テキスト ボックス 4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5" name="テキスト ボックス 4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6" name="テキスト ボックス 4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7" name="テキスト ボックス 4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8" name="テキスト ボックス 4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67310</xdr:rowOff>
    </xdr:from>
    <xdr:to>
      <xdr:col>81</xdr:col>
      <xdr:colOff>101600</xdr:colOff>
      <xdr:row>63</xdr:row>
      <xdr:rowOff>168910</xdr:rowOff>
    </xdr:to>
    <xdr:sp macro="" textlink="">
      <xdr:nvSpPr>
        <xdr:cNvPr id="409" name="楕円 408"/>
        <xdr:cNvSpPr/>
      </xdr:nvSpPr>
      <xdr:spPr>
        <a:xfrm>
          <a:off x="15430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29227</xdr:rowOff>
    </xdr:from>
    <xdr:ext cx="405111" cy="259045"/>
    <xdr:sp macro="" textlink="">
      <xdr:nvSpPr>
        <xdr:cNvPr id="410" name="n_1aveValue【学校施設】&#10;有形固定資産減価償却率"/>
        <xdr:cNvSpPr txBox="1"/>
      </xdr:nvSpPr>
      <xdr:spPr>
        <a:xfrm>
          <a:off x="15266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411" name="n_2aveValue【学校施設】&#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160037</xdr:rowOff>
    </xdr:from>
    <xdr:ext cx="405111" cy="259045"/>
    <xdr:sp macro="" textlink="">
      <xdr:nvSpPr>
        <xdr:cNvPr id="412" name="n_1mainValue【学校施設】&#10;有形固定資産減価償却率"/>
        <xdr:cNvSpPr txBox="1"/>
      </xdr:nvSpPr>
      <xdr:spPr>
        <a:xfrm>
          <a:off x="15266044"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24" name="直線コネクタ 4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5" name="テキスト ボックス 4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6" name="直線コネクタ 4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27" name="テキスト ボックス 4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8" name="直線コネクタ 4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9" name="テキスト ボックス 4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0" name="直線コネクタ 4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1" name="テキスト ボックス 4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2" name="直線コネクタ 4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3" name="テキスト ボックス 43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4" name="直線コネクタ 4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5" name="テキスト ボックス 43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6" name="直線コネクタ 4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7" name="テキスト ボックス 4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15240</xdr:rowOff>
    </xdr:to>
    <xdr:cxnSp macro="">
      <xdr:nvCxnSpPr>
        <xdr:cNvPr id="439" name="直線コネクタ 438"/>
        <xdr:cNvCxnSpPr/>
      </xdr:nvCxnSpPr>
      <xdr:spPr>
        <a:xfrm flipV="1">
          <a:off x="22160864" y="9617528"/>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19067</xdr:rowOff>
    </xdr:from>
    <xdr:ext cx="469744" cy="259045"/>
    <xdr:sp macro="" textlink="">
      <xdr:nvSpPr>
        <xdr:cNvPr id="440" name="【学校施設】&#10;一人当たり面積最小値テキスト"/>
        <xdr:cNvSpPr txBox="1"/>
      </xdr:nvSpPr>
      <xdr:spPr>
        <a:xfrm>
          <a:off x="22199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15240</xdr:rowOff>
    </xdr:from>
    <xdr:to>
      <xdr:col>116</xdr:col>
      <xdr:colOff>152400</xdr:colOff>
      <xdr:row>64</xdr:row>
      <xdr:rowOff>15240</xdr:rowOff>
    </xdr:to>
    <xdr:cxnSp macro="">
      <xdr:nvCxnSpPr>
        <xdr:cNvPr id="441" name="直線コネクタ 440"/>
        <xdr:cNvCxnSpPr/>
      </xdr:nvCxnSpPr>
      <xdr:spPr>
        <a:xfrm>
          <a:off x="22072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442" name="【学校施設】&#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443" name="直線コネクタ 442"/>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137177</xdr:rowOff>
    </xdr:from>
    <xdr:ext cx="469744" cy="259045"/>
    <xdr:sp macro="" textlink="">
      <xdr:nvSpPr>
        <xdr:cNvPr id="444" name="【学校施設】&#10;一人当たり面積平均値テキスト"/>
        <xdr:cNvSpPr txBox="1"/>
      </xdr:nvSpPr>
      <xdr:spPr>
        <a:xfrm>
          <a:off x="22199600" y="1025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445" name="フローチャート: 判断 444"/>
        <xdr:cNvSpPr/>
      </xdr:nvSpPr>
      <xdr:spPr>
        <a:xfrm>
          <a:off x="22110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446" name="フローチャート: 判断 445"/>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18869</xdr:rowOff>
    </xdr:from>
    <xdr:to>
      <xdr:col>107</xdr:col>
      <xdr:colOff>101600</xdr:colOff>
      <xdr:row>60</xdr:row>
      <xdr:rowOff>120469</xdr:rowOff>
    </xdr:to>
    <xdr:sp macro="" textlink="">
      <xdr:nvSpPr>
        <xdr:cNvPr id="447" name="フローチャート: 判断 446"/>
        <xdr:cNvSpPr/>
      </xdr:nvSpPr>
      <xdr:spPr>
        <a:xfrm>
          <a:off x="20383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9616</xdr:rowOff>
    </xdr:from>
    <xdr:to>
      <xdr:col>112</xdr:col>
      <xdr:colOff>38100</xdr:colOff>
      <xdr:row>59</xdr:row>
      <xdr:rowOff>111216</xdr:rowOff>
    </xdr:to>
    <xdr:sp macro="" textlink="">
      <xdr:nvSpPr>
        <xdr:cNvPr id="453" name="楕円 452"/>
        <xdr:cNvSpPr/>
      </xdr:nvSpPr>
      <xdr:spPr>
        <a:xfrm>
          <a:off x="21272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110507</xdr:rowOff>
    </xdr:from>
    <xdr:ext cx="469744" cy="259045"/>
    <xdr:sp macro="" textlink="">
      <xdr:nvSpPr>
        <xdr:cNvPr id="454" name="n_1aveValue【学校施設】&#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136996</xdr:rowOff>
    </xdr:from>
    <xdr:ext cx="469744" cy="259045"/>
    <xdr:sp macro="" textlink="">
      <xdr:nvSpPr>
        <xdr:cNvPr id="455" name="n_2aveValue【学校施設】&#10;一人当たり面積"/>
        <xdr:cNvSpPr txBox="1"/>
      </xdr:nvSpPr>
      <xdr:spPr>
        <a:xfrm>
          <a:off x="20199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127743</xdr:rowOff>
    </xdr:from>
    <xdr:ext cx="469744" cy="259045"/>
    <xdr:sp macro="" textlink="">
      <xdr:nvSpPr>
        <xdr:cNvPr id="456" name="n_1mainValue【学校施設】&#10;一人当たり面積"/>
        <xdr:cNvSpPr txBox="1"/>
      </xdr:nvSpPr>
      <xdr:spPr>
        <a:xfrm>
          <a:off x="21075727" y="990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3" name="テキスト ボックス 48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484" name="直線コネクタ 483"/>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485" name="テキスト ボックス 484"/>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486" name="直線コネクタ 485"/>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487" name="テキスト ボックス 486"/>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488" name="直線コネクタ 487"/>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489" name="テキスト ボックス 488"/>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492" name="直線コネクタ 491"/>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493" name="テキスト ボックス 492"/>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494" name="直線コネクタ 493"/>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495" name="テキスト ボックス 494"/>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496" name="直線コネクタ 495"/>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497" name="テキスト ボックス 496"/>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50482</xdr:rowOff>
    </xdr:from>
    <xdr:to>
      <xdr:col>85</xdr:col>
      <xdr:colOff>126364</xdr:colOff>
      <xdr:row>108</xdr:row>
      <xdr:rowOff>87630</xdr:rowOff>
    </xdr:to>
    <xdr:cxnSp macro="">
      <xdr:nvCxnSpPr>
        <xdr:cNvPr id="501" name="直線コネクタ 500"/>
        <xdr:cNvCxnSpPr/>
      </xdr:nvCxnSpPr>
      <xdr:spPr>
        <a:xfrm flipV="1">
          <a:off x="16318864" y="17195482"/>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91457</xdr:rowOff>
    </xdr:from>
    <xdr:ext cx="405111" cy="259045"/>
    <xdr:sp macro="" textlink="">
      <xdr:nvSpPr>
        <xdr:cNvPr id="502" name="【公民館】&#10;有形固定資産減価償却率最小値テキスト"/>
        <xdr:cNvSpPr txBox="1"/>
      </xdr:nvSpPr>
      <xdr:spPr>
        <a:xfrm>
          <a:off x="16357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87630</xdr:rowOff>
    </xdr:from>
    <xdr:to>
      <xdr:col>86</xdr:col>
      <xdr:colOff>25400</xdr:colOff>
      <xdr:row>108</xdr:row>
      <xdr:rowOff>87630</xdr:rowOff>
    </xdr:to>
    <xdr:cxnSp macro="">
      <xdr:nvCxnSpPr>
        <xdr:cNvPr id="503" name="直線コネクタ 502"/>
        <xdr:cNvCxnSpPr/>
      </xdr:nvCxnSpPr>
      <xdr:spPr>
        <a:xfrm>
          <a:off x="16230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168609</xdr:rowOff>
    </xdr:from>
    <xdr:ext cx="405111" cy="259045"/>
    <xdr:sp macro="" textlink="">
      <xdr:nvSpPr>
        <xdr:cNvPr id="504" name="【公民館】&#10;有形固定資産減価償却率最大値テキスト"/>
        <xdr:cNvSpPr txBox="1"/>
      </xdr:nvSpPr>
      <xdr:spPr>
        <a:xfrm>
          <a:off x="16357600" y="169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50482</xdr:rowOff>
    </xdr:from>
    <xdr:to>
      <xdr:col>86</xdr:col>
      <xdr:colOff>25400</xdr:colOff>
      <xdr:row>100</xdr:row>
      <xdr:rowOff>50482</xdr:rowOff>
    </xdr:to>
    <xdr:cxnSp macro="">
      <xdr:nvCxnSpPr>
        <xdr:cNvPr id="505" name="直線コネクタ 504"/>
        <xdr:cNvCxnSpPr/>
      </xdr:nvCxnSpPr>
      <xdr:spPr>
        <a:xfrm>
          <a:off x="16230600" y="17195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970</xdr:rowOff>
    </xdr:from>
    <xdr:ext cx="405111" cy="259045"/>
    <xdr:sp macro="" textlink="">
      <xdr:nvSpPr>
        <xdr:cNvPr id="506" name="【公民館】&#10;有形固定資産減価償却率平均値テキスト"/>
        <xdr:cNvSpPr txBox="1"/>
      </xdr:nvSpPr>
      <xdr:spPr>
        <a:xfrm>
          <a:off x="16357600" y="18003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22543</xdr:rowOff>
    </xdr:from>
    <xdr:to>
      <xdr:col>85</xdr:col>
      <xdr:colOff>177800</xdr:colOff>
      <xdr:row>105</xdr:row>
      <xdr:rowOff>124143</xdr:rowOff>
    </xdr:to>
    <xdr:sp macro="" textlink="">
      <xdr:nvSpPr>
        <xdr:cNvPr id="507" name="フローチャート: 判断 506"/>
        <xdr:cNvSpPr/>
      </xdr:nvSpPr>
      <xdr:spPr>
        <a:xfrm>
          <a:off x="162687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171132</xdr:rowOff>
    </xdr:from>
    <xdr:to>
      <xdr:col>81</xdr:col>
      <xdr:colOff>101600</xdr:colOff>
      <xdr:row>105</xdr:row>
      <xdr:rowOff>101282</xdr:rowOff>
    </xdr:to>
    <xdr:sp macro="" textlink="">
      <xdr:nvSpPr>
        <xdr:cNvPr id="508" name="フローチャート: 判断 507"/>
        <xdr:cNvSpPr/>
      </xdr:nvSpPr>
      <xdr:spPr>
        <a:xfrm>
          <a:off x="15430500" y="1800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09" name="フローチャート: 判断 508"/>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0" name="テキスト ボックス 5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1" name="テキスト ボックス 5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2" name="テキスト ボックス 5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3" name="テキスト ボックス 5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4" name="テキスト ボックス 5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82550</xdr:rowOff>
    </xdr:from>
    <xdr:to>
      <xdr:col>81</xdr:col>
      <xdr:colOff>101600</xdr:colOff>
      <xdr:row>101</xdr:row>
      <xdr:rowOff>12700</xdr:rowOff>
    </xdr:to>
    <xdr:sp macro="" textlink="">
      <xdr:nvSpPr>
        <xdr:cNvPr id="515" name="楕円 514"/>
        <xdr:cNvSpPr/>
      </xdr:nvSpPr>
      <xdr:spPr>
        <a:xfrm>
          <a:off x="15430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92409</xdr:rowOff>
    </xdr:from>
    <xdr:ext cx="405111" cy="259045"/>
    <xdr:sp macro="" textlink="">
      <xdr:nvSpPr>
        <xdr:cNvPr id="516" name="n_1aveValue【公民館】&#10;有形固定資産減価償却率"/>
        <xdr:cNvSpPr txBox="1"/>
      </xdr:nvSpPr>
      <xdr:spPr>
        <a:xfrm>
          <a:off x="15266044" y="1809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517" name="n_2aveValue【公民館】&#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29227</xdr:rowOff>
    </xdr:from>
    <xdr:ext cx="405111" cy="259045"/>
    <xdr:sp macro="" textlink="">
      <xdr:nvSpPr>
        <xdr:cNvPr id="518" name="n_1mainValue【公民館】&#10;有形固定資産減価償却率"/>
        <xdr:cNvSpPr txBox="1"/>
      </xdr:nvSpPr>
      <xdr:spPr>
        <a:xfrm>
          <a:off x="15266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9" name="直線コネクタ 5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0" name="テキスト ボックス 5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1" name="直線コネクタ 5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2" name="テキスト ボックス 5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5" name="直線コネクタ 5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6" name="テキスト ボックス 5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7" name="直線コネクタ 5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8" name="テキスト ボックス 5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167639</xdr:rowOff>
    </xdr:from>
    <xdr:to>
      <xdr:col>116</xdr:col>
      <xdr:colOff>62864</xdr:colOff>
      <xdr:row>108</xdr:row>
      <xdr:rowOff>106680</xdr:rowOff>
    </xdr:to>
    <xdr:cxnSp macro="">
      <xdr:nvCxnSpPr>
        <xdr:cNvPr id="542" name="直線コネクタ 541"/>
        <xdr:cNvCxnSpPr/>
      </xdr:nvCxnSpPr>
      <xdr:spPr>
        <a:xfrm flipV="1">
          <a:off x="22160864" y="1731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543"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544" name="直線コネクタ 543"/>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114316</xdr:rowOff>
    </xdr:from>
    <xdr:ext cx="469744" cy="259045"/>
    <xdr:sp macro="" textlink="">
      <xdr:nvSpPr>
        <xdr:cNvPr id="545" name="【公民館】&#10;一人当たり面積最大値テキスト"/>
        <xdr:cNvSpPr txBox="1"/>
      </xdr:nvSpPr>
      <xdr:spPr>
        <a:xfrm>
          <a:off x="22199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167639</xdr:rowOff>
    </xdr:from>
    <xdr:to>
      <xdr:col>116</xdr:col>
      <xdr:colOff>152400</xdr:colOff>
      <xdr:row>100</xdr:row>
      <xdr:rowOff>167639</xdr:rowOff>
    </xdr:to>
    <xdr:cxnSp macro="">
      <xdr:nvCxnSpPr>
        <xdr:cNvPr id="546" name="直線コネクタ 545"/>
        <xdr:cNvCxnSpPr/>
      </xdr:nvCxnSpPr>
      <xdr:spPr>
        <a:xfrm>
          <a:off x="22072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547"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548" name="フローチャート: 判断 547"/>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549" name="フローチャート: 判断 548"/>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550" name="フローチャート: 判断 54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1" name="テキスト ボックス 5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2" name="テキスト ボックス 5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3" name="テキスト ボックス 5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4" name="テキスト ボックス 5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5" name="テキスト ボックス 5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556" name="楕円 555"/>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29227</xdr:rowOff>
    </xdr:from>
    <xdr:ext cx="469744" cy="259045"/>
    <xdr:sp macro="" textlink="">
      <xdr:nvSpPr>
        <xdr:cNvPr id="557"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558" name="n_2ave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559" name="n_1mainValue【公民館】&#10;一人当たり面積"/>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年度において、幼稚園・保育所、公営住宅及び公民館の有形固定資産減価償却率が類似団体内平均値を上回っている。特に老朽化が進んでいた公民館については、平成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替えを実施し、現在は生涯学習センターとして管理運営を行っている。幼稚園・保育所、公営住宅については、特定財源を確保しながらこの間、改修を進めてきた。今後も引き続き、必要に応じて対策を講じ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その他の施設については、道路や橋りょうにおいて長寿命化や改良工事を実施したほか、学校については国補正予算（平成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域活性化・公共投資臨時交付金）などを活用し大規模改修を行った。また、新市街地の開発や、新駅周辺の整備を進める中で、新たに整備された道路、トンネル、学校が多いこともあり、有形固定資産減価償却率が類似団体内平均値を下回っている状況であり、今後も計画的に老朽化対策を講じ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年１月１日時点で未整備であるため、平成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年度の当該団体値等は表示されて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137,980
135,218
47.90
63,914,346
61,305,531
1,899,704
25,968,103
34,789,308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79466</xdr:rowOff>
    </xdr:to>
    <xdr:cxnSp macro="">
      <xdr:nvCxnSpPr>
        <xdr:cNvPr id="57" name="直線コネクタ 56"/>
        <xdr:cNvCxnSpPr/>
      </xdr:nvCxnSpPr>
      <xdr:spPr>
        <a:xfrm flipV="1">
          <a:off x="4634865" y="5660572"/>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83293</xdr:rowOff>
    </xdr:from>
    <xdr:ext cx="340478" cy="259045"/>
    <xdr:sp macro="" textlink="">
      <xdr:nvSpPr>
        <xdr:cNvPr id="58" name="【図書館】&#10;有形固定資産減価償却率最小値テキスト"/>
        <xdr:cNvSpPr txBox="1"/>
      </xdr:nvSpPr>
      <xdr:spPr>
        <a:xfrm>
          <a:off x="4673600" y="7284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79466</xdr:rowOff>
    </xdr:from>
    <xdr:to>
      <xdr:col>24</xdr:col>
      <xdr:colOff>152400</xdr:colOff>
      <xdr:row>42</xdr:row>
      <xdr:rowOff>79466</xdr:rowOff>
    </xdr:to>
    <xdr:cxnSp macro="">
      <xdr:nvCxnSpPr>
        <xdr:cNvPr id="59" name="直線コネクタ 58"/>
        <xdr:cNvCxnSpPr/>
      </xdr:nvCxnSpPr>
      <xdr:spPr>
        <a:xfrm>
          <a:off x="4546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36484</xdr:rowOff>
    </xdr:from>
    <xdr:ext cx="405111" cy="259045"/>
    <xdr:sp macro="" textlink="">
      <xdr:nvSpPr>
        <xdr:cNvPr id="62" name="【図書館】&#10;有形固定資産減価償却率平均値テキスト"/>
        <xdr:cNvSpPr txBox="1"/>
      </xdr:nvSpPr>
      <xdr:spPr>
        <a:xfrm>
          <a:off x="4673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63" name="フローチャート: 判断 62"/>
        <xdr:cNvSpPr/>
      </xdr:nvSpPr>
      <xdr:spPr>
        <a:xfrm>
          <a:off x="4584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164193</xdr:rowOff>
    </xdr:from>
    <xdr:to>
      <xdr:col>20</xdr:col>
      <xdr:colOff>38100</xdr:colOff>
      <xdr:row>38</xdr:row>
      <xdr:rowOff>94343</xdr:rowOff>
    </xdr:to>
    <xdr:sp macro="" textlink="">
      <xdr:nvSpPr>
        <xdr:cNvPr id="64" name="フローチャート: 判断 63"/>
        <xdr:cNvSpPr/>
      </xdr:nvSpPr>
      <xdr:spPr>
        <a:xfrm>
          <a:off x="3746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85470</xdr:rowOff>
    </xdr:from>
    <xdr:ext cx="405111" cy="259045"/>
    <xdr:sp macro="" textlink="">
      <xdr:nvSpPr>
        <xdr:cNvPr id="65" name="n_1ave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4173</xdr:rowOff>
    </xdr:from>
    <xdr:to>
      <xdr:col>15</xdr:col>
      <xdr:colOff>101600</xdr:colOff>
      <xdr:row>38</xdr:row>
      <xdr:rowOff>105773</xdr:rowOff>
    </xdr:to>
    <xdr:sp macro="" textlink="">
      <xdr:nvSpPr>
        <xdr:cNvPr id="66" name="フローチャート: 判断 65"/>
        <xdr:cNvSpPr/>
      </xdr:nvSpPr>
      <xdr:spPr>
        <a:xfrm>
          <a:off x="2857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122300</xdr:rowOff>
    </xdr:from>
    <xdr:ext cx="405111" cy="259045"/>
    <xdr:sp macro="" textlink="">
      <xdr:nvSpPr>
        <xdr:cNvPr id="67" name="n_2aveValue【図書館】&#10;有形固定資産減価償却率"/>
        <xdr:cNvSpPr txBox="1"/>
      </xdr:nvSpPr>
      <xdr:spPr>
        <a:xfrm>
          <a:off x="2705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3" name="楕円 72"/>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74947</xdr:rowOff>
    </xdr:from>
    <xdr:ext cx="405111" cy="259045"/>
    <xdr:sp macro="" textlink="">
      <xdr:nvSpPr>
        <xdr:cNvPr id="74" name="n_1mainValue【図書館】&#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48985</xdr:rowOff>
    </xdr:to>
    <xdr:cxnSp macro="">
      <xdr:nvCxnSpPr>
        <xdr:cNvPr id="100" name="直線コネクタ 99"/>
        <xdr:cNvCxnSpPr/>
      </xdr:nvCxnSpPr>
      <xdr:spPr>
        <a:xfrm flipV="1">
          <a:off x="10476865" y="58674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1"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2" name="直線コネクタ 101"/>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3"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4" name="直線コネクタ 103"/>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120849</xdr:rowOff>
    </xdr:from>
    <xdr:ext cx="469744" cy="259045"/>
    <xdr:sp macro="" textlink="">
      <xdr:nvSpPr>
        <xdr:cNvPr id="105" name="【図書館】&#10;一人当たり面積平均値テキスト"/>
        <xdr:cNvSpPr txBox="1"/>
      </xdr:nvSpPr>
      <xdr:spPr>
        <a:xfrm>
          <a:off x="10515600" y="6807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142422</xdr:rowOff>
    </xdr:from>
    <xdr:to>
      <xdr:col>55</xdr:col>
      <xdr:colOff>50800</xdr:colOff>
      <xdr:row>40</xdr:row>
      <xdr:rowOff>72572</xdr:rowOff>
    </xdr:to>
    <xdr:sp macro="" textlink="">
      <xdr:nvSpPr>
        <xdr:cNvPr id="106" name="フローチャート: 判断 105"/>
        <xdr:cNvSpPr/>
      </xdr:nvSpPr>
      <xdr:spPr>
        <a:xfrm>
          <a:off x="104267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07" name="フローチャート: 判断 106"/>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96355</xdr:rowOff>
    </xdr:from>
    <xdr:ext cx="469744" cy="259045"/>
    <xdr:sp macro="" textlink="">
      <xdr:nvSpPr>
        <xdr:cNvPr id="108"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47172</xdr:rowOff>
    </xdr:from>
    <xdr:to>
      <xdr:col>46</xdr:col>
      <xdr:colOff>38100</xdr:colOff>
      <xdr:row>40</xdr:row>
      <xdr:rowOff>148772</xdr:rowOff>
    </xdr:to>
    <xdr:sp macro="" textlink="">
      <xdr:nvSpPr>
        <xdr:cNvPr id="109" name="フローチャート: 判断 108"/>
        <xdr:cNvSpPr/>
      </xdr:nvSpPr>
      <xdr:spPr>
        <a:xfrm>
          <a:off x="8699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165299</xdr:rowOff>
    </xdr:from>
    <xdr:ext cx="469744" cy="259045"/>
    <xdr:sp macro="" textlink="">
      <xdr:nvSpPr>
        <xdr:cNvPr id="110" name="n_2aveValue【図書館】&#10;一人当たり面積"/>
        <xdr:cNvSpPr txBox="1"/>
      </xdr:nvSpPr>
      <xdr:spPr>
        <a:xfrm>
          <a:off x="8515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107043</xdr:rowOff>
    </xdr:from>
    <xdr:to>
      <xdr:col>50</xdr:col>
      <xdr:colOff>165100</xdr:colOff>
      <xdr:row>39</xdr:row>
      <xdr:rowOff>37193</xdr:rowOff>
    </xdr:to>
    <xdr:sp macro="" textlink="">
      <xdr:nvSpPr>
        <xdr:cNvPr id="116" name="楕円 115"/>
        <xdr:cNvSpPr/>
      </xdr:nvSpPr>
      <xdr:spPr>
        <a:xfrm>
          <a:off x="958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53720</xdr:rowOff>
    </xdr:from>
    <xdr:ext cx="469744" cy="259045"/>
    <xdr:sp macro="" textlink="">
      <xdr:nvSpPr>
        <xdr:cNvPr id="117" name="n_1mainValue【図書館】&#10;一人当たり面積"/>
        <xdr:cNvSpPr txBox="1"/>
      </xdr:nvSpPr>
      <xdr:spPr>
        <a:xfrm>
          <a:off x="93917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114300</xdr:rowOff>
    </xdr:to>
    <xdr:cxnSp macro="">
      <xdr:nvCxnSpPr>
        <xdr:cNvPr id="143" name="直線コネクタ 142"/>
        <xdr:cNvCxnSpPr/>
      </xdr:nvCxnSpPr>
      <xdr:spPr>
        <a:xfrm flipV="1">
          <a:off x="4634865" y="962406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44"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45" name="直線コネクタ 144"/>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9" name="フローチャート: 判断 14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3084</xdr:rowOff>
    </xdr:from>
    <xdr:to>
      <xdr:col>20</xdr:col>
      <xdr:colOff>38100</xdr:colOff>
      <xdr:row>59</xdr:row>
      <xdr:rowOff>104684</xdr:rowOff>
    </xdr:to>
    <xdr:sp macro="" textlink="">
      <xdr:nvSpPr>
        <xdr:cNvPr id="150" name="フローチャート: 判断 149"/>
        <xdr:cNvSpPr/>
      </xdr:nvSpPr>
      <xdr:spPr>
        <a:xfrm>
          <a:off x="3746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121211</xdr:rowOff>
    </xdr:from>
    <xdr:ext cx="405111" cy="259045"/>
    <xdr:sp macro="" textlink="">
      <xdr:nvSpPr>
        <xdr:cNvPr id="151" name="n_1aveValue【体育館・プール】&#10;有形固定資産減価償却率"/>
        <xdr:cNvSpPr txBox="1"/>
      </xdr:nvSpPr>
      <xdr:spPr>
        <a:xfrm>
          <a:off x="3582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125549</xdr:rowOff>
    </xdr:from>
    <xdr:to>
      <xdr:col>15</xdr:col>
      <xdr:colOff>101600</xdr:colOff>
      <xdr:row>60</xdr:row>
      <xdr:rowOff>55699</xdr:rowOff>
    </xdr:to>
    <xdr:sp macro="" textlink="">
      <xdr:nvSpPr>
        <xdr:cNvPr id="152" name="フローチャート: 判断 151"/>
        <xdr:cNvSpPr/>
      </xdr:nvSpPr>
      <xdr:spPr>
        <a:xfrm>
          <a:off x="2857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72226</xdr:rowOff>
    </xdr:from>
    <xdr:ext cx="405111" cy="259045"/>
    <xdr:sp macro="" textlink="">
      <xdr:nvSpPr>
        <xdr:cNvPr id="153" name="n_2ave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59" name="楕円 158"/>
        <xdr:cNvSpPr/>
      </xdr:nvSpPr>
      <xdr:spPr>
        <a:xfrm>
          <a:off x="3746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125203</xdr:rowOff>
    </xdr:from>
    <xdr:ext cx="405111" cy="259045"/>
    <xdr:sp macro="" textlink="">
      <xdr:nvSpPr>
        <xdr:cNvPr id="160" name="n_1mainValue【体育館・プー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2" name="テキスト ボックス 17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4" name="テキスト ボックス 17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6" name="テキスト ボックス 17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8" name="テキスト ボックス 17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66294</xdr:rowOff>
    </xdr:from>
    <xdr:to>
      <xdr:col>54</xdr:col>
      <xdr:colOff>189865</xdr:colOff>
      <xdr:row>63</xdr:row>
      <xdr:rowOff>57150</xdr:rowOff>
    </xdr:to>
    <xdr:cxnSp macro="">
      <xdr:nvCxnSpPr>
        <xdr:cNvPr id="182" name="直線コネクタ 181"/>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83"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84" name="直線コネクタ 183"/>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12971</xdr:rowOff>
    </xdr:from>
    <xdr:ext cx="469744" cy="259045"/>
    <xdr:sp macro="" textlink="">
      <xdr:nvSpPr>
        <xdr:cNvPr id="185" name="【体育館・プール】&#10;一人当たり面積最大値テキスト"/>
        <xdr:cNvSpPr txBox="1"/>
      </xdr:nvSpPr>
      <xdr:spPr>
        <a:xfrm>
          <a:off x="105156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66294</xdr:rowOff>
    </xdr:from>
    <xdr:to>
      <xdr:col>55</xdr:col>
      <xdr:colOff>88900</xdr:colOff>
      <xdr:row>57</xdr:row>
      <xdr:rowOff>66294</xdr:rowOff>
    </xdr:to>
    <xdr:cxnSp macro="">
      <xdr:nvCxnSpPr>
        <xdr:cNvPr id="186" name="直線コネクタ 185"/>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101363</xdr:rowOff>
    </xdr:from>
    <xdr:ext cx="469744" cy="259045"/>
    <xdr:sp macro="" textlink="">
      <xdr:nvSpPr>
        <xdr:cNvPr id="187" name="【体育館・プール】&#10;一人当たり面積平均値テキスト"/>
        <xdr:cNvSpPr txBox="1"/>
      </xdr:nvSpPr>
      <xdr:spPr>
        <a:xfrm>
          <a:off x="10515600" y="1038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122936</xdr:rowOff>
    </xdr:from>
    <xdr:to>
      <xdr:col>55</xdr:col>
      <xdr:colOff>50800</xdr:colOff>
      <xdr:row>61</xdr:row>
      <xdr:rowOff>53086</xdr:rowOff>
    </xdr:to>
    <xdr:sp macro="" textlink="">
      <xdr:nvSpPr>
        <xdr:cNvPr id="188" name="フローチャート: 判断 187"/>
        <xdr:cNvSpPr/>
      </xdr:nvSpPr>
      <xdr:spPr>
        <a:xfrm>
          <a:off x="104267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89" name="フローチャート: 判断 188"/>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21353</xdr:rowOff>
    </xdr:from>
    <xdr:ext cx="469744" cy="259045"/>
    <xdr:sp macro="" textlink="">
      <xdr:nvSpPr>
        <xdr:cNvPr id="190"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104648</xdr:rowOff>
    </xdr:from>
    <xdr:to>
      <xdr:col>46</xdr:col>
      <xdr:colOff>38100</xdr:colOff>
      <xdr:row>61</xdr:row>
      <xdr:rowOff>34798</xdr:rowOff>
    </xdr:to>
    <xdr:sp macro="" textlink="">
      <xdr:nvSpPr>
        <xdr:cNvPr id="191" name="フローチャート: 判断 190"/>
        <xdr:cNvSpPr/>
      </xdr:nvSpPr>
      <xdr:spPr>
        <a:xfrm>
          <a:off x="869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51325</xdr:rowOff>
    </xdr:from>
    <xdr:ext cx="469744" cy="259045"/>
    <xdr:sp macro="" textlink="">
      <xdr:nvSpPr>
        <xdr:cNvPr id="192" name="n_2aveValue【体育館・プール】&#10;一人当たり面積"/>
        <xdr:cNvSpPr txBox="1"/>
      </xdr:nvSpPr>
      <xdr:spPr>
        <a:xfrm>
          <a:off x="8515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58928</xdr:rowOff>
    </xdr:from>
    <xdr:to>
      <xdr:col>50</xdr:col>
      <xdr:colOff>165100</xdr:colOff>
      <xdr:row>60</xdr:row>
      <xdr:rowOff>160528</xdr:rowOff>
    </xdr:to>
    <xdr:sp macro="" textlink="">
      <xdr:nvSpPr>
        <xdr:cNvPr id="198" name="楕円 197"/>
        <xdr:cNvSpPr/>
      </xdr:nvSpPr>
      <xdr:spPr>
        <a:xfrm>
          <a:off x="9588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5605</xdr:rowOff>
    </xdr:from>
    <xdr:ext cx="469744" cy="259045"/>
    <xdr:sp macro="" textlink="">
      <xdr:nvSpPr>
        <xdr:cNvPr id="199" name="n_1mainValue【体育館・プール】&#10;一人当たり面積"/>
        <xdr:cNvSpPr txBox="1"/>
      </xdr:nvSpPr>
      <xdr:spPr>
        <a:xfrm>
          <a:off x="93917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2" name="テキスト ボックス 21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2" name="テキスト ボックス 22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52795</xdr:rowOff>
    </xdr:from>
    <xdr:to>
      <xdr:col>24</xdr:col>
      <xdr:colOff>62865</xdr:colOff>
      <xdr:row>86</xdr:row>
      <xdr:rowOff>67492</xdr:rowOff>
    </xdr:to>
    <xdr:cxnSp macro="">
      <xdr:nvCxnSpPr>
        <xdr:cNvPr id="226" name="直線コネクタ 225"/>
        <xdr:cNvCxnSpPr/>
      </xdr:nvCxnSpPr>
      <xdr:spPr>
        <a:xfrm flipV="1">
          <a:off x="4634865" y="13254445"/>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27"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28" name="直線コネクタ 227"/>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170922</xdr:rowOff>
    </xdr:from>
    <xdr:ext cx="405111" cy="259045"/>
    <xdr:sp macro="" textlink="">
      <xdr:nvSpPr>
        <xdr:cNvPr id="229" name="【福祉施設】&#10;有形固定資産減価償却率最大値テキスト"/>
        <xdr:cNvSpPr txBox="1"/>
      </xdr:nvSpPr>
      <xdr:spPr>
        <a:xfrm>
          <a:off x="4673600" y="1302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52795</xdr:rowOff>
    </xdr:from>
    <xdr:to>
      <xdr:col>24</xdr:col>
      <xdr:colOff>152400</xdr:colOff>
      <xdr:row>77</xdr:row>
      <xdr:rowOff>52795</xdr:rowOff>
    </xdr:to>
    <xdr:cxnSp macro="">
      <xdr:nvCxnSpPr>
        <xdr:cNvPr id="230" name="直線コネクタ 229"/>
        <xdr:cNvCxnSpPr/>
      </xdr:nvCxnSpPr>
      <xdr:spPr>
        <a:xfrm>
          <a:off x="4546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8182</xdr:rowOff>
    </xdr:from>
    <xdr:ext cx="405111" cy="259045"/>
    <xdr:sp macro="" textlink="">
      <xdr:nvSpPr>
        <xdr:cNvPr id="231" name="【福祉施設】&#10;有形固定資産減価償却率平均値テキスト"/>
        <xdr:cNvSpPr txBox="1"/>
      </xdr:nvSpPr>
      <xdr:spPr>
        <a:xfrm>
          <a:off x="4673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32" name="フローチャート: 判断 231"/>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233" name="フローチャート: 判断 232"/>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80027</xdr:rowOff>
    </xdr:from>
    <xdr:ext cx="405111" cy="259045"/>
    <xdr:sp macro="" textlink="">
      <xdr:nvSpPr>
        <xdr:cNvPr id="234" name="n_1ave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166914</xdr:rowOff>
    </xdr:from>
    <xdr:to>
      <xdr:col>15</xdr:col>
      <xdr:colOff>101600</xdr:colOff>
      <xdr:row>83</xdr:row>
      <xdr:rowOff>97064</xdr:rowOff>
    </xdr:to>
    <xdr:sp macro="" textlink="">
      <xdr:nvSpPr>
        <xdr:cNvPr id="235" name="フローチャート: 判断 234"/>
        <xdr:cNvSpPr/>
      </xdr:nvSpPr>
      <xdr:spPr>
        <a:xfrm>
          <a:off x="2857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113591</xdr:rowOff>
    </xdr:from>
    <xdr:ext cx="405111" cy="259045"/>
    <xdr:sp macro="" textlink="">
      <xdr:nvSpPr>
        <xdr:cNvPr id="236" name="n_2aveValue【福祉施設】&#10;有形固定資産減価償却率"/>
        <xdr:cNvSpPr txBox="1"/>
      </xdr:nvSpPr>
      <xdr:spPr>
        <a:xfrm>
          <a:off x="2705744" y="1400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42" name="楕円 241"/>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162577</xdr:rowOff>
    </xdr:from>
    <xdr:ext cx="405111" cy="259045"/>
    <xdr:sp macro="" textlink="">
      <xdr:nvSpPr>
        <xdr:cNvPr id="243" name="n_1main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29936</xdr:rowOff>
    </xdr:from>
    <xdr:to>
      <xdr:col>54</xdr:col>
      <xdr:colOff>189865</xdr:colOff>
      <xdr:row>86</xdr:row>
      <xdr:rowOff>70757</xdr:rowOff>
    </xdr:to>
    <xdr:cxnSp macro="">
      <xdr:nvCxnSpPr>
        <xdr:cNvPr id="269" name="直線コネクタ 268"/>
        <xdr:cNvCxnSpPr/>
      </xdr:nvCxnSpPr>
      <xdr:spPr>
        <a:xfrm flipV="1">
          <a:off x="10476865" y="13231586"/>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74584</xdr:rowOff>
    </xdr:from>
    <xdr:ext cx="469744" cy="259045"/>
    <xdr:sp macro="" textlink="">
      <xdr:nvSpPr>
        <xdr:cNvPr id="270" name="【福祉施設】&#10;一人当たり面積最小値テキスト"/>
        <xdr:cNvSpPr txBox="1"/>
      </xdr:nvSpPr>
      <xdr:spPr>
        <a:xfrm>
          <a:off x="10515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1" name="直線コネクタ 270"/>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148063</xdr:rowOff>
    </xdr:from>
    <xdr:ext cx="469744" cy="259045"/>
    <xdr:sp macro="" textlink="">
      <xdr:nvSpPr>
        <xdr:cNvPr id="272" name="【福祉施設】&#10;一人当たり面積最大値テキスト"/>
        <xdr:cNvSpPr txBox="1"/>
      </xdr:nvSpPr>
      <xdr:spPr>
        <a:xfrm>
          <a:off x="10515600" y="1300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29936</xdr:rowOff>
    </xdr:from>
    <xdr:to>
      <xdr:col>55</xdr:col>
      <xdr:colOff>88900</xdr:colOff>
      <xdr:row>77</xdr:row>
      <xdr:rowOff>29936</xdr:rowOff>
    </xdr:to>
    <xdr:cxnSp macro="">
      <xdr:nvCxnSpPr>
        <xdr:cNvPr id="273" name="直線コネクタ 272"/>
        <xdr:cNvCxnSpPr/>
      </xdr:nvCxnSpPr>
      <xdr:spPr>
        <a:xfrm>
          <a:off x="10388600" y="1323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71863</xdr:rowOff>
    </xdr:from>
    <xdr:ext cx="469744" cy="259045"/>
    <xdr:sp macro="" textlink="">
      <xdr:nvSpPr>
        <xdr:cNvPr id="274" name="【福祉施設】&#10;一人当たり面積平均値テキスト"/>
        <xdr:cNvSpPr txBox="1"/>
      </xdr:nvSpPr>
      <xdr:spPr>
        <a:xfrm>
          <a:off x="10515600" y="13959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93436</xdr:rowOff>
    </xdr:from>
    <xdr:to>
      <xdr:col>55</xdr:col>
      <xdr:colOff>50800</xdr:colOff>
      <xdr:row>82</xdr:row>
      <xdr:rowOff>23586</xdr:rowOff>
    </xdr:to>
    <xdr:sp macro="" textlink="">
      <xdr:nvSpPr>
        <xdr:cNvPr id="275" name="フローチャート: 判断 274"/>
        <xdr:cNvSpPr/>
      </xdr:nvSpPr>
      <xdr:spPr>
        <a:xfrm>
          <a:off x="104267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109764</xdr:rowOff>
    </xdr:from>
    <xdr:to>
      <xdr:col>50</xdr:col>
      <xdr:colOff>165100</xdr:colOff>
      <xdr:row>82</xdr:row>
      <xdr:rowOff>39914</xdr:rowOff>
    </xdr:to>
    <xdr:sp macro="" textlink="">
      <xdr:nvSpPr>
        <xdr:cNvPr id="276" name="フローチャート: 判断 275"/>
        <xdr:cNvSpPr/>
      </xdr:nvSpPr>
      <xdr:spPr>
        <a:xfrm>
          <a:off x="9588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31041</xdr:rowOff>
    </xdr:from>
    <xdr:ext cx="469744" cy="259045"/>
    <xdr:sp macro="" textlink="">
      <xdr:nvSpPr>
        <xdr:cNvPr id="277" name="n_1aveValue【福祉施設】&#10;一人当たり面積"/>
        <xdr:cNvSpPr txBox="1"/>
      </xdr:nvSpPr>
      <xdr:spPr>
        <a:xfrm>
          <a:off x="9391727"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77107</xdr:rowOff>
    </xdr:from>
    <xdr:to>
      <xdr:col>46</xdr:col>
      <xdr:colOff>38100</xdr:colOff>
      <xdr:row>82</xdr:row>
      <xdr:rowOff>7257</xdr:rowOff>
    </xdr:to>
    <xdr:sp macro="" textlink="">
      <xdr:nvSpPr>
        <xdr:cNvPr id="278" name="フローチャート: 判断 277"/>
        <xdr:cNvSpPr/>
      </xdr:nvSpPr>
      <xdr:spPr>
        <a:xfrm>
          <a:off x="86995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23784</xdr:rowOff>
    </xdr:from>
    <xdr:ext cx="469744" cy="259045"/>
    <xdr:sp macro="" textlink="">
      <xdr:nvSpPr>
        <xdr:cNvPr id="279" name="n_2aveValue【福祉施設】&#10;一人当たり面積"/>
        <xdr:cNvSpPr txBox="1"/>
      </xdr:nvSpPr>
      <xdr:spPr>
        <a:xfrm>
          <a:off x="8515427" y="1373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0" name="テキスト ボックス 27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1" name="テキスト ボックス 28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2" name="テキスト ボックス 28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3" name="テキスト ボックス 28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4" name="テキスト ボックス 28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142421</xdr:rowOff>
    </xdr:from>
    <xdr:to>
      <xdr:col>50</xdr:col>
      <xdr:colOff>165100</xdr:colOff>
      <xdr:row>80</xdr:row>
      <xdr:rowOff>72571</xdr:rowOff>
    </xdr:to>
    <xdr:sp macro="" textlink="">
      <xdr:nvSpPr>
        <xdr:cNvPr id="285" name="楕円 284"/>
        <xdr:cNvSpPr/>
      </xdr:nvSpPr>
      <xdr:spPr>
        <a:xfrm>
          <a:off x="9588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78</xdr:row>
      <xdr:rowOff>89098</xdr:rowOff>
    </xdr:from>
    <xdr:ext cx="469744" cy="259045"/>
    <xdr:sp macro="" textlink="">
      <xdr:nvSpPr>
        <xdr:cNvPr id="286" name="n_1mainValue【福祉施設】&#10;一人当たり面積"/>
        <xdr:cNvSpPr txBox="1"/>
      </xdr:nvSpPr>
      <xdr:spPr>
        <a:xfrm>
          <a:off x="93917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8" name="直線コネクタ 29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9" name="テキスト ボックス 29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0" name="直線コネクタ 29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1" name="テキスト ボックス 30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2" name="直線コネクタ 30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3" name="テキスト ボックス 30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4" name="直線コネクタ 30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5" name="テキスト ボックス 30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147065</xdr:rowOff>
    </xdr:from>
    <xdr:to>
      <xdr:col>24</xdr:col>
      <xdr:colOff>62865</xdr:colOff>
      <xdr:row>106</xdr:row>
      <xdr:rowOff>99061</xdr:rowOff>
    </xdr:to>
    <xdr:cxnSp macro="">
      <xdr:nvCxnSpPr>
        <xdr:cNvPr id="309" name="直線コネクタ 308"/>
        <xdr:cNvCxnSpPr/>
      </xdr:nvCxnSpPr>
      <xdr:spPr>
        <a:xfrm flipV="1">
          <a:off x="4634865" y="17120615"/>
          <a:ext cx="0" cy="1152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102888</xdr:rowOff>
    </xdr:from>
    <xdr:ext cx="405111" cy="259045"/>
    <xdr:sp macro="" textlink="">
      <xdr:nvSpPr>
        <xdr:cNvPr id="310" name="【市民会館】&#10;有形固定資産減価償却率最小値テキスト"/>
        <xdr:cNvSpPr txBox="1"/>
      </xdr:nvSpPr>
      <xdr:spPr>
        <a:xfrm>
          <a:off x="4673600"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99061</xdr:rowOff>
    </xdr:from>
    <xdr:to>
      <xdr:col>24</xdr:col>
      <xdr:colOff>152400</xdr:colOff>
      <xdr:row>106</xdr:row>
      <xdr:rowOff>99061</xdr:rowOff>
    </xdr:to>
    <xdr:cxnSp macro="">
      <xdr:nvCxnSpPr>
        <xdr:cNvPr id="311" name="直線コネクタ 310"/>
        <xdr:cNvCxnSpPr/>
      </xdr:nvCxnSpPr>
      <xdr:spPr>
        <a:xfrm>
          <a:off x="4546600" y="1827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93742</xdr:rowOff>
    </xdr:from>
    <xdr:ext cx="405111" cy="259045"/>
    <xdr:sp macro="" textlink="">
      <xdr:nvSpPr>
        <xdr:cNvPr id="312" name="【市民会館】&#10;有形固定資産減価償却率最大値テキスト"/>
        <xdr:cNvSpPr txBox="1"/>
      </xdr:nvSpPr>
      <xdr:spPr>
        <a:xfrm>
          <a:off x="4673600" y="168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147065</xdr:rowOff>
    </xdr:from>
    <xdr:to>
      <xdr:col>24</xdr:col>
      <xdr:colOff>152400</xdr:colOff>
      <xdr:row>99</xdr:row>
      <xdr:rowOff>147065</xdr:rowOff>
    </xdr:to>
    <xdr:cxnSp macro="">
      <xdr:nvCxnSpPr>
        <xdr:cNvPr id="313" name="直線コネクタ 312"/>
        <xdr:cNvCxnSpPr/>
      </xdr:nvCxnSpPr>
      <xdr:spPr>
        <a:xfrm>
          <a:off x="4546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314" name="【市民会館】&#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15" name="フローチャート: 判断 31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16" name="フローチャート: 判断 315"/>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134129</xdr:rowOff>
    </xdr:from>
    <xdr:ext cx="405111" cy="259045"/>
    <xdr:sp macro="" textlink="">
      <xdr:nvSpPr>
        <xdr:cNvPr id="317"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77978</xdr:rowOff>
    </xdr:from>
    <xdr:to>
      <xdr:col>15</xdr:col>
      <xdr:colOff>101600</xdr:colOff>
      <xdr:row>105</xdr:row>
      <xdr:rowOff>8128</xdr:rowOff>
    </xdr:to>
    <xdr:sp macro="" textlink="">
      <xdr:nvSpPr>
        <xdr:cNvPr id="318" name="フローチャート: 判断 317"/>
        <xdr:cNvSpPr/>
      </xdr:nvSpPr>
      <xdr:spPr>
        <a:xfrm>
          <a:off x="2857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24655</xdr:rowOff>
    </xdr:from>
    <xdr:ext cx="405111" cy="259045"/>
    <xdr:sp macro="" textlink="">
      <xdr:nvSpPr>
        <xdr:cNvPr id="319" name="n_2aveValue【市民会館】&#10;有形固定資産減価償却率"/>
        <xdr:cNvSpPr txBox="1"/>
      </xdr:nvSpPr>
      <xdr:spPr>
        <a:xfrm>
          <a:off x="2705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16256</xdr:rowOff>
    </xdr:from>
    <xdr:to>
      <xdr:col>20</xdr:col>
      <xdr:colOff>38100</xdr:colOff>
      <xdr:row>100</xdr:row>
      <xdr:rowOff>117856</xdr:rowOff>
    </xdr:to>
    <xdr:sp macro="" textlink="">
      <xdr:nvSpPr>
        <xdr:cNvPr id="325" name="楕円 324"/>
        <xdr:cNvSpPr/>
      </xdr:nvSpPr>
      <xdr:spPr>
        <a:xfrm>
          <a:off x="3746500" y="171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98</xdr:row>
      <xdr:rowOff>134383</xdr:rowOff>
    </xdr:from>
    <xdr:ext cx="405111" cy="259045"/>
    <xdr:sp macro="" textlink="">
      <xdr:nvSpPr>
        <xdr:cNvPr id="326" name="n_1mainValue【市民会館】&#10;有形固定資産減価償却率"/>
        <xdr:cNvSpPr txBox="1"/>
      </xdr:nvSpPr>
      <xdr:spPr>
        <a:xfrm>
          <a:off x="3582044" y="1693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7" name="直線コネクタ 33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8" name="テキスト ボックス 33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9" name="直線コネクタ 33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0" name="テキスト ボックス 33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1" name="直線コネクタ 34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2" name="テキスト ボックス 34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3" name="直線コネクタ 34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4" name="テキスト ボックス 34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5" name="直線コネクタ 34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6" name="テキスト ボックス 34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7" name="直線コネクタ 34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8" name="テキスト ボックス 34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102326</xdr:rowOff>
    </xdr:from>
    <xdr:to>
      <xdr:col>54</xdr:col>
      <xdr:colOff>189865</xdr:colOff>
      <xdr:row>107</xdr:row>
      <xdr:rowOff>123552</xdr:rowOff>
    </xdr:to>
    <xdr:cxnSp macro="">
      <xdr:nvCxnSpPr>
        <xdr:cNvPr id="352" name="直線コネクタ 351"/>
        <xdr:cNvCxnSpPr/>
      </xdr:nvCxnSpPr>
      <xdr:spPr>
        <a:xfrm flipV="1">
          <a:off x="10476865" y="1724732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127379</xdr:rowOff>
    </xdr:from>
    <xdr:ext cx="469744" cy="259045"/>
    <xdr:sp macro="" textlink="">
      <xdr:nvSpPr>
        <xdr:cNvPr id="353" name="【市民会館】&#10;一人当たり面積最小値テキスト"/>
        <xdr:cNvSpPr txBox="1"/>
      </xdr:nvSpPr>
      <xdr:spPr>
        <a:xfrm>
          <a:off x="10515600" y="184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123552</xdr:rowOff>
    </xdr:from>
    <xdr:to>
      <xdr:col>55</xdr:col>
      <xdr:colOff>88900</xdr:colOff>
      <xdr:row>107</xdr:row>
      <xdr:rowOff>123552</xdr:rowOff>
    </xdr:to>
    <xdr:cxnSp macro="">
      <xdr:nvCxnSpPr>
        <xdr:cNvPr id="354" name="直線コネクタ 353"/>
        <xdr:cNvCxnSpPr/>
      </xdr:nvCxnSpPr>
      <xdr:spPr>
        <a:xfrm>
          <a:off x="10388600" y="1846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49003</xdr:rowOff>
    </xdr:from>
    <xdr:ext cx="469744" cy="259045"/>
    <xdr:sp macro="" textlink="">
      <xdr:nvSpPr>
        <xdr:cNvPr id="355" name="【市民会館】&#10;一人当たり面積最大値テキスト"/>
        <xdr:cNvSpPr txBox="1"/>
      </xdr:nvSpPr>
      <xdr:spPr>
        <a:xfrm>
          <a:off x="10515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102326</xdr:rowOff>
    </xdr:from>
    <xdr:to>
      <xdr:col>55</xdr:col>
      <xdr:colOff>88900</xdr:colOff>
      <xdr:row>100</xdr:row>
      <xdr:rowOff>102326</xdr:rowOff>
    </xdr:to>
    <xdr:cxnSp macro="">
      <xdr:nvCxnSpPr>
        <xdr:cNvPr id="356" name="直線コネクタ 355"/>
        <xdr:cNvCxnSpPr/>
      </xdr:nvCxnSpPr>
      <xdr:spPr>
        <a:xfrm>
          <a:off x="10388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134456</xdr:rowOff>
    </xdr:from>
    <xdr:ext cx="469744" cy="259045"/>
    <xdr:sp macro="" textlink="">
      <xdr:nvSpPr>
        <xdr:cNvPr id="357" name="【市民会館】&#10;一人当たり面積平均値テキスト"/>
        <xdr:cNvSpPr txBox="1"/>
      </xdr:nvSpPr>
      <xdr:spPr>
        <a:xfrm>
          <a:off x="10515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156029</xdr:rowOff>
    </xdr:from>
    <xdr:to>
      <xdr:col>55</xdr:col>
      <xdr:colOff>50800</xdr:colOff>
      <xdr:row>105</xdr:row>
      <xdr:rowOff>86179</xdr:rowOff>
    </xdr:to>
    <xdr:sp macro="" textlink="">
      <xdr:nvSpPr>
        <xdr:cNvPr id="358" name="フローチャート: 判断 357"/>
        <xdr:cNvSpPr/>
      </xdr:nvSpPr>
      <xdr:spPr>
        <a:xfrm>
          <a:off x="10426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123371</xdr:rowOff>
    </xdr:from>
    <xdr:to>
      <xdr:col>50</xdr:col>
      <xdr:colOff>165100</xdr:colOff>
      <xdr:row>105</xdr:row>
      <xdr:rowOff>53521</xdr:rowOff>
    </xdr:to>
    <xdr:sp macro="" textlink="">
      <xdr:nvSpPr>
        <xdr:cNvPr id="359" name="フローチャート: 判断 358"/>
        <xdr:cNvSpPr/>
      </xdr:nvSpPr>
      <xdr:spPr>
        <a:xfrm>
          <a:off x="9588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70048</xdr:rowOff>
    </xdr:from>
    <xdr:ext cx="469744" cy="259045"/>
    <xdr:sp macro="" textlink="">
      <xdr:nvSpPr>
        <xdr:cNvPr id="360" name="n_1aveValue【市民会館】&#10;一人当たり面積"/>
        <xdr:cNvSpPr txBox="1"/>
      </xdr:nvSpPr>
      <xdr:spPr>
        <a:xfrm>
          <a:off x="93917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129902</xdr:rowOff>
    </xdr:from>
    <xdr:to>
      <xdr:col>46</xdr:col>
      <xdr:colOff>38100</xdr:colOff>
      <xdr:row>105</xdr:row>
      <xdr:rowOff>60052</xdr:rowOff>
    </xdr:to>
    <xdr:sp macro="" textlink="">
      <xdr:nvSpPr>
        <xdr:cNvPr id="361" name="フローチャート: 判断 360"/>
        <xdr:cNvSpPr/>
      </xdr:nvSpPr>
      <xdr:spPr>
        <a:xfrm>
          <a:off x="8699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76579</xdr:rowOff>
    </xdr:from>
    <xdr:ext cx="469744" cy="259045"/>
    <xdr:sp macro="" textlink="">
      <xdr:nvSpPr>
        <xdr:cNvPr id="362" name="n_2aveValue【市民会館】&#10;一人当たり面積"/>
        <xdr:cNvSpPr txBox="1"/>
      </xdr:nvSpPr>
      <xdr:spPr>
        <a:xfrm>
          <a:off x="8515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3" name="テキスト ボックス 3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131536</xdr:rowOff>
    </xdr:from>
    <xdr:to>
      <xdr:col>50</xdr:col>
      <xdr:colOff>165100</xdr:colOff>
      <xdr:row>108</xdr:row>
      <xdr:rowOff>61686</xdr:rowOff>
    </xdr:to>
    <xdr:sp macro="" textlink="">
      <xdr:nvSpPr>
        <xdr:cNvPr id="368" name="楕円 367"/>
        <xdr:cNvSpPr/>
      </xdr:nvSpPr>
      <xdr:spPr>
        <a:xfrm>
          <a:off x="9588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52813</xdr:rowOff>
    </xdr:from>
    <xdr:ext cx="469744" cy="259045"/>
    <xdr:sp macro="" textlink="">
      <xdr:nvSpPr>
        <xdr:cNvPr id="369" name="n_1mainValue【市民会館】&#10;一人当たり面積"/>
        <xdr:cNvSpPr txBox="1"/>
      </xdr:nvSpPr>
      <xdr:spPr>
        <a:xfrm>
          <a:off x="93917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0" name="テキスト ボックス 3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2" name="テキスト ボックス 38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0" name="テキスト ボックス 38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2" name="テキスト ボックス 39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148590</xdr:rowOff>
    </xdr:to>
    <xdr:cxnSp macro="">
      <xdr:nvCxnSpPr>
        <xdr:cNvPr id="394" name="直線コネクタ 393"/>
        <xdr:cNvCxnSpPr/>
      </xdr:nvCxnSpPr>
      <xdr:spPr>
        <a:xfrm flipV="1">
          <a:off x="16318864" y="580834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395"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396" name="直線コネクタ 395"/>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97" name="【一般廃棄物処理施設】&#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98" name="直線コネクタ 397"/>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51452</xdr:rowOff>
    </xdr:from>
    <xdr:ext cx="405111" cy="259045"/>
    <xdr:sp macro="" textlink="">
      <xdr:nvSpPr>
        <xdr:cNvPr id="399" name="【一般廃棄物処理施設】&#10;有形固定資産減価償却率平均値テキスト"/>
        <xdr:cNvSpPr txBox="1"/>
      </xdr:nvSpPr>
      <xdr:spPr>
        <a:xfrm>
          <a:off x="16357600" y="622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73025</xdr:rowOff>
    </xdr:from>
    <xdr:to>
      <xdr:col>85</xdr:col>
      <xdr:colOff>177800</xdr:colOff>
      <xdr:row>37</xdr:row>
      <xdr:rowOff>3175</xdr:rowOff>
    </xdr:to>
    <xdr:sp macro="" textlink="">
      <xdr:nvSpPr>
        <xdr:cNvPr id="400" name="フローチャート: 判断 399"/>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101600</xdr:rowOff>
    </xdr:from>
    <xdr:to>
      <xdr:col>81</xdr:col>
      <xdr:colOff>101600</xdr:colOff>
      <xdr:row>37</xdr:row>
      <xdr:rowOff>31750</xdr:rowOff>
    </xdr:to>
    <xdr:sp macro="" textlink="">
      <xdr:nvSpPr>
        <xdr:cNvPr id="401" name="フローチャート: 判断 400"/>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48277</xdr:rowOff>
    </xdr:from>
    <xdr:ext cx="405111" cy="259045"/>
    <xdr:sp macro="" textlink="">
      <xdr:nvSpPr>
        <xdr:cNvPr id="402" name="n_1aveValue【一般廃棄物処理施設】&#10;有形固定資産減価償却率"/>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44450</xdr:rowOff>
    </xdr:from>
    <xdr:to>
      <xdr:col>76</xdr:col>
      <xdr:colOff>165100</xdr:colOff>
      <xdr:row>37</xdr:row>
      <xdr:rowOff>146050</xdr:rowOff>
    </xdr:to>
    <xdr:sp macro="" textlink="">
      <xdr:nvSpPr>
        <xdr:cNvPr id="403" name="フローチャート: 判断 402"/>
        <xdr:cNvSpPr/>
      </xdr:nvSpPr>
      <xdr:spPr>
        <a:xfrm>
          <a:off x="14541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162577</xdr:rowOff>
    </xdr:from>
    <xdr:ext cx="405111" cy="259045"/>
    <xdr:sp macro="" textlink="">
      <xdr:nvSpPr>
        <xdr:cNvPr id="404" name="n_2aveValue【一般廃棄物処理施設】&#10;有形固定資産減価償却率"/>
        <xdr:cNvSpPr txBox="1"/>
      </xdr:nvSpPr>
      <xdr:spPr>
        <a:xfrm>
          <a:off x="14389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122555</xdr:rowOff>
    </xdr:from>
    <xdr:to>
      <xdr:col>81</xdr:col>
      <xdr:colOff>101600</xdr:colOff>
      <xdr:row>37</xdr:row>
      <xdr:rowOff>52705</xdr:rowOff>
    </xdr:to>
    <xdr:sp macro="" textlink="">
      <xdr:nvSpPr>
        <xdr:cNvPr id="410" name="楕円 409"/>
        <xdr:cNvSpPr/>
      </xdr:nvSpPr>
      <xdr:spPr>
        <a:xfrm>
          <a:off x="1543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43832</xdr:rowOff>
    </xdr:from>
    <xdr:ext cx="405111" cy="259045"/>
    <xdr:sp macro="" textlink="">
      <xdr:nvSpPr>
        <xdr:cNvPr id="411" name="n_1mainValue【一般廃棄物処理施設】&#10;有形固定資産減価償却率"/>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2" name="直線コネクタ 42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3" name="テキスト ボックス 42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4" name="直線コネクタ 42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5" name="テキスト ボックス 42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6" name="直線コネクタ 42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7" name="テキスト ボックス 42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8" name="直線コネクタ 42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9" name="テキスト ボックス 42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0" name="直線コネクタ 42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1" name="テキスト ボックス 43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122949</xdr:rowOff>
    </xdr:from>
    <xdr:to>
      <xdr:col>116</xdr:col>
      <xdr:colOff>62864</xdr:colOff>
      <xdr:row>42</xdr:row>
      <xdr:rowOff>9967</xdr:rowOff>
    </xdr:to>
    <xdr:cxnSp macro="">
      <xdr:nvCxnSpPr>
        <xdr:cNvPr id="435" name="直線コネクタ 434"/>
        <xdr:cNvCxnSpPr/>
      </xdr:nvCxnSpPr>
      <xdr:spPr>
        <a:xfrm flipV="1">
          <a:off x="22160864" y="5780799"/>
          <a:ext cx="0" cy="143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13794</xdr:rowOff>
    </xdr:from>
    <xdr:ext cx="469744" cy="259045"/>
    <xdr:sp macro="" textlink="">
      <xdr:nvSpPr>
        <xdr:cNvPr id="436" name="【一般廃棄物処理施設】&#10;一人当たり有形固定資産（償却資産）額最小値テキスト"/>
        <xdr:cNvSpPr txBox="1"/>
      </xdr:nvSpPr>
      <xdr:spPr>
        <a:xfrm>
          <a:off x="22199600" y="72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9967</xdr:rowOff>
    </xdr:from>
    <xdr:to>
      <xdr:col>116</xdr:col>
      <xdr:colOff>152400</xdr:colOff>
      <xdr:row>42</xdr:row>
      <xdr:rowOff>9967</xdr:rowOff>
    </xdr:to>
    <xdr:cxnSp macro="">
      <xdr:nvCxnSpPr>
        <xdr:cNvPr id="437" name="直線コネクタ 436"/>
        <xdr:cNvCxnSpPr/>
      </xdr:nvCxnSpPr>
      <xdr:spPr>
        <a:xfrm>
          <a:off x="22072600" y="721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69626</xdr:rowOff>
    </xdr:from>
    <xdr:ext cx="599010" cy="259045"/>
    <xdr:sp macro="" textlink="">
      <xdr:nvSpPr>
        <xdr:cNvPr id="438" name="【一般廃棄物処理施設】&#10;一人当たり有形固定資産（償却資産）額最大値テキスト"/>
        <xdr:cNvSpPr txBox="1"/>
      </xdr:nvSpPr>
      <xdr:spPr>
        <a:xfrm>
          <a:off x="22199600" y="555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122949</xdr:rowOff>
    </xdr:from>
    <xdr:to>
      <xdr:col>116</xdr:col>
      <xdr:colOff>152400</xdr:colOff>
      <xdr:row>33</xdr:row>
      <xdr:rowOff>122949</xdr:rowOff>
    </xdr:to>
    <xdr:cxnSp macro="">
      <xdr:nvCxnSpPr>
        <xdr:cNvPr id="439" name="直線コネクタ 438"/>
        <xdr:cNvCxnSpPr/>
      </xdr:nvCxnSpPr>
      <xdr:spPr>
        <a:xfrm>
          <a:off x="22072600" y="578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41363</xdr:rowOff>
    </xdr:from>
    <xdr:ext cx="534377" cy="259045"/>
    <xdr:sp macro="" textlink="">
      <xdr:nvSpPr>
        <xdr:cNvPr id="440" name="【一般廃棄物処理施設】&#10;一人当たり有形固定資産（償却資産）額平均値テキスト"/>
        <xdr:cNvSpPr txBox="1"/>
      </xdr:nvSpPr>
      <xdr:spPr>
        <a:xfrm>
          <a:off x="22199600" y="655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62936</xdr:rowOff>
    </xdr:from>
    <xdr:to>
      <xdr:col>116</xdr:col>
      <xdr:colOff>114300</xdr:colOff>
      <xdr:row>38</xdr:row>
      <xdr:rowOff>164536</xdr:rowOff>
    </xdr:to>
    <xdr:sp macro="" textlink="">
      <xdr:nvSpPr>
        <xdr:cNvPr id="441" name="フローチャート: 判断 440"/>
        <xdr:cNvSpPr/>
      </xdr:nvSpPr>
      <xdr:spPr>
        <a:xfrm>
          <a:off x="22110700" y="657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102743</xdr:rowOff>
    </xdr:from>
    <xdr:to>
      <xdr:col>112</xdr:col>
      <xdr:colOff>38100</xdr:colOff>
      <xdr:row>39</xdr:row>
      <xdr:rowOff>32893</xdr:rowOff>
    </xdr:to>
    <xdr:sp macro="" textlink="">
      <xdr:nvSpPr>
        <xdr:cNvPr id="442" name="フローチャート: 判断 441"/>
        <xdr:cNvSpPr/>
      </xdr:nvSpPr>
      <xdr:spPr>
        <a:xfrm>
          <a:off x="21272500" y="66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49420</xdr:rowOff>
    </xdr:from>
    <xdr:ext cx="534377" cy="259045"/>
    <xdr:sp macro="" textlink="">
      <xdr:nvSpPr>
        <xdr:cNvPr id="443" name="n_1aveValue【一般廃棄物処理施設】&#10;一人当たり有形固定資産（償却資産）額"/>
        <xdr:cNvSpPr txBox="1"/>
      </xdr:nvSpPr>
      <xdr:spPr>
        <a:xfrm>
          <a:off x="21043411" y="63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121420</xdr:rowOff>
    </xdr:from>
    <xdr:to>
      <xdr:col>107</xdr:col>
      <xdr:colOff>101600</xdr:colOff>
      <xdr:row>39</xdr:row>
      <xdr:rowOff>51570</xdr:rowOff>
    </xdr:to>
    <xdr:sp macro="" textlink="">
      <xdr:nvSpPr>
        <xdr:cNvPr id="444" name="フローチャート: 判断 443"/>
        <xdr:cNvSpPr/>
      </xdr:nvSpPr>
      <xdr:spPr>
        <a:xfrm>
          <a:off x="20383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68097</xdr:rowOff>
    </xdr:from>
    <xdr:ext cx="534377" cy="259045"/>
    <xdr:sp macro="" textlink="">
      <xdr:nvSpPr>
        <xdr:cNvPr id="445" name="n_2aveValue【一般廃棄物処理施設】&#10;一人当たり有形固定資産（償却資産）額"/>
        <xdr:cNvSpPr txBox="1"/>
      </xdr:nvSpPr>
      <xdr:spPr>
        <a:xfrm>
          <a:off x="201671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6" name="テキスト ボックス 4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29080</xdr:rowOff>
    </xdr:from>
    <xdr:to>
      <xdr:col>112</xdr:col>
      <xdr:colOff>38100</xdr:colOff>
      <xdr:row>41</xdr:row>
      <xdr:rowOff>130680</xdr:rowOff>
    </xdr:to>
    <xdr:sp macro="" textlink="">
      <xdr:nvSpPr>
        <xdr:cNvPr id="451" name="楕円 450"/>
        <xdr:cNvSpPr/>
      </xdr:nvSpPr>
      <xdr:spPr>
        <a:xfrm>
          <a:off x="21272500" y="705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121807</xdr:rowOff>
    </xdr:from>
    <xdr:ext cx="534377" cy="259045"/>
    <xdr:sp macro="" textlink="">
      <xdr:nvSpPr>
        <xdr:cNvPr id="452" name="n_1mainValue【一般廃棄物処理施設】&#10;一人当たり有形固定資産（償却資産）額"/>
        <xdr:cNvSpPr txBox="1"/>
      </xdr:nvSpPr>
      <xdr:spPr>
        <a:xfrm>
          <a:off x="21043411" y="715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4" name="テキスト ボックス 4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4" name="テキスト ボックス 4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97972</xdr:rowOff>
    </xdr:to>
    <xdr:cxnSp macro="">
      <xdr:nvCxnSpPr>
        <xdr:cNvPr id="478" name="直線コネクタ 477"/>
        <xdr:cNvCxnSpPr/>
      </xdr:nvCxnSpPr>
      <xdr:spPr>
        <a:xfrm flipV="1">
          <a:off x="16318864" y="9630591"/>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79"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80" name="直線コネクタ 479"/>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81" name="【保健センター・保健所】&#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82" name="直線コネクタ 481"/>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135000</xdr:rowOff>
    </xdr:from>
    <xdr:ext cx="405111" cy="259045"/>
    <xdr:sp macro="" textlink="">
      <xdr:nvSpPr>
        <xdr:cNvPr id="483" name="【保健センター・保健所】&#10;有形固定資産減価償却率平均値テキスト"/>
        <xdr:cNvSpPr txBox="1"/>
      </xdr:nvSpPr>
      <xdr:spPr>
        <a:xfrm>
          <a:off x="16357600" y="1025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156573</xdr:rowOff>
    </xdr:from>
    <xdr:to>
      <xdr:col>85</xdr:col>
      <xdr:colOff>177800</xdr:colOff>
      <xdr:row>60</xdr:row>
      <xdr:rowOff>86723</xdr:rowOff>
    </xdr:to>
    <xdr:sp macro="" textlink="">
      <xdr:nvSpPr>
        <xdr:cNvPr id="484" name="フローチャート: 判断 483"/>
        <xdr:cNvSpPr/>
      </xdr:nvSpPr>
      <xdr:spPr>
        <a:xfrm>
          <a:off x="162687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39007</xdr:rowOff>
    </xdr:from>
    <xdr:to>
      <xdr:col>81</xdr:col>
      <xdr:colOff>101600</xdr:colOff>
      <xdr:row>60</xdr:row>
      <xdr:rowOff>140607</xdr:rowOff>
    </xdr:to>
    <xdr:sp macro="" textlink="">
      <xdr:nvSpPr>
        <xdr:cNvPr id="485" name="フローチャート: 判断 484"/>
        <xdr:cNvSpPr/>
      </xdr:nvSpPr>
      <xdr:spPr>
        <a:xfrm>
          <a:off x="15430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157134</xdr:rowOff>
    </xdr:from>
    <xdr:ext cx="405111" cy="259045"/>
    <xdr:sp macro="" textlink="">
      <xdr:nvSpPr>
        <xdr:cNvPr id="486" name="n_1aveValue【保健センター・保健所】&#10;有形固定資産減価償却率"/>
        <xdr:cNvSpPr txBox="1"/>
      </xdr:nvSpPr>
      <xdr:spPr>
        <a:xfrm>
          <a:off x="15266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119017</xdr:rowOff>
    </xdr:from>
    <xdr:to>
      <xdr:col>76</xdr:col>
      <xdr:colOff>165100</xdr:colOff>
      <xdr:row>61</xdr:row>
      <xdr:rowOff>49167</xdr:rowOff>
    </xdr:to>
    <xdr:sp macro="" textlink="">
      <xdr:nvSpPr>
        <xdr:cNvPr id="487" name="フローチャート: 判断 486"/>
        <xdr:cNvSpPr/>
      </xdr:nvSpPr>
      <xdr:spPr>
        <a:xfrm>
          <a:off x="14541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65694</xdr:rowOff>
    </xdr:from>
    <xdr:ext cx="405111" cy="259045"/>
    <xdr:sp macro="" textlink="">
      <xdr:nvSpPr>
        <xdr:cNvPr id="488" name="n_2aveValue【保健センター・保健所】&#10;有形固定資産減価償却率"/>
        <xdr:cNvSpPr txBox="1"/>
      </xdr:nvSpPr>
      <xdr:spPr>
        <a:xfrm>
          <a:off x="143897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9" name="テキスト ボックス 4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0" name="テキスト ボックス 4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1" name="テキスト ボックス 4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2" name="テキスト ボックス 4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3" name="テキスト ボックス 4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94" name="楕円 493"/>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167657</xdr:rowOff>
    </xdr:from>
    <xdr:ext cx="405111" cy="259045"/>
    <xdr:sp macro="" textlink="">
      <xdr:nvSpPr>
        <xdr:cNvPr id="495" name="n_1mainValue【保健センター・保健所】&#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7" name="テキスト ボックス 5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163285</xdr:rowOff>
    </xdr:from>
    <xdr:to>
      <xdr:col>116</xdr:col>
      <xdr:colOff>62864</xdr:colOff>
      <xdr:row>64</xdr:row>
      <xdr:rowOff>87085</xdr:rowOff>
    </xdr:to>
    <xdr:cxnSp macro="">
      <xdr:nvCxnSpPr>
        <xdr:cNvPr id="521" name="直線コネクタ 520"/>
        <xdr:cNvCxnSpPr/>
      </xdr:nvCxnSpPr>
      <xdr:spPr>
        <a:xfrm flipV="1">
          <a:off x="22160864" y="10450285"/>
          <a:ext cx="0" cy="60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90912</xdr:rowOff>
    </xdr:from>
    <xdr:ext cx="469744" cy="259045"/>
    <xdr:sp macro="" textlink="">
      <xdr:nvSpPr>
        <xdr:cNvPr id="522" name="【保健センター・保健所】&#10;一人当たり面積最小値テキスト"/>
        <xdr:cNvSpPr txBox="1"/>
      </xdr:nvSpPr>
      <xdr:spPr>
        <a:xfrm>
          <a:off x="22199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87085</xdr:rowOff>
    </xdr:from>
    <xdr:to>
      <xdr:col>116</xdr:col>
      <xdr:colOff>152400</xdr:colOff>
      <xdr:row>64</xdr:row>
      <xdr:rowOff>87085</xdr:rowOff>
    </xdr:to>
    <xdr:cxnSp macro="">
      <xdr:nvCxnSpPr>
        <xdr:cNvPr id="523" name="直線コネクタ 522"/>
        <xdr:cNvCxnSpPr/>
      </xdr:nvCxnSpPr>
      <xdr:spPr>
        <a:xfrm>
          <a:off x="22072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109962</xdr:rowOff>
    </xdr:from>
    <xdr:ext cx="469744" cy="259045"/>
    <xdr:sp macro="" textlink="">
      <xdr:nvSpPr>
        <xdr:cNvPr id="524" name="【保健センター・保健所】&#10;一人当たり面積最大値テキスト"/>
        <xdr:cNvSpPr txBox="1"/>
      </xdr:nvSpPr>
      <xdr:spPr>
        <a:xfrm>
          <a:off x="22199600" y="1022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163285</xdr:rowOff>
    </xdr:from>
    <xdr:to>
      <xdr:col>116</xdr:col>
      <xdr:colOff>152400</xdr:colOff>
      <xdr:row>60</xdr:row>
      <xdr:rowOff>163285</xdr:rowOff>
    </xdr:to>
    <xdr:cxnSp macro="">
      <xdr:nvCxnSpPr>
        <xdr:cNvPr id="525" name="直線コネクタ 524"/>
        <xdr:cNvCxnSpPr/>
      </xdr:nvCxnSpPr>
      <xdr:spPr>
        <a:xfrm>
          <a:off x="22072600" y="104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107242</xdr:rowOff>
    </xdr:from>
    <xdr:ext cx="469744" cy="259045"/>
    <xdr:sp macro="" textlink="">
      <xdr:nvSpPr>
        <xdr:cNvPr id="526" name="【保健センター・保健所】&#10;一人当たり面積平均値テキスト"/>
        <xdr:cNvSpPr txBox="1"/>
      </xdr:nvSpPr>
      <xdr:spPr>
        <a:xfrm>
          <a:off x="22199600" y="10737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27" name="フローチャート: 判断 526"/>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528" name="フローチャート: 判断 527"/>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39205</xdr:rowOff>
    </xdr:from>
    <xdr:ext cx="469744" cy="259045"/>
    <xdr:sp macro="" textlink="">
      <xdr:nvSpPr>
        <xdr:cNvPr id="529" name="n_1aveValue【保健センター・保健所】&#10;一人当たり面積"/>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117928</xdr:rowOff>
    </xdr:from>
    <xdr:to>
      <xdr:col>107</xdr:col>
      <xdr:colOff>101600</xdr:colOff>
      <xdr:row>63</xdr:row>
      <xdr:rowOff>48078</xdr:rowOff>
    </xdr:to>
    <xdr:sp macro="" textlink="">
      <xdr:nvSpPr>
        <xdr:cNvPr id="530" name="フローチャート: 判断 529"/>
        <xdr:cNvSpPr/>
      </xdr:nvSpPr>
      <xdr:spPr>
        <a:xfrm>
          <a:off x="20383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64605</xdr:rowOff>
    </xdr:from>
    <xdr:ext cx="469744" cy="259045"/>
    <xdr:sp macro="" textlink="">
      <xdr:nvSpPr>
        <xdr:cNvPr id="531" name="n_2aveValue【保健センター・保健所】&#10;一人当たり面積"/>
        <xdr:cNvSpPr txBox="1"/>
      </xdr:nvSpPr>
      <xdr:spPr>
        <a:xfrm>
          <a:off x="201994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77107</xdr:rowOff>
    </xdr:from>
    <xdr:to>
      <xdr:col>112</xdr:col>
      <xdr:colOff>38100</xdr:colOff>
      <xdr:row>56</xdr:row>
      <xdr:rowOff>7257</xdr:rowOff>
    </xdr:to>
    <xdr:sp macro="" textlink="">
      <xdr:nvSpPr>
        <xdr:cNvPr id="537" name="楕円 536"/>
        <xdr:cNvSpPr/>
      </xdr:nvSpPr>
      <xdr:spPr>
        <a:xfrm>
          <a:off x="21272500" y="95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54</xdr:row>
      <xdr:rowOff>23784</xdr:rowOff>
    </xdr:from>
    <xdr:ext cx="469744" cy="259045"/>
    <xdr:sp macro="" textlink="">
      <xdr:nvSpPr>
        <xdr:cNvPr id="538" name="n_1mainValue【保健センター・保健所】&#10;一人当たり面積"/>
        <xdr:cNvSpPr txBox="1"/>
      </xdr:nvSpPr>
      <xdr:spPr>
        <a:xfrm>
          <a:off x="21075727" y="928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0" name="直線コネクタ 5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1" name="テキスト ボックス 55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2" name="直線コネクタ 5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3" name="テキスト ボックス 5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4" name="直線コネクタ 5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5" name="テキスト ボックス 5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6" name="直線コネクタ 5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7" name="テキスト ボックス 5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8" name="直線コネクタ 5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9" name="テキスト ボックス 55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114300</xdr:rowOff>
    </xdr:from>
    <xdr:to>
      <xdr:col>85</xdr:col>
      <xdr:colOff>126364</xdr:colOff>
      <xdr:row>87</xdr:row>
      <xdr:rowOff>34289</xdr:rowOff>
    </xdr:to>
    <xdr:cxnSp macro="">
      <xdr:nvCxnSpPr>
        <xdr:cNvPr id="563" name="直線コネクタ 562"/>
        <xdr:cNvCxnSpPr/>
      </xdr:nvCxnSpPr>
      <xdr:spPr>
        <a:xfrm flipV="1">
          <a:off x="16318864" y="13487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564" name="【消防施設】&#10;有形固定資産減価償却率最小値テキスト"/>
        <xdr:cNvSpPr txBox="1"/>
      </xdr:nvSpPr>
      <xdr:spPr>
        <a:xfrm>
          <a:off x="16357600" y="1495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565" name="直線コネクタ 564"/>
        <xdr:cNvCxnSpPr/>
      </xdr:nvCxnSpPr>
      <xdr:spPr>
        <a:xfrm>
          <a:off x="16230600" y="149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60977</xdr:rowOff>
    </xdr:from>
    <xdr:ext cx="405111" cy="259045"/>
    <xdr:sp macro="" textlink="">
      <xdr:nvSpPr>
        <xdr:cNvPr id="566" name="【消防施設】&#10;有形固定資産減価償却率最大値テキスト"/>
        <xdr:cNvSpPr txBox="1"/>
      </xdr:nvSpPr>
      <xdr:spPr>
        <a:xfrm>
          <a:off x="16357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114300</xdr:rowOff>
    </xdr:from>
    <xdr:to>
      <xdr:col>86</xdr:col>
      <xdr:colOff>25400</xdr:colOff>
      <xdr:row>78</xdr:row>
      <xdr:rowOff>114300</xdr:rowOff>
    </xdr:to>
    <xdr:cxnSp macro="">
      <xdr:nvCxnSpPr>
        <xdr:cNvPr id="567" name="直線コネクタ 566"/>
        <xdr:cNvCxnSpPr/>
      </xdr:nvCxnSpPr>
      <xdr:spPr>
        <a:xfrm>
          <a:off x="16230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568" name="【消防施設】&#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569" name="フローチャート: 判断 568"/>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132080</xdr:rowOff>
    </xdr:from>
    <xdr:to>
      <xdr:col>81</xdr:col>
      <xdr:colOff>101600</xdr:colOff>
      <xdr:row>83</xdr:row>
      <xdr:rowOff>62230</xdr:rowOff>
    </xdr:to>
    <xdr:sp macro="" textlink="">
      <xdr:nvSpPr>
        <xdr:cNvPr id="570" name="フローチャート: 判断 569"/>
        <xdr:cNvSpPr/>
      </xdr:nvSpPr>
      <xdr:spPr>
        <a:xfrm>
          <a:off x="15430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53357</xdr:rowOff>
    </xdr:from>
    <xdr:ext cx="405111" cy="259045"/>
    <xdr:sp macro="" textlink="">
      <xdr:nvSpPr>
        <xdr:cNvPr id="571" name="n_1aveValue【消防施設】&#10;有形固定資産減価償却率"/>
        <xdr:cNvSpPr txBox="1"/>
      </xdr:nvSpPr>
      <xdr:spPr>
        <a:xfrm>
          <a:off x="15266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111125</xdr:rowOff>
    </xdr:from>
    <xdr:to>
      <xdr:col>76</xdr:col>
      <xdr:colOff>165100</xdr:colOff>
      <xdr:row>84</xdr:row>
      <xdr:rowOff>41275</xdr:rowOff>
    </xdr:to>
    <xdr:sp macro="" textlink="">
      <xdr:nvSpPr>
        <xdr:cNvPr id="572" name="フローチャート: 判断 571"/>
        <xdr:cNvSpPr/>
      </xdr:nvSpPr>
      <xdr:spPr>
        <a:xfrm>
          <a:off x="1454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57802</xdr:rowOff>
    </xdr:from>
    <xdr:ext cx="405111" cy="259045"/>
    <xdr:sp macro="" textlink="">
      <xdr:nvSpPr>
        <xdr:cNvPr id="573" name="n_2aveValue【消防施設】&#10;有形固定資産減価償却率"/>
        <xdr:cNvSpPr txBox="1"/>
      </xdr:nvSpPr>
      <xdr:spPr>
        <a:xfrm>
          <a:off x="14389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4" name="テキスト ボックス 5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5" name="テキスト ボックス 5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6" name="テキスト ボックス 5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7" name="テキスト ボックス 5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8" name="テキスト ボックス 5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114936</xdr:rowOff>
    </xdr:from>
    <xdr:to>
      <xdr:col>81</xdr:col>
      <xdr:colOff>101600</xdr:colOff>
      <xdr:row>83</xdr:row>
      <xdr:rowOff>45086</xdr:rowOff>
    </xdr:to>
    <xdr:sp macro="" textlink="">
      <xdr:nvSpPr>
        <xdr:cNvPr id="579" name="楕円 578"/>
        <xdr:cNvSpPr/>
      </xdr:nvSpPr>
      <xdr:spPr>
        <a:xfrm>
          <a:off x="15430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61613</xdr:rowOff>
    </xdr:from>
    <xdr:ext cx="405111" cy="259045"/>
    <xdr:sp macro="" textlink="">
      <xdr:nvSpPr>
        <xdr:cNvPr id="580" name="n_1mainValue【消防施設】&#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148589</xdr:rowOff>
    </xdr:from>
    <xdr:to>
      <xdr:col>116</xdr:col>
      <xdr:colOff>62864</xdr:colOff>
      <xdr:row>86</xdr:row>
      <xdr:rowOff>91439</xdr:rowOff>
    </xdr:to>
    <xdr:cxnSp macro="">
      <xdr:nvCxnSpPr>
        <xdr:cNvPr id="604" name="直線コネクタ 603"/>
        <xdr:cNvCxnSpPr/>
      </xdr:nvCxnSpPr>
      <xdr:spPr>
        <a:xfrm flipV="1">
          <a:off x="22160864" y="1335023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95266</xdr:rowOff>
    </xdr:from>
    <xdr:ext cx="469744" cy="259045"/>
    <xdr:sp macro="" textlink="">
      <xdr:nvSpPr>
        <xdr:cNvPr id="605" name="【消防施設】&#10;一人当たり面積最小値テキスト"/>
        <xdr:cNvSpPr txBox="1"/>
      </xdr:nvSpPr>
      <xdr:spPr>
        <a:xfrm>
          <a:off x="22199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06" name="直線コネクタ 605"/>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95266</xdr:rowOff>
    </xdr:from>
    <xdr:ext cx="469744" cy="259045"/>
    <xdr:sp macro="" textlink="">
      <xdr:nvSpPr>
        <xdr:cNvPr id="607" name="【消防施設】&#10;一人当たり面積最大値テキスト"/>
        <xdr:cNvSpPr txBox="1"/>
      </xdr:nvSpPr>
      <xdr:spPr>
        <a:xfrm>
          <a:off x="22199600" y="131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148589</xdr:rowOff>
    </xdr:from>
    <xdr:to>
      <xdr:col>116</xdr:col>
      <xdr:colOff>152400</xdr:colOff>
      <xdr:row>77</xdr:row>
      <xdr:rowOff>148589</xdr:rowOff>
    </xdr:to>
    <xdr:cxnSp macro="">
      <xdr:nvCxnSpPr>
        <xdr:cNvPr id="608" name="直線コネクタ 607"/>
        <xdr:cNvCxnSpPr/>
      </xdr:nvCxnSpPr>
      <xdr:spPr>
        <a:xfrm>
          <a:off x="22072600" y="1335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09"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10" name="フローチャート: 判断 609"/>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11" name="フローチャート: 判断 610"/>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135907</xdr:rowOff>
    </xdr:from>
    <xdr:ext cx="469744" cy="259045"/>
    <xdr:sp macro="" textlink="">
      <xdr:nvSpPr>
        <xdr:cNvPr id="612" name="n_1aveValue【消防施設】&#10;一人当たり面積"/>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40639</xdr:rowOff>
    </xdr:from>
    <xdr:to>
      <xdr:col>107</xdr:col>
      <xdr:colOff>101600</xdr:colOff>
      <xdr:row>84</xdr:row>
      <xdr:rowOff>142239</xdr:rowOff>
    </xdr:to>
    <xdr:sp macro="" textlink="">
      <xdr:nvSpPr>
        <xdr:cNvPr id="613" name="フローチャート: 判断 612"/>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158766</xdr:rowOff>
    </xdr:from>
    <xdr:ext cx="469744" cy="259045"/>
    <xdr:sp macro="" textlink="">
      <xdr:nvSpPr>
        <xdr:cNvPr id="614" name="n_2aveValue【消防施設】&#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71120</xdr:rowOff>
    </xdr:from>
    <xdr:to>
      <xdr:col>112</xdr:col>
      <xdr:colOff>38100</xdr:colOff>
      <xdr:row>85</xdr:row>
      <xdr:rowOff>1270</xdr:rowOff>
    </xdr:to>
    <xdr:sp macro="" textlink="">
      <xdr:nvSpPr>
        <xdr:cNvPr id="620" name="楕円 619"/>
        <xdr:cNvSpPr/>
      </xdr:nvSpPr>
      <xdr:spPr>
        <a:xfrm>
          <a:off x="2127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163847</xdr:rowOff>
    </xdr:from>
    <xdr:ext cx="469744" cy="259045"/>
    <xdr:sp macro="" textlink="">
      <xdr:nvSpPr>
        <xdr:cNvPr id="621" name="n_1mainValue【消防施設】&#10;一人当たり面積"/>
        <xdr:cNvSpPr txBox="1"/>
      </xdr:nvSpPr>
      <xdr:spPr>
        <a:xfrm>
          <a:off x="21075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3" name="直線コネクタ 6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4" name="テキスト ボックス 6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5" name="直線コネクタ 6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6" name="テキスト ボックス 6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7" name="直線コネクタ 6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8" name="テキスト ボックス 6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9" name="直線コネクタ 6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0" name="テキスト ボックス 6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1" name="直線コネクタ 6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2" name="テキスト ボックス 6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93345</xdr:rowOff>
    </xdr:from>
    <xdr:to>
      <xdr:col>85</xdr:col>
      <xdr:colOff>126364</xdr:colOff>
      <xdr:row>109</xdr:row>
      <xdr:rowOff>47625</xdr:rowOff>
    </xdr:to>
    <xdr:cxnSp macro="">
      <xdr:nvCxnSpPr>
        <xdr:cNvPr id="646" name="直線コネクタ 645"/>
        <xdr:cNvCxnSpPr/>
      </xdr:nvCxnSpPr>
      <xdr:spPr>
        <a:xfrm flipV="1">
          <a:off x="16318864" y="1740979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51452</xdr:rowOff>
    </xdr:from>
    <xdr:ext cx="405111" cy="259045"/>
    <xdr:sp macro="" textlink="">
      <xdr:nvSpPr>
        <xdr:cNvPr id="647" name="【庁舎】&#10;有形固定資産減価償却率最小値テキスト"/>
        <xdr:cNvSpPr txBox="1"/>
      </xdr:nvSpPr>
      <xdr:spPr>
        <a:xfrm>
          <a:off x="16357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47625</xdr:rowOff>
    </xdr:from>
    <xdr:to>
      <xdr:col>86</xdr:col>
      <xdr:colOff>25400</xdr:colOff>
      <xdr:row>109</xdr:row>
      <xdr:rowOff>47625</xdr:rowOff>
    </xdr:to>
    <xdr:cxnSp macro="">
      <xdr:nvCxnSpPr>
        <xdr:cNvPr id="648" name="直線コネクタ 647"/>
        <xdr:cNvCxnSpPr/>
      </xdr:nvCxnSpPr>
      <xdr:spPr>
        <a:xfrm>
          <a:off x="16230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40022</xdr:rowOff>
    </xdr:from>
    <xdr:ext cx="405111" cy="259045"/>
    <xdr:sp macro="" textlink="">
      <xdr:nvSpPr>
        <xdr:cNvPr id="649" name="【庁舎】&#10;有形固定資産減価償却率最大値テキスト"/>
        <xdr:cNvSpPr txBox="1"/>
      </xdr:nvSpPr>
      <xdr:spPr>
        <a:xfrm>
          <a:off x="16357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93345</xdr:rowOff>
    </xdr:from>
    <xdr:to>
      <xdr:col>86</xdr:col>
      <xdr:colOff>25400</xdr:colOff>
      <xdr:row>101</xdr:row>
      <xdr:rowOff>93345</xdr:rowOff>
    </xdr:to>
    <xdr:cxnSp macro="">
      <xdr:nvCxnSpPr>
        <xdr:cNvPr id="650" name="直線コネクタ 649"/>
        <xdr:cNvCxnSpPr/>
      </xdr:nvCxnSpPr>
      <xdr:spPr>
        <a:xfrm>
          <a:off x="16230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104791</xdr:rowOff>
    </xdr:from>
    <xdr:ext cx="405111" cy="259045"/>
    <xdr:sp macro="" textlink="">
      <xdr:nvSpPr>
        <xdr:cNvPr id="651" name="【庁舎】&#10;有形固定資産減価償却率平均値テキスト"/>
        <xdr:cNvSpPr txBox="1"/>
      </xdr:nvSpPr>
      <xdr:spPr>
        <a:xfrm>
          <a:off x="16357600" y="18107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126364</xdr:rowOff>
    </xdr:from>
    <xdr:to>
      <xdr:col>85</xdr:col>
      <xdr:colOff>177800</xdr:colOff>
      <xdr:row>106</xdr:row>
      <xdr:rowOff>56514</xdr:rowOff>
    </xdr:to>
    <xdr:sp macro="" textlink="">
      <xdr:nvSpPr>
        <xdr:cNvPr id="652" name="フローチャート: 判断 651"/>
        <xdr:cNvSpPr/>
      </xdr:nvSpPr>
      <xdr:spPr>
        <a:xfrm>
          <a:off x="16268700" y="1812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95886</xdr:rowOff>
    </xdr:from>
    <xdr:to>
      <xdr:col>81</xdr:col>
      <xdr:colOff>101600</xdr:colOff>
      <xdr:row>106</xdr:row>
      <xdr:rowOff>26036</xdr:rowOff>
    </xdr:to>
    <xdr:sp macro="" textlink="">
      <xdr:nvSpPr>
        <xdr:cNvPr id="653" name="フローチャート: 判断 652"/>
        <xdr:cNvSpPr/>
      </xdr:nvSpPr>
      <xdr:spPr>
        <a:xfrm>
          <a:off x="15430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17163</xdr:rowOff>
    </xdr:from>
    <xdr:ext cx="405111" cy="259045"/>
    <xdr:sp macro="" textlink="">
      <xdr:nvSpPr>
        <xdr:cNvPr id="654" name="n_1aveValue【庁舎】&#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55880</xdr:rowOff>
    </xdr:from>
    <xdr:to>
      <xdr:col>76</xdr:col>
      <xdr:colOff>165100</xdr:colOff>
      <xdr:row>105</xdr:row>
      <xdr:rowOff>157480</xdr:rowOff>
    </xdr:to>
    <xdr:sp macro="" textlink="">
      <xdr:nvSpPr>
        <xdr:cNvPr id="655" name="フローチャート: 判断 654"/>
        <xdr:cNvSpPr/>
      </xdr:nvSpPr>
      <xdr:spPr>
        <a:xfrm>
          <a:off x="1454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2557</xdr:rowOff>
    </xdr:from>
    <xdr:ext cx="405111" cy="259045"/>
    <xdr:sp macro="" textlink="">
      <xdr:nvSpPr>
        <xdr:cNvPr id="656" name="n_2aveValue【庁舎】&#10;有形固定資産減価償却率"/>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92075</xdr:rowOff>
    </xdr:from>
    <xdr:to>
      <xdr:col>81</xdr:col>
      <xdr:colOff>101600</xdr:colOff>
      <xdr:row>103</xdr:row>
      <xdr:rowOff>22225</xdr:rowOff>
    </xdr:to>
    <xdr:sp macro="" textlink="">
      <xdr:nvSpPr>
        <xdr:cNvPr id="662" name="楕円 661"/>
        <xdr:cNvSpPr/>
      </xdr:nvSpPr>
      <xdr:spPr>
        <a:xfrm>
          <a:off x="15430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38752</xdr:rowOff>
    </xdr:from>
    <xdr:ext cx="405111" cy="259045"/>
    <xdr:sp macro="" textlink="">
      <xdr:nvSpPr>
        <xdr:cNvPr id="663" name="n_1mainValue【庁舎】&#10;有形固定資産減価償却率"/>
        <xdr:cNvSpPr txBox="1"/>
      </xdr:nvSpPr>
      <xdr:spPr>
        <a:xfrm>
          <a:off x="152660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106</xdr:row>
      <xdr:rowOff>167639</xdr:rowOff>
    </xdr:to>
    <xdr:cxnSp macro="">
      <xdr:nvCxnSpPr>
        <xdr:cNvPr id="685" name="直線コネクタ 684"/>
        <xdr:cNvCxnSpPr/>
      </xdr:nvCxnSpPr>
      <xdr:spPr>
        <a:xfrm flipV="1">
          <a:off x="22160864" y="17298924"/>
          <a:ext cx="0" cy="1042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xdr:rowOff>
    </xdr:from>
    <xdr:ext cx="469744" cy="259045"/>
    <xdr:sp macro="" textlink="">
      <xdr:nvSpPr>
        <xdr:cNvPr id="686" name="【庁舎】&#10;一人当たり面積最小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167639</xdr:rowOff>
    </xdr:from>
    <xdr:to>
      <xdr:col>116</xdr:col>
      <xdr:colOff>152400</xdr:colOff>
      <xdr:row>106</xdr:row>
      <xdr:rowOff>167639</xdr:rowOff>
    </xdr:to>
    <xdr:cxnSp macro="">
      <xdr:nvCxnSpPr>
        <xdr:cNvPr id="687" name="直線コネクタ 686"/>
        <xdr:cNvCxnSpPr/>
      </xdr:nvCxnSpPr>
      <xdr:spPr>
        <a:xfrm>
          <a:off x="22072600" y="1834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688" name="【庁舎】&#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689" name="直線コネクタ 688"/>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156990</xdr:rowOff>
    </xdr:from>
    <xdr:ext cx="469744" cy="259045"/>
    <xdr:sp macro="" textlink="">
      <xdr:nvSpPr>
        <xdr:cNvPr id="690" name="【庁舎】&#10;一人当たり面積平均値テキスト"/>
        <xdr:cNvSpPr txBox="1"/>
      </xdr:nvSpPr>
      <xdr:spPr>
        <a:xfrm>
          <a:off x="22199600" y="17816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7113</xdr:rowOff>
    </xdr:from>
    <xdr:to>
      <xdr:col>116</xdr:col>
      <xdr:colOff>114300</xdr:colOff>
      <xdr:row>104</xdr:row>
      <xdr:rowOff>108713</xdr:rowOff>
    </xdr:to>
    <xdr:sp macro="" textlink="">
      <xdr:nvSpPr>
        <xdr:cNvPr id="691" name="フローチャート: 判断 690"/>
        <xdr:cNvSpPr/>
      </xdr:nvSpPr>
      <xdr:spPr>
        <a:xfrm>
          <a:off x="22110700" y="178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25400</xdr:rowOff>
    </xdr:from>
    <xdr:to>
      <xdr:col>112</xdr:col>
      <xdr:colOff>38100</xdr:colOff>
      <xdr:row>104</xdr:row>
      <xdr:rowOff>127000</xdr:rowOff>
    </xdr:to>
    <xdr:sp macro="" textlink="">
      <xdr:nvSpPr>
        <xdr:cNvPr id="692" name="フローチャート: 判断 691"/>
        <xdr:cNvSpPr/>
      </xdr:nvSpPr>
      <xdr:spPr>
        <a:xfrm>
          <a:off x="2127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143527</xdr:rowOff>
    </xdr:from>
    <xdr:ext cx="469744" cy="259045"/>
    <xdr:sp macro="" textlink="">
      <xdr:nvSpPr>
        <xdr:cNvPr id="693" name="n_1ave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43687</xdr:rowOff>
    </xdr:from>
    <xdr:to>
      <xdr:col>107</xdr:col>
      <xdr:colOff>101600</xdr:colOff>
      <xdr:row>104</xdr:row>
      <xdr:rowOff>145287</xdr:rowOff>
    </xdr:to>
    <xdr:sp macro="" textlink="">
      <xdr:nvSpPr>
        <xdr:cNvPr id="694" name="フローチャート: 判断 693"/>
        <xdr:cNvSpPr/>
      </xdr:nvSpPr>
      <xdr:spPr>
        <a:xfrm>
          <a:off x="20383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161814</xdr:rowOff>
    </xdr:from>
    <xdr:ext cx="469744" cy="259045"/>
    <xdr:sp macro="" textlink="">
      <xdr:nvSpPr>
        <xdr:cNvPr id="695" name="n_2aveValue【庁舎】&#10;一人当たり面積"/>
        <xdr:cNvSpPr txBox="1"/>
      </xdr:nvSpPr>
      <xdr:spPr>
        <a:xfrm>
          <a:off x="2019942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701" name="楕円 700"/>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60977</xdr:rowOff>
    </xdr:from>
    <xdr:ext cx="469744" cy="259045"/>
    <xdr:sp macro="" textlink="">
      <xdr:nvSpPr>
        <xdr:cNvPr id="702" name="n_1mainValue【庁舎】&#10;一人当たり面積"/>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年度時点で、市民会館及び庁舎の有形固定資産減価償却率が類似団体内平均値を大きく上回っている。このうち、市民会館については、箕面船場阪大前駅前に令和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春のオープンに向けて整備を進めており、現在の老朽化したホール部分は用途廃止する予定である。一方で庁舎については、現時点で建替えや大規模改修の予定はなく、今後も適切なメンテナンスを行うことで、施設寿命の延命を図っ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それ以外の施設については、いずれも類似団体内平均値並みである。しかしながら、一般廃棄物処理施設の有形固定資産減価償却率は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近くまで迫っており、早急な対策が必要な状況となっている。これについては、基幹改良による長寿命化工事を平成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年度にかけて実施しており、一定の延命化が図られる見込みである。他の施設についても同様に必要に応じて適切な対策を講じていく。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年度決算に係る固定資産台帳については、平成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年１月１日時点で未整備であるため、平成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年度の当該団体値等は表示されて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ない。</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137,980
135,218
47.90
63,914,346
61,305,531
1,899,704
25,968,103
34,789,308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い市民税担税力に加え、宅地開発による人口の増加や新築家屋の増加等により、類似団体を上回る税収があるため、財政力指数は０．９６となっているが、８年連続で１．００を下回り、横ばいとなっている。景気の拡大が続き、個人消費も、所得環境の改善を背景に緩やかに増加しているものの、高齢化の進展等による社会保障関係費は依然として増加傾向にあることから、財政規律を高いレベルで堅持する必要がある。アウトソーシングの拡大等、あらゆる手立てを講じ、さらなる経費の削減に努めるとともに、自主財源の確保に向けて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59972</xdr:rowOff>
    </xdr:to>
    <xdr:cxnSp macro="">
      <xdr:nvCxnSpPr>
        <xdr:cNvPr id="72" name="直線コネクタ 71"/>
        <xdr:cNvCxnSpPr/>
      </xdr:nvCxnSpPr>
      <xdr:spPr>
        <a:xfrm flipV="1">
          <a:off x="3225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165399</xdr:rowOff>
    </xdr:from>
    <xdr:ext cx="762000" cy="259045"/>
    <xdr:sp macro="" textlink="">
      <xdr:nvSpPr>
        <xdr:cNvPr id="77" name="テキスト ボックス 76"/>
        <xdr:cNvSpPr txBox="1"/>
      </xdr:nvSpPr>
      <xdr:spPr>
        <a:xfrm>
          <a:off x="2844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退職手当）の増加や扶助費等（社会保障関係費）の増加により、経常経費充当一般財源は大きく増加した。経常一般財源では、宅地開発による固定資産税の増加、雇用や所得環境の改善による市民税や地方消費税交付金の増加等の要因はあるものの、経常経費充当一般財源の増加を下回ったため、経常収支比率は平成２８年度から２．７ポイント増加し９４．１％となった。今後、北大阪急行線延伸及び新駅周辺整備の進展などにより、公債費の増加が見込まれることから、これまでに実施してきた行財政改革を引き継ぎつつ、さらなる経常経費の圧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121666</xdr:rowOff>
    </xdr:to>
    <xdr:cxnSp macro="">
      <xdr:nvCxnSpPr>
        <xdr:cNvPr id="130" name="直線コネクタ 129"/>
        <xdr:cNvCxnSpPr/>
      </xdr:nvCxnSpPr>
      <xdr:spPr>
        <a:xfrm>
          <a:off x="4114800" y="1062126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1"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8382</xdr:rowOff>
    </xdr:from>
    <xdr:to>
      <xdr:col>19</xdr:col>
      <xdr:colOff>133350</xdr:colOff>
      <xdr:row>61</xdr:row>
      <xdr:rowOff>162814</xdr:rowOff>
    </xdr:to>
    <xdr:cxnSp macro="">
      <xdr:nvCxnSpPr>
        <xdr:cNvPr id="133" name="直線コネクタ 132"/>
        <xdr:cNvCxnSpPr/>
      </xdr:nvCxnSpPr>
      <xdr:spPr>
        <a:xfrm>
          <a:off x="3225800" y="104668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8382</xdr:rowOff>
    </xdr:from>
    <xdr:to>
      <xdr:col>15</xdr:col>
      <xdr:colOff>82550</xdr:colOff>
      <xdr:row>62</xdr:row>
      <xdr:rowOff>5842</xdr:rowOff>
    </xdr:to>
    <xdr:cxnSp macro="">
      <xdr:nvCxnSpPr>
        <xdr:cNvPr id="136" name="直線コネクタ 135"/>
        <xdr:cNvCxnSpPr/>
      </xdr:nvCxnSpPr>
      <xdr:spPr>
        <a:xfrm flipV="1">
          <a:off x="2336800" y="1046683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63754</xdr:rowOff>
    </xdr:to>
    <xdr:cxnSp macro="">
      <xdr:nvCxnSpPr>
        <xdr:cNvPr id="139" name="直線コネクタ 138"/>
        <xdr:cNvCxnSpPr/>
      </xdr:nvCxnSpPr>
      <xdr:spPr>
        <a:xfrm flipV="1">
          <a:off x="1447800" y="106357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49" name="楕円 148"/>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42943</xdr:rowOff>
    </xdr:from>
    <xdr:ext cx="762000" cy="259045"/>
    <xdr:sp macro="" textlink="">
      <xdr:nvSpPr>
        <xdr:cNvPr id="150" name="財政構造の弾力性該当値テキスト"/>
        <xdr:cNvSpPr txBox="1"/>
      </xdr:nvSpPr>
      <xdr:spPr>
        <a:xfrm>
          <a:off x="5041900" y="1067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1" name="楕円 150"/>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2" name="テキスト ボックス 151"/>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129032</xdr:rowOff>
    </xdr:from>
    <xdr:to>
      <xdr:col>15</xdr:col>
      <xdr:colOff>133350</xdr:colOff>
      <xdr:row>61</xdr:row>
      <xdr:rowOff>59182</xdr:rowOff>
    </xdr:to>
    <xdr:sp macro="" textlink="">
      <xdr:nvSpPr>
        <xdr:cNvPr id="153" name="楕円 152"/>
        <xdr:cNvSpPr/>
      </xdr:nvSpPr>
      <xdr:spPr>
        <a:xfrm>
          <a:off x="3175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69359</xdr:rowOff>
    </xdr:from>
    <xdr:ext cx="762000" cy="259045"/>
    <xdr:sp macro="" textlink="">
      <xdr:nvSpPr>
        <xdr:cNvPr id="154" name="テキスト ボックス 153"/>
        <xdr:cNvSpPr txBox="1"/>
      </xdr:nvSpPr>
      <xdr:spPr>
        <a:xfrm>
          <a:off x="2844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56" name="テキスト ボックス 155"/>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7" name="楕円 156"/>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99331</xdr:rowOff>
    </xdr:from>
    <xdr:ext cx="762000" cy="259045"/>
    <xdr:sp macro="" textlink="">
      <xdr:nvSpPr>
        <xdr:cNvPr id="158" name="テキスト ボックス 157"/>
        <xdr:cNvSpPr txBox="1"/>
      </xdr:nvSpPr>
      <xdr:spPr>
        <a:xfrm>
          <a:off x="1066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人口１人当たりの</a:t>
          </a:r>
          <a:r>
            <a:rPr kumimoji="1" lang="ja-JP" altLang="en-US" sz="1300">
              <a:latin typeface="ＭＳ Ｐゴシック" panose="020B0600070205080204" pitchFamily="50" charset="-128"/>
              <a:ea typeface="ＭＳ Ｐゴシック" panose="020B0600070205080204" pitchFamily="50" charset="-128"/>
            </a:rPr>
            <a:t>人件費、物件費等の金額が類似団体内平均値を上回っているのは、主に消防やごみ処理を単独で実施していることから、一部事務組合で実施している市町村に比べて人件費や物件費が高くなっていることに加え、大量退職期の到来により退職手当が増加しているためである。今後、アウトソーシングのさらなる拡大や業務の広域連携の推進など、さらなる事業の見直しを行いコストの低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56218</xdr:rowOff>
    </xdr:from>
    <xdr:to>
      <xdr:col>23</xdr:col>
      <xdr:colOff>133350</xdr:colOff>
      <xdr:row>86</xdr:row>
      <xdr:rowOff>66318</xdr:rowOff>
    </xdr:to>
    <xdr:cxnSp macro="">
      <xdr:nvCxnSpPr>
        <xdr:cNvPr id="195" name="直線コネクタ 194"/>
        <xdr:cNvCxnSpPr/>
      </xdr:nvCxnSpPr>
      <xdr:spPr>
        <a:xfrm flipV="1">
          <a:off x="4114800" y="14800918"/>
          <a:ext cx="8382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141470</xdr:rowOff>
    </xdr:from>
    <xdr:ext cx="762000" cy="259045"/>
    <xdr:sp macro="" textlink="">
      <xdr:nvSpPr>
        <xdr:cNvPr id="196" name="人件費・物件費等の状況平均値テキスト"/>
        <xdr:cNvSpPr txBox="1"/>
      </xdr:nvSpPr>
      <xdr:spPr>
        <a:xfrm>
          <a:off x="5041900" y="1437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7855</xdr:rowOff>
    </xdr:from>
    <xdr:to>
      <xdr:col>19</xdr:col>
      <xdr:colOff>133350</xdr:colOff>
      <xdr:row>86</xdr:row>
      <xdr:rowOff>66318</xdr:rowOff>
    </xdr:to>
    <xdr:cxnSp macro="">
      <xdr:nvCxnSpPr>
        <xdr:cNvPr id="198" name="直線コネクタ 197"/>
        <xdr:cNvCxnSpPr/>
      </xdr:nvCxnSpPr>
      <xdr:spPr>
        <a:xfrm>
          <a:off x="3225800" y="14752555"/>
          <a:ext cx="889000" cy="5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45742</xdr:rowOff>
    </xdr:from>
    <xdr:ext cx="736600" cy="259045"/>
    <xdr:sp macro="" textlink="">
      <xdr:nvSpPr>
        <xdr:cNvPr id="200" name="テキスト ボックス 199"/>
        <xdr:cNvSpPr txBox="1"/>
      </xdr:nvSpPr>
      <xdr:spPr>
        <a:xfrm>
          <a:off x="3733800" y="1427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7855</xdr:rowOff>
    </xdr:from>
    <xdr:to>
      <xdr:col>15</xdr:col>
      <xdr:colOff>82550</xdr:colOff>
      <xdr:row>86</xdr:row>
      <xdr:rowOff>9096</xdr:rowOff>
    </xdr:to>
    <xdr:cxnSp macro="">
      <xdr:nvCxnSpPr>
        <xdr:cNvPr id="201" name="直線コネクタ 200"/>
        <xdr:cNvCxnSpPr/>
      </xdr:nvCxnSpPr>
      <xdr:spPr>
        <a:xfrm flipV="1">
          <a:off x="2336800" y="1475255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31661</xdr:rowOff>
    </xdr:from>
    <xdr:ext cx="762000" cy="259045"/>
    <xdr:sp macro="" textlink="">
      <xdr:nvSpPr>
        <xdr:cNvPr id="203" name="テキスト ボックス 202"/>
        <xdr:cNvSpPr txBox="1"/>
      </xdr:nvSpPr>
      <xdr:spPr>
        <a:xfrm>
          <a:off x="2844800" y="1426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9096</xdr:rowOff>
    </xdr:from>
    <xdr:to>
      <xdr:col>11</xdr:col>
      <xdr:colOff>31750</xdr:colOff>
      <xdr:row>86</xdr:row>
      <xdr:rowOff>14853</xdr:rowOff>
    </xdr:to>
    <xdr:cxnSp macro="">
      <xdr:nvCxnSpPr>
        <xdr:cNvPr id="204" name="直線コネクタ 203"/>
        <xdr:cNvCxnSpPr/>
      </xdr:nvCxnSpPr>
      <xdr:spPr>
        <a:xfrm flipV="1">
          <a:off x="1447800" y="14753796"/>
          <a:ext cx="889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67960</xdr:rowOff>
    </xdr:from>
    <xdr:ext cx="762000" cy="259045"/>
    <xdr:sp macro="" textlink="">
      <xdr:nvSpPr>
        <xdr:cNvPr id="206" name="テキスト ボックス 205"/>
        <xdr:cNvSpPr txBox="1"/>
      </xdr:nvSpPr>
      <xdr:spPr>
        <a:xfrm>
          <a:off x="1955800" y="1429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168157</xdr:rowOff>
    </xdr:from>
    <xdr:ext cx="762000" cy="259045"/>
    <xdr:sp macro="" textlink="">
      <xdr:nvSpPr>
        <xdr:cNvPr id="208" name="テキスト ボックス 207"/>
        <xdr:cNvSpPr txBox="1"/>
      </xdr:nvSpPr>
      <xdr:spPr>
        <a:xfrm>
          <a:off x="1066800" y="1422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5418</xdr:rowOff>
    </xdr:from>
    <xdr:to>
      <xdr:col>23</xdr:col>
      <xdr:colOff>184150</xdr:colOff>
      <xdr:row>86</xdr:row>
      <xdr:rowOff>107018</xdr:rowOff>
    </xdr:to>
    <xdr:sp macro="" textlink="">
      <xdr:nvSpPr>
        <xdr:cNvPr id="214" name="楕円 213"/>
        <xdr:cNvSpPr/>
      </xdr:nvSpPr>
      <xdr:spPr>
        <a:xfrm>
          <a:off x="4902200" y="1475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148945</xdr:rowOff>
    </xdr:from>
    <xdr:ext cx="762000" cy="259045"/>
    <xdr:sp macro="" textlink="">
      <xdr:nvSpPr>
        <xdr:cNvPr id="215" name="人件費・物件費等の状況該当値テキスト"/>
        <xdr:cNvSpPr txBox="1"/>
      </xdr:nvSpPr>
      <xdr:spPr>
        <a:xfrm>
          <a:off x="5041900" y="1472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15518</xdr:rowOff>
    </xdr:from>
    <xdr:to>
      <xdr:col>19</xdr:col>
      <xdr:colOff>184150</xdr:colOff>
      <xdr:row>86</xdr:row>
      <xdr:rowOff>117118</xdr:rowOff>
    </xdr:to>
    <xdr:sp macro="" textlink="">
      <xdr:nvSpPr>
        <xdr:cNvPr id="216" name="楕円 215"/>
        <xdr:cNvSpPr/>
      </xdr:nvSpPr>
      <xdr:spPr>
        <a:xfrm>
          <a:off x="4064000" y="147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101895</xdr:rowOff>
    </xdr:from>
    <xdr:ext cx="736600" cy="259045"/>
    <xdr:sp macro="" textlink="">
      <xdr:nvSpPr>
        <xdr:cNvPr id="217" name="テキスト ボックス 216"/>
        <xdr:cNvSpPr txBox="1"/>
      </xdr:nvSpPr>
      <xdr:spPr>
        <a:xfrm>
          <a:off x="3733800" y="1484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128505</xdr:rowOff>
    </xdr:from>
    <xdr:to>
      <xdr:col>15</xdr:col>
      <xdr:colOff>133350</xdr:colOff>
      <xdr:row>86</xdr:row>
      <xdr:rowOff>58655</xdr:rowOff>
    </xdr:to>
    <xdr:sp macro="" textlink="">
      <xdr:nvSpPr>
        <xdr:cNvPr id="218" name="楕円 217"/>
        <xdr:cNvSpPr/>
      </xdr:nvSpPr>
      <xdr:spPr>
        <a:xfrm>
          <a:off x="3175000" y="1470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43432</xdr:rowOff>
    </xdr:from>
    <xdr:ext cx="762000" cy="259045"/>
    <xdr:sp macro="" textlink="">
      <xdr:nvSpPr>
        <xdr:cNvPr id="219" name="テキスト ボックス 218"/>
        <xdr:cNvSpPr txBox="1"/>
      </xdr:nvSpPr>
      <xdr:spPr>
        <a:xfrm>
          <a:off x="2844800" y="1478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129746</xdr:rowOff>
    </xdr:from>
    <xdr:to>
      <xdr:col>11</xdr:col>
      <xdr:colOff>82550</xdr:colOff>
      <xdr:row>86</xdr:row>
      <xdr:rowOff>59896</xdr:rowOff>
    </xdr:to>
    <xdr:sp macro="" textlink="">
      <xdr:nvSpPr>
        <xdr:cNvPr id="220" name="楕円 219"/>
        <xdr:cNvSpPr/>
      </xdr:nvSpPr>
      <xdr:spPr>
        <a:xfrm>
          <a:off x="2286000" y="147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44673</xdr:rowOff>
    </xdr:from>
    <xdr:ext cx="762000" cy="259045"/>
    <xdr:sp macro="" textlink="">
      <xdr:nvSpPr>
        <xdr:cNvPr id="221" name="テキスト ボックス 220"/>
        <xdr:cNvSpPr txBox="1"/>
      </xdr:nvSpPr>
      <xdr:spPr>
        <a:xfrm>
          <a:off x="1955800" y="147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135503</xdr:rowOff>
    </xdr:from>
    <xdr:to>
      <xdr:col>7</xdr:col>
      <xdr:colOff>31750</xdr:colOff>
      <xdr:row>86</xdr:row>
      <xdr:rowOff>65653</xdr:rowOff>
    </xdr:to>
    <xdr:sp macro="" textlink="">
      <xdr:nvSpPr>
        <xdr:cNvPr id="222" name="楕円 221"/>
        <xdr:cNvSpPr/>
      </xdr:nvSpPr>
      <xdr:spPr>
        <a:xfrm>
          <a:off x="1397000" y="1470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50430</xdr:rowOff>
    </xdr:from>
    <xdr:ext cx="762000" cy="259045"/>
    <xdr:sp macro="" textlink="">
      <xdr:nvSpPr>
        <xdr:cNvPr id="223" name="テキスト ボックス 222"/>
        <xdr:cNvSpPr txBox="1"/>
      </xdr:nvSpPr>
      <xdr:spPr>
        <a:xfrm>
          <a:off x="1066800" y="1479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２年度に給与適正策を実施して以降、順次給与水準の引き下げや職員の給料月額のカットに取り組んできた。さらに、平成２７年度には、給与構造改革を行うなど、継続した施策の実施により、類似団体内平均値及び国水準を下回っている。今後も引き続き、総人件費の抑制と併せて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9" name="直線コネクタ 258"/>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45859</xdr:rowOff>
    </xdr:from>
    <xdr:ext cx="762000" cy="259045"/>
    <xdr:sp macro="" textlink="">
      <xdr:nvSpPr>
        <xdr:cNvPr id="260" name="給与水準   （国との比較）平均値テキスト"/>
        <xdr:cNvSpPr txBox="1"/>
      </xdr:nvSpPr>
      <xdr:spPr>
        <a:xfrm>
          <a:off x="17106900" y="14790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77712</xdr:rowOff>
    </xdr:from>
    <xdr:to>
      <xdr:col>77</xdr:col>
      <xdr:colOff>44450</xdr:colOff>
      <xdr:row>86</xdr:row>
      <xdr:rowOff>21166</xdr:rowOff>
    </xdr:to>
    <xdr:cxnSp macro="">
      <xdr:nvCxnSpPr>
        <xdr:cNvPr id="262" name="直線コネクタ 261"/>
        <xdr:cNvCxnSpPr/>
      </xdr:nvCxnSpPr>
      <xdr:spPr>
        <a:xfrm>
          <a:off x="15290800" y="1465096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64" name="テキスト ボックス 263"/>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85</xdr:row>
      <xdr:rowOff>89202</xdr:rowOff>
    </xdr:to>
    <xdr:cxnSp macro="">
      <xdr:nvCxnSpPr>
        <xdr:cNvPr id="265" name="直線コネクタ 264"/>
        <xdr:cNvCxnSpPr/>
      </xdr:nvCxnSpPr>
      <xdr:spPr>
        <a:xfrm flipV="1">
          <a:off x="14401800" y="146509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7" name="テキスト ボックス 266"/>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89202</xdr:rowOff>
    </xdr:to>
    <xdr:cxnSp macro="">
      <xdr:nvCxnSpPr>
        <xdr:cNvPr id="268" name="直線コネクタ 267"/>
        <xdr:cNvCxnSpPr/>
      </xdr:nvCxnSpPr>
      <xdr:spPr>
        <a:xfrm>
          <a:off x="13512800" y="146394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0" name="テキスト ボックス 269"/>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8" name="楕円 277"/>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158343</xdr:rowOff>
    </xdr:from>
    <xdr:ext cx="762000" cy="259045"/>
    <xdr:sp macro="" textlink="">
      <xdr:nvSpPr>
        <xdr:cNvPr id="279" name="給与水準   （国との比較）該当値テキスト"/>
        <xdr:cNvSpPr txBox="1"/>
      </xdr:nvSpPr>
      <xdr:spPr>
        <a:xfrm>
          <a:off x="171069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0" name="楕円 279"/>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1" name="テキスト ボックス 280"/>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2" name="楕円 281"/>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3" name="テキスト ボックス 282"/>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4" name="楕円 283"/>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85" name="テキスト ボックス 284"/>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6" name="楕円 285"/>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7" name="テキスト ボックス 286"/>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の退職者数の推移を見て、計画的な採用を行っているが、近年の医療体制充実に伴う市立病院職員の増加や、豊能町の消防事務受託による消防職員の増加、学童保育の直営化などにより、職員数は平成２５年４月のから、０．６％増加している。（ただし、市立病院職員、旧豊能町消防職員及び放課後児童支援員を除くと、１４．０％減少している。）引き続き、アウトソーシングの推進など業務の不断の見直しを行い、職員数の適正化に取り組む。</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144463</xdr:rowOff>
    </xdr:from>
    <xdr:to>
      <xdr:col>81</xdr:col>
      <xdr:colOff>44450</xdr:colOff>
      <xdr:row>63</xdr:row>
      <xdr:rowOff>156528</xdr:rowOff>
    </xdr:to>
    <xdr:cxnSp macro="">
      <xdr:nvCxnSpPr>
        <xdr:cNvPr id="322" name="直線コネクタ 321"/>
        <xdr:cNvCxnSpPr/>
      </xdr:nvCxnSpPr>
      <xdr:spPr>
        <a:xfrm flipV="1">
          <a:off x="16179800" y="1094581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126806</xdr:rowOff>
    </xdr:from>
    <xdr:ext cx="762000" cy="259045"/>
    <xdr:sp macro="" textlink="">
      <xdr:nvSpPr>
        <xdr:cNvPr id="323" name="定員管理の状況平均値テキスト"/>
        <xdr:cNvSpPr txBox="1"/>
      </xdr:nvSpPr>
      <xdr:spPr>
        <a:xfrm>
          <a:off x="17106900" y="10585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146473</xdr:rowOff>
    </xdr:from>
    <xdr:to>
      <xdr:col>77</xdr:col>
      <xdr:colOff>44450</xdr:colOff>
      <xdr:row>63</xdr:row>
      <xdr:rowOff>156528</xdr:rowOff>
    </xdr:to>
    <xdr:cxnSp macro="">
      <xdr:nvCxnSpPr>
        <xdr:cNvPr id="325" name="直線コネクタ 324"/>
        <xdr:cNvCxnSpPr/>
      </xdr:nvCxnSpPr>
      <xdr:spPr>
        <a:xfrm>
          <a:off x="15290800" y="109478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7" name="テキスト ボックス 326"/>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106256</xdr:rowOff>
    </xdr:from>
    <xdr:to>
      <xdr:col>72</xdr:col>
      <xdr:colOff>203200</xdr:colOff>
      <xdr:row>63</xdr:row>
      <xdr:rowOff>146473</xdr:rowOff>
    </xdr:to>
    <xdr:cxnSp macro="">
      <xdr:nvCxnSpPr>
        <xdr:cNvPr id="328" name="直線コネクタ 327"/>
        <xdr:cNvCxnSpPr/>
      </xdr:nvCxnSpPr>
      <xdr:spPr>
        <a:xfrm>
          <a:off x="14401800" y="1090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0" name="テキスト ボックス 329"/>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106256</xdr:rowOff>
    </xdr:from>
    <xdr:to>
      <xdr:col>68</xdr:col>
      <xdr:colOff>152400</xdr:colOff>
      <xdr:row>63</xdr:row>
      <xdr:rowOff>124354</xdr:rowOff>
    </xdr:to>
    <xdr:cxnSp macro="">
      <xdr:nvCxnSpPr>
        <xdr:cNvPr id="331" name="直線コネクタ 330"/>
        <xdr:cNvCxnSpPr/>
      </xdr:nvCxnSpPr>
      <xdr:spPr>
        <a:xfrm flipV="1">
          <a:off x="13512800" y="1090760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131039</xdr:rowOff>
    </xdr:from>
    <xdr:ext cx="762000" cy="259045"/>
    <xdr:sp macro="" textlink="">
      <xdr:nvSpPr>
        <xdr:cNvPr id="333" name="テキスト ボックス 332"/>
        <xdr:cNvSpPr txBox="1"/>
      </xdr:nvSpPr>
      <xdr:spPr>
        <a:xfrm>
          <a:off x="14020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135060</xdr:rowOff>
    </xdr:from>
    <xdr:ext cx="762000" cy="259045"/>
    <xdr:sp macro="" textlink="">
      <xdr:nvSpPr>
        <xdr:cNvPr id="335" name="テキスト ボックス 334"/>
        <xdr:cNvSpPr txBox="1"/>
      </xdr:nvSpPr>
      <xdr:spPr>
        <a:xfrm>
          <a:off x="13131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93663</xdr:rowOff>
    </xdr:from>
    <xdr:to>
      <xdr:col>81</xdr:col>
      <xdr:colOff>95250</xdr:colOff>
      <xdr:row>64</xdr:row>
      <xdr:rowOff>23813</xdr:rowOff>
    </xdr:to>
    <xdr:sp macro="" textlink="">
      <xdr:nvSpPr>
        <xdr:cNvPr id="341" name="楕円 340"/>
        <xdr:cNvSpPr/>
      </xdr:nvSpPr>
      <xdr:spPr>
        <a:xfrm>
          <a:off x="16967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65740</xdr:rowOff>
    </xdr:from>
    <xdr:ext cx="762000" cy="259045"/>
    <xdr:sp macro="" textlink="">
      <xdr:nvSpPr>
        <xdr:cNvPr id="342" name="定員管理の状況該当値テキスト"/>
        <xdr:cNvSpPr txBox="1"/>
      </xdr:nvSpPr>
      <xdr:spPr>
        <a:xfrm>
          <a:off x="17106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105728</xdr:rowOff>
    </xdr:from>
    <xdr:to>
      <xdr:col>77</xdr:col>
      <xdr:colOff>95250</xdr:colOff>
      <xdr:row>64</xdr:row>
      <xdr:rowOff>35878</xdr:rowOff>
    </xdr:to>
    <xdr:sp macro="" textlink="">
      <xdr:nvSpPr>
        <xdr:cNvPr id="343" name="楕円 342"/>
        <xdr:cNvSpPr/>
      </xdr:nvSpPr>
      <xdr:spPr>
        <a:xfrm>
          <a:off x="16129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20655</xdr:rowOff>
    </xdr:from>
    <xdr:ext cx="736600" cy="259045"/>
    <xdr:sp macro="" textlink="">
      <xdr:nvSpPr>
        <xdr:cNvPr id="344" name="テキスト ボックス 343"/>
        <xdr:cNvSpPr txBox="1"/>
      </xdr:nvSpPr>
      <xdr:spPr>
        <a:xfrm>
          <a:off x="15798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95673</xdr:rowOff>
    </xdr:from>
    <xdr:to>
      <xdr:col>73</xdr:col>
      <xdr:colOff>44450</xdr:colOff>
      <xdr:row>64</xdr:row>
      <xdr:rowOff>25823</xdr:rowOff>
    </xdr:to>
    <xdr:sp macro="" textlink="">
      <xdr:nvSpPr>
        <xdr:cNvPr id="345" name="楕円 344"/>
        <xdr:cNvSpPr/>
      </xdr:nvSpPr>
      <xdr:spPr>
        <a:xfrm>
          <a:off x="15240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10600</xdr:rowOff>
    </xdr:from>
    <xdr:ext cx="762000" cy="259045"/>
    <xdr:sp macro="" textlink="">
      <xdr:nvSpPr>
        <xdr:cNvPr id="346" name="テキスト ボックス 345"/>
        <xdr:cNvSpPr txBox="1"/>
      </xdr:nvSpPr>
      <xdr:spPr>
        <a:xfrm>
          <a:off x="14909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55456</xdr:rowOff>
    </xdr:from>
    <xdr:to>
      <xdr:col>68</xdr:col>
      <xdr:colOff>203200</xdr:colOff>
      <xdr:row>63</xdr:row>
      <xdr:rowOff>157056</xdr:rowOff>
    </xdr:to>
    <xdr:sp macro="" textlink="">
      <xdr:nvSpPr>
        <xdr:cNvPr id="347" name="楕円 346"/>
        <xdr:cNvSpPr/>
      </xdr:nvSpPr>
      <xdr:spPr>
        <a:xfrm>
          <a:off x="14351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141833</xdr:rowOff>
    </xdr:from>
    <xdr:ext cx="762000" cy="259045"/>
    <xdr:sp macro="" textlink="">
      <xdr:nvSpPr>
        <xdr:cNvPr id="348" name="テキスト ボックス 347"/>
        <xdr:cNvSpPr txBox="1"/>
      </xdr:nvSpPr>
      <xdr:spPr>
        <a:xfrm>
          <a:off x="14020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73554</xdr:rowOff>
    </xdr:from>
    <xdr:to>
      <xdr:col>64</xdr:col>
      <xdr:colOff>152400</xdr:colOff>
      <xdr:row>64</xdr:row>
      <xdr:rowOff>3704</xdr:rowOff>
    </xdr:to>
    <xdr:sp macro="" textlink="">
      <xdr:nvSpPr>
        <xdr:cNvPr id="349" name="楕円 348"/>
        <xdr:cNvSpPr/>
      </xdr:nvSpPr>
      <xdr:spPr>
        <a:xfrm>
          <a:off x="13462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159931</xdr:rowOff>
    </xdr:from>
    <xdr:ext cx="762000" cy="259045"/>
    <xdr:sp macro="" textlink="">
      <xdr:nvSpPr>
        <xdr:cNvPr id="350" name="テキスト ボックス 349"/>
        <xdr:cNvSpPr txBox="1"/>
      </xdr:nvSpPr>
      <xdr:spPr>
        <a:xfrm>
          <a:off x="13131800" y="1096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元利償還金総額は、平成２８年度まで減少傾向にあったものの、国の緊急経済対策を活用し実施した学校教育施設等整備事業等の財源として発行した市債の元金償還の開始により、平成２９年度より増加に転じたが、３カ年平均の元利償還金総額は減少したため、０．２ポイント改善した。数年後には、北大阪急行線延伸や新駅周辺整備の進展により、元利償還金総額は増加し、実質公債費比率も増加見込みであるが、財政運営に大きな影響を与えるものではなく想定の範囲内であることから、今後も、引き続き高い水準で財政規律を維持しながら起債に過度に依存しない財政運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56197</xdr:rowOff>
    </xdr:from>
    <xdr:to>
      <xdr:col>81</xdr:col>
      <xdr:colOff>44450</xdr:colOff>
      <xdr:row>37</xdr:row>
      <xdr:rowOff>68263</xdr:rowOff>
    </xdr:to>
    <xdr:cxnSp macro="">
      <xdr:nvCxnSpPr>
        <xdr:cNvPr id="380" name="直線コネクタ 379"/>
        <xdr:cNvCxnSpPr/>
      </xdr:nvCxnSpPr>
      <xdr:spPr>
        <a:xfrm flipV="1">
          <a:off x="16179800" y="639984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68263</xdr:rowOff>
    </xdr:from>
    <xdr:to>
      <xdr:col>77</xdr:col>
      <xdr:colOff>44450</xdr:colOff>
      <xdr:row>37</xdr:row>
      <xdr:rowOff>110490</xdr:rowOff>
    </xdr:to>
    <xdr:cxnSp macro="">
      <xdr:nvCxnSpPr>
        <xdr:cNvPr id="383" name="直線コネクタ 382"/>
        <xdr:cNvCxnSpPr/>
      </xdr:nvCxnSpPr>
      <xdr:spPr>
        <a:xfrm flipV="1">
          <a:off x="15290800" y="641191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110490</xdr:rowOff>
    </xdr:from>
    <xdr:to>
      <xdr:col>72</xdr:col>
      <xdr:colOff>203200</xdr:colOff>
      <xdr:row>37</xdr:row>
      <xdr:rowOff>170815</xdr:rowOff>
    </xdr:to>
    <xdr:cxnSp macro="">
      <xdr:nvCxnSpPr>
        <xdr:cNvPr id="386" name="直線コネクタ 385"/>
        <xdr:cNvCxnSpPr/>
      </xdr:nvCxnSpPr>
      <xdr:spPr>
        <a:xfrm flipV="1">
          <a:off x="14401800" y="64541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170815</xdr:rowOff>
    </xdr:from>
    <xdr:to>
      <xdr:col>68</xdr:col>
      <xdr:colOff>152400</xdr:colOff>
      <xdr:row>38</xdr:row>
      <xdr:rowOff>53657</xdr:rowOff>
    </xdr:to>
    <xdr:cxnSp macro="">
      <xdr:nvCxnSpPr>
        <xdr:cNvPr id="389" name="直線コネクタ 388"/>
        <xdr:cNvCxnSpPr/>
      </xdr:nvCxnSpPr>
      <xdr:spPr>
        <a:xfrm flipV="1">
          <a:off x="13512800" y="65144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5397</xdr:rowOff>
    </xdr:from>
    <xdr:to>
      <xdr:col>81</xdr:col>
      <xdr:colOff>95250</xdr:colOff>
      <xdr:row>37</xdr:row>
      <xdr:rowOff>106997</xdr:rowOff>
    </xdr:to>
    <xdr:sp macro="" textlink="">
      <xdr:nvSpPr>
        <xdr:cNvPr id="399" name="楕円 398"/>
        <xdr:cNvSpPr/>
      </xdr:nvSpPr>
      <xdr:spPr>
        <a:xfrm>
          <a:off x="169672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21924</xdr:rowOff>
    </xdr:from>
    <xdr:ext cx="762000" cy="259045"/>
    <xdr:sp macro="" textlink="">
      <xdr:nvSpPr>
        <xdr:cNvPr id="400" name="公債費負担の状況該当値テキスト"/>
        <xdr:cNvSpPr txBox="1"/>
      </xdr:nvSpPr>
      <xdr:spPr>
        <a:xfrm>
          <a:off x="17106900" y="619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17463</xdr:rowOff>
    </xdr:from>
    <xdr:to>
      <xdr:col>77</xdr:col>
      <xdr:colOff>95250</xdr:colOff>
      <xdr:row>37</xdr:row>
      <xdr:rowOff>119063</xdr:rowOff>
    </xdr:to>
    <xdr:sp macro="" textlink="">
      <xdr:nvSpPr>
        <xdr:cNvPr id="401" name="楕円 400"/>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129240</xdr:rowOff>
    </xdr:from>
    <xdr:ext cx="736600" cy="259045"/>
    <xdr:sp macro="" textlink="">
      <xdr:nvSpPr>
        <xdr:cNvPr id="402" name="テキスト ボックス 401"/>
        <xdr:cNvSpPr txBox="1"/>
      </xdr:nvSpPr>
      <xdr:spPr>
        <a:xfrm>
          <a:off x="15798800" y="612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59690</xdr:rowOff>
    </xdr:from>
    <xdr:to>
      <xdr:col>73</xdr:col>
      <xdr:colOff>44450</xdr:colOff>
      <xdr:row>37</xdr:row>
      <xdr:rowOff>161290</xdr:rowOff>
    </xdr:to>
    <xdr:sp macro="" textlink="">
      <xdr:nvSpPr>
        <xdr:cNvPr id="403" name="楕円 402"/>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17</xdr:rowOff>
    </xdr:from>
    <xdr:ext cx="762000" cy="259045"/>
    <xdr:sp macro="" textlink="">
      <xdr:nvSpPr>
        <xdr:cNvPr id="404" name="テキスト ボックス 403"/>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120015</xdr:rowOff>
    </xdr:from>
    <xdr:to>
      <xdr:col>68</xdr:col>
      <xdr:colOff>203200</xdr:colOff>
      <xdr:row>38</xdr:row>
      <xdr:rowOff>50165</xdr:rowOff>
    </xdr:to>
    <xdr:sp macro="" textlink="">
      <xdr:nvSpPr>
        <xdr:cNvPr id="405" name="楕円 404"/>
        <xdr:cNvSpPr/>
      </xdr:nvSpPr>
      <xdr:spPr>
        <a:xfrm>
          <a:off x="14351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60342</xdr:rowOff>
    </xdr:from>
    <xdr:ext cx="762000" cy="259045"/>
    <xdr:sp macro="" textlink="">
      <xdr:nvSpPr>
        <xdr:cNvPr id="406" name="テキスト ボックス 405"/>
        <xdr:cNvSpPr txBox="1"/>
      </xdr:nvSpPr>
      <xdr:spPr>
        <a:xfrm>
          <a:off x="14020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2857</xdr:rowOff>
    </xdr:from>
    <xdr:to>
      <xdr:col>64</xdr:col>
      <xdr:colOff>152400</xdr:colOff>
      <xdr:row>38</xdr:row>
      <xdr:rowOff>104457</xdr:rowOff>
    </xdr:to>
    <xdr:sp macro="" textlink="">
      <xdr:nvSpPr>
        <xdr:cNvPr id="407" name="楕円 406"/>
        <xdr:cNvSpPr/>
      </xdr:nvSpPr>
      <xdr:spPr>
        <a:xfrm>
          <a:off x="13462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114635</xdr:rowOff>
    </xdr:from>
    <xdr:ext cx="762000" cy="259045"/>
    <xdr:sp macro="" textlink="">
      <xdr:nvSpPr>
        <xdr:cNvPr id="408" name="テキスト ボックス 407"/>
        <xdr:cNvSpPr txBox="1"/>
      </xdr:nvSpPr>
      <xdr:spPr>
        <a:xfrm>
          <a:off x="13131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北大阪急行線延伸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に伴う用地取得や施設整備等の財源として市債を発行したことによる地方債現在高の増加や、新駅周辺整備などに基金を活用したことによる基金残高の減少により、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平成２８年度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から増えたものの、依然低負担を維持している。今後も、資産と負債のバランスを図りつつ、引き続き高いレベルで財政規律を堅持する。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145825</xdr:rowOff>
    </xdr:from>
    <xdr:ext cx="762000" cy="259045"/>
    <xdr:sp macro="" textlink="">
      <xdr:nvSpPr>
        <xdr:cNvPr id="444" name="将来負担の状況平均値テキスト"/>
        <xdr:cNvSpPr txBox="1"/>
      </xdr:nvSpPr>
      <xdr:spPr>
        <a:xfrm>
          <a:off x="17106900" y="237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5" name="フローチャート: 判断 444"/>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6" name="フローチャート: 判断 445"/>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7" name="テキスト ボックス 446"/>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66645</xdr:rowOff>
    </xdr:from>
    <xdr:to>
      <xdr:col>73</xdr:col>
      <xdr:colOff>44450</xdr:colOff>
      <xdr:row>14</xdr:row>
      <xdr:rowOff>168245</xdr:rowOff>
    </xdr:to>
    <xdr:sp macro="" textlink="">
      <xdr:nvSpPr>
        <xdr:cNvPr id="448" name="フローチャート: 判断 447"/>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49" name="テキスト ボックス 448"/>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79042</xdr:rowOff>
    </xdr:from>
    <xdr:to>
      <xdr:col>68</xdr:col>
      <xdr:colOff>203200</xdr:colOff>
      <xdr:row>16</xdr:row>
      <xdr:rowOff>9192</xdr:rowOff>
    </xdr:to>
    <xdr:sp macro="" textlink="">
      <xdr:nvSpPr>
        <xdr:cNvPr id="450" name="フローチャート: 判断 449"/>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1" name="テキスト ボックス 450"/>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2" name="フローチャート: 判断 451"/>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3" name="テキスト ボックス 452"/>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137,980
135,218
47.90
63,914,346
61,305,531
1,899,704
25,968,103
34,789,308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構造改革の実施など継続して総人件費の抑制に取り組んだ結果、平成２５年度とほぼ同水準を維持しているが、類似団体内平均値に比べて依然高くなっている。これは消防やごみ処理を単独で実施していることが主な要因である。今後も引き続き、職員数の適正化及び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104140</xdr:rowOff>
    </xdr:from>
    <xdr:to>
      <xdr:col>24</xdr:col>
      <xdr:colOff>25400</xdr:colOff>
      <xdr:row>41</xdr:row>
      <xdr:rowOff>31750</xdr:rowOff>
    </xdr:to>
    <xdr:cxnSp macro="">
      <xdr:nvCxnSpPr>
        <xdr:cNvPr id="66" name="直線コネクタ 65"/>
        <xdr:cNvCxnSpPr/>
      </xdr:nvCxnSpPr>
      <xdr:spPr>
        <a:xfrm>
          <a:off x="3987800" y="6962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40</xdr:row>
      <xdr:rowOff>104140</xdr:rowOff>
    </xdr:to>
    <xdr:cxnSp macro="">
      <xdr:nvCxnSpPr>
        <xdr:cNvPr id="69" name="直線コネクタ 68"/>
        <xdr:cNvCxnSpPr/>
      </xdr:nvCxnSpPr>
      <xdr:spPr>
        <a:xfrm>
          <a:off x="3098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41</xdr:row>
      <xdr:rowOff>8890</xdr:rowOff>
    </xdr:to>
    <xdr:cxnSp macro="">
      <xdr:nvCxnSpPr>
        <xdr:cNvPr id="72" name="直線コネクタ 71"/>
        <xdr:cNvCxnSpPr/>
      </xdr:nvCxnSpPr>
      <xdr:spPr>
        <a:xfrm flipV="1">
          <a:off x="2209800" y="6931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8890</xdr:rowOff>
    </xdr:from>
    <xdr:to>
      <xdr:col>11</xdr:col>
      <xdr:colOff>9525</xdr:colOff>
      <xdr:row>41</xdr:row>
      <xdr:rowOff>8890</xdr:rowOff>
    </xdr:to>
    <xdr:cxnSp macro="">
      <xdr:nvCxnSpPr>
        <xdr:cNvPr id="75" name="直線コネクタ 74"/>
        <xdr:cNvCxnSpPr/>
      </xdr:nvCxnSpPr>
      <xdr:spPr>
        <a:xfrm>
          <a:off x="1320800" y="7038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152400</xdr:rowOff>
    </xdr:from>
    <xdr:to>
      <xdr:col>24</xdr:col>
      <xdr:colOff>76200</xdr:colOff>
      <xdr:row>41</xdr:row>
      <xdr:rowOff>82550</xdr:rowOff>
    </xdr:to>
    <xdr:sp macro="" textlink="">
      <xdr:nvSpPr>
        <xdr:cNvPr id="85" name="楕円 84"/>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60977</xdr:rowOff>
    </xdr:from>
    <xdr:ext cx="762000" cy="259045"/>
    <xdr:sp macro="" textlink="">
      <xdr:nvSpPr>
        <xdr:cNvPr id="86" name="人件費該当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53340</xdr:rowOff>
    </xdr:from>
    <xdr:to>
      <xdr:col>20</xdr:col>
      <xdr:colOff>38100</xdr:colOff>
      <xdr:row>40</xdr:row>
      <xdr:rowOff>154940</xdr:rowOff>
    </xdr:to>
    <xdr:sp macro="" textlink="">
      <xdr:nvSpPr>
        <xdr:cNvPr id="87" name="楕円 86"/>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139717</xdr:rowOff>
    </xdr:from>
    <xdr:ext cx="736600" cy="259045"/>
    <xdr:sp macro="" textlink="">
      <xdr:nvSpPr>
        <xdr:cNvPr id="88" name="テキスト ボックス 87"/>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129540</xdr:rowOff>
    </xdr:from>
    <xdr:to>
      <xdr:col>11</xdr:col>
      <xdr:colOff>60325</xdr:colOff>
      <xdr:row>41</xdr:row>
      <xdr:rowOff>59690</xdr:rowOff>
    </xdr:to>
    <xdr:sp macro="" textlink="">
      <xdr:nvSpPr>
        <xdr:cNvPr id="91" name="楕円 90"/>
        <xdr:cNvSpPr/>
      </xdr:nvSpPr>
      <xdr:spPr>
        <a:xfrm>
          <a:off x="2159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44467</xdr:rowOff>
    </xdr:from>
    <xdr:ext cx="762000" cy="259045"/>
    <xdr:sp macro="" textlink="">
      <xdr:nvSpPr>
        <xdr:cNvPr id="92" name="テキスト ボックス 91"/>
        <xdr:cNvSpPr txBox="1"/>
      </xdr:nvSpPr>
      <xdr:spPr>
        <a:xfrm>
          <a:off x="1828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129540</xdr:rowOff>
    </xdr:from>
    <xdr:to>
      <xdr:col>6</xdr:col>
      <xdr:colOff>171450</xdr:colOff>
      <xdr:row>41</xdr:row>
      <xdr:rowOff>59690</xdr:rowOff>
    </xdr:to>
    <xdr:sp macro="" textlink="">
      <xdr:nvSpPr>
        <xdr:cNvPr id="93" name="楕円 92"/>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44467</xdr:rowOff>
    </xdr:from>
    <xdr:ext cx="762000" cy="259045"/>
    <xdr:sp macro="" textlink="">
      <xdr:nvSpPr>
        <xdr:cNvPr id="94" name="テキスト ボックス 93"/>
        <xdr:cNvSpPr txBox="1"/>
      </xdr:nvSpPr>
      <xdr:spPr>
        <a:xfrm>
          <a:off x="939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内平均値に比べ高止まりしているのは、消防やごみ処理を単独で実施していることが主な要因である。加えて、学校給食や生涯学習センターの貸館、講座業務の委託拡大等も要因となっている。今後も引き続き、消防業務の広域化など近隣他団体との業務連携を行うなど、徹底的な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72136</xdr:rowOff>
    </xdr:from>
    <xdr:to>
      <xdr:col>82</xdr:col>
      <xdr:colOff>107950</xdr:colOff>
      <xdr:row>18</xdr:row>
      <xdr:rowOff>81280</xdr:rowOff>
    </xdr:to>
    <xdr:cxnSp macro="">
      <xdr:nvCxnSpPr>
        <xdr:cNvPr id="125" name="直線コネクタ 124"/>
        <xdr:cNvCxnSpPr/>
      </xdr:nvCxnSpPr>
      <xdr:spPr>
        <a:xfrm flipV="1">
          <a:off x="15671800" y="31582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18</xdr:row>
      <xdr:rowOff>81280</xdr:rowOff>
    </xdr:to>
    <xdr:cxnSp macro="">
      <xdr:nvCxnSpPr>
        <xdr:cNvPr id="128" name="直線コネクタ 127"/>
        <xdr:cNvCxnSpPr/>
      </xdr:nvCxnSpPr>
      <xdr:spPr>
        <a:xfrm>
          <a:off x="14782800" y="3112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26416</xdr:rowOff>
    </xdr:from>
    <xdr:to>
      <xdr:col>73</xdr:col>
      <xdr:colOff>180975</xdr:colOff>
      <xdr:row>18</xdr:row>
      <xdr:rowOff>72136</xdr:rowOff>
    </xdr:to>
    <xdr:cxnSp macro="">
      <xdr:nvCxnSpPr>
        <xdr:cNvPr id="131" name="直線コネクタ 130"/>
        <xdr:cNvCxnSpPr/>
      </xdr:nvCxnSpPr>
      <xdr:spPr>
        <a:xfrm flipV="1">
          <a:off x="13893800" y="3112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72136</xdr:rowOff>
    </xdr:to>
    <xdr:cxnSp macro="">
      <xdr:nvCxnSpPr>
        <xdr:cNvPr id="134" name="直線コネクタ 133"/>
        <xdr:cNvCxnSpPr/>
      </xdr:nvCxnSpPr>
      <xdr:spPr>
        <a:xfrm>
          <a:off x="13004800" y="3139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21336</xdr:rowOff>
    </xdr:from>
    <xdr:to>
      <xdr:col>82</xdr:col>
      <xdr:colOff>158750</xdr:colOff>
      <xdr:row>18</xdr:row>
      <xdr:rowOff>122936</xdr:rowOff>
    </xdr:to>
    <xdr:sp macro="" textlink="">
      <xdr:nvSpPr>
        <xdr:cNvPr id="144" name="楕円 143"/>
        <xdr:cNvSpPr/>
      </xdr:nvSpPr>
      <xdr:spPr>
        <a:xfrm>
          <a:off x="164592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164863</xdr:rowOff>
    </xdr:from>
    <xdr:ext cx="762000" cy="259045"/>
    <xdr:sp macro="" textlink="">
      <xdr:nvSpPr>
        <xdr:cNvPr id="145" name="物件費該当値テキスト"/>
        <xdr:cNvSpPr txBox="1"/>
      </xdr:nvSpPr>
      <xdr:spPr>
        <a:xfrm>
          <a:off x="165989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7" name="テキスト ボックス 14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8" name="楕円 147"/>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9" name="テキスト ボックス 148"/>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50" name="楕円 149"/>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51" name="テキスト ボックス 150"/>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52" name="楕円 151"/>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3" name="テキスト ボックス 152"/>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児通所給付費や子どもの医療費助成費、教育・保育給付費等の増加に伴い、平成２８年度に比べて０．８ポイント増加した。子どもの医療費助成の対象年齢の拡充等、市独自施策実施による増加もあるものの、高齢化の進展等により医療や介護給付費等の社会保障関係費の増加は大きく、今後も引き続き増加が見込まれるが、社会構造としての全国的な問題であり、本市単独での対応は困難な状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118835</xdr:rowOff>
    </xdr:to>
    <xdr:cxnSp macro="">
      <xdr:nvCxnSpPr>
        <xdr:cNvPr id="188" name="直線コネクタ 187"/>
        <xdr:cNvCxnSpPr/>
      </xdr:nvCxnSpPr>
      <xdr:spPr>
        <a:xfrm>
          <a:off x="3987800" y="94615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9"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55</xdr:row>
      <xdr:rowOff>31750</xdr:rowOff>
    </xdr:to>
    <xdr:cxnSp macro="">
      <xdr:nvCxnSpPr>
        <xdr:cNvPr id="191" name="直線コネクタ 190"/>
        <xdr:cNvCxnSpPr/>
      </xdr:nvCxnSpPr>
      <xdr:spPr>
        <a:xfrm>
          <a:off x="3098800" y="940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54</xdr:row>
      <xdr:rowOff>148772</xdr:rowOff>
    </xdr:to>
    <xdr:cxnSp macro="">
      <xdr:nvCxnSpPr>
        <xdr:cNvPr id="194" name="直線コネクタ 193"/>
        <xdr:cNvCxnSpPr/>
      </xdr:nvCxnSpPr>
      <xdr:spPr>
        <a:xfrm>
          <a:off x="2209800" y="92437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53</xdr:row>
      <xdr:rowOff>156935</xdr:rowOff>
    </xdr:to>
    <xdr:cxnSp macro="">
      <xdr:nvCxnSpPr>
        <xdr:cNvPr id="197" name="直線コネクタ 196"/>
        <xdr:cNvCxnSpPr/>
      </xdr:nvCxnSpPr>
      <xdr:spPr>
        <a:xfrm>
          <a:off x="1320800" y="9200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40112</xdr:rowOff>
    </xdr:from>
    <xdr:ext cx="762000" cy="259045"/>
    <xdr:sp macro="" textlink="">
      <xdr:nvSpPr>
        <xdr:cNvPr id="208" name="扶助費該当値テキスト"/>
        <xdr:cNvSpPr txBox="1"/>
      </xdr:nvSpPr>
      <xdr:spPr>
        <a:xfrm>
          <a:off x="49149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97972</xdr:rowOff>
    </xdr:from>
    <xdr:to>
      <xdr:col>15</xdr:col>
      <xdr:colOff>149225</xdr:colOff>
      <xdr:row>55</xdr:row>
      <xdr:rowOff>28122</xdr:rowOff>
    </xdr:to>
    <xdr:sp macro="" textlink="">
      <xdr:nvSpPr>
        <xdr:cNvPr id="211" name="楕円 210"/>
        <xdr:cNvSpPr/>
      </xdr:nvSpPr>
      <xdr:spPr>
        <a:xfrm>
          <a:off x="3048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38299</xdr:rowOff>
    </xdr:from>
    <xdr:ext cx="762000" cy="259045"/>
    <xdr:sp macro="" textlink="">
      <xdr:nvSpPr>
        <xdr:cNvPr id="212" name="テキスト ボックス 211"/>
        <xdr:cNvSpPr txBox="1"/>
      </xdr:nvSpPr>
      <xdr:spPr>
        <a:xfrm>
          <a:off x="2717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3" name="楕円 212"/>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4" name="テキスト ボックス 213"/>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5" name="楕円 214"/>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6" name="テキスト ボックス 215"/>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高齢化の進展に伴う後期高齢者の医療費や介護給付費の増加により、平成２８年度から０．４ポイント増加したものの、健康長寿の取組推進等により、医療・介護給付費の負担の縮減に努めるとともに、公共施設等について、計画的な更新、長寿命化による維持補修費の削減と財政負担の平準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44450</xdr:rowOff>
    </xdr:from>
    <xdr:to>
      <xdr:col>82</xdr:col>
      <xdr:colOff>107950</xdr:colOff>
      <xdr:row>55</xdr:row>
      <xdr:rowOff>95250</xdr:rowOff>
    </xdr:to>
    <xdr:cxnSp macro="">
      <xdr:nvCxnSpPr>
        <xdr:cNvPr id="249" name="直線コネクタ 248"/>
        <xdr:cNvCxnSpPr/>
      </xdr:nvCxnSpPr>
      <xdr:spPr>
        <a:xfrm>
          <a:off x="15671800" y="9474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152400</xdr:rowOff>
    </xdr:from>
    <xdr:to>
      <xdr:col>78</xdr:col>
      <xdr:colOff>69850</xdr:colOff>
      <xdr:row>55</xdr:row>
      <xdr:rowOff>44450</xdr:rowOff>
    </xdr:to>
    <xdr:cxnSp macro="">
      <xdr:nvCxnSpPr>
        <xdr:cNvPr id="252" name="直線コネクタ 251"/>
        <xdr:cNvCxnSpPr/>
      </xdr:nvCxnSpPr>
      <xdr:spPr>
        <a:xfrm>
          <a:off x="14782800" y="941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152400</xdr:rowOff>
    </xdr:to>
    <xdr:cxnSp macro="">
      <xdr:nvCxnSpPr>
        <xdr:cNvPr id="255" name="直線コネクタ 254"/>
        <xdr:cNvCxnSpPr/>
      </xdr:nvCxnSpPr>
      <xdr:spPr>
        <a:xfrm>
          <a:off x="13893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31750</xdr:rowOff>
    </xdr:to>
    <xdr:cxnSp macro="">
      <xdr:nvCxnSpPr>
        <xdr:cNvPr id="258" name="直線コネクタ 257"/>
        <xdr:cNvCxnSpPr/>
      </xdr:nvCxnSpPr>
      <xdr:spPr>
        <a:xfrm flipV="1">
          <a:off x="13004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2" name="テキスト ボックス 261"/>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44450</xdr:rowOff>
    </xdr:from>
    <xdr:to>
      <xdr:col>82</xdr:col>
      <xdr:colOff>158750</xdr:colOff>
      <xdr:row>55</xdr:row>
      <xdr:rowOff>146050</xdr:rowOff>
    </xdr:to>
    <xdr:sp macro="" textlink="">
      <xdr:nvSpPr>
        <xdr:cNvPr id="268" name="楕円 267"/>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60977</xdr:rowOff>
    </xdr:from>
    <xdr:ext cx="762000" cy="259045"/>
    <xdr:sp macro="" textlink="">
      <xdr:nvSpPr>
        <xdr:cNvPr id="269" name="その他該当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165100</xdr:rowOff>
    </xdr:from>
    <xdr:to>
      <xdr:col>78</xdr:col>
      <xdr:colOff>120650</xdr:colOff>
      <xdr:row>55</xdr:row>
      <xdr:rowOff>95250</xdr:rowOff>
    </xdr:to>
    <xdr:sp macro="" textlink="">
      <xdr:nvSpPr>
        <xdr:cNvPr id="270" name="楕円 269"/>
        <xdr:cNvSpPr/>
      </xdr:nvSpPr>
      <xdr:spPr>
        <a:xfrm>
          <a:off x="15621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105427</xdr:rowOff>
    </xdr:from>
    <xdr:ext cx="736600" cy="259045"/>
    <xdr:sp macro="" textlink="">
      <xdr:nvSpPr>
        <xdr:cNvPr id="271" name="テキスト ボックス 270"/>
        <xdr:cNvSpPr txBox="1"/>
      </xdr:nvSpPr>
      <xdr:spPr>
        <a:xfrm>
          <a:off x="15290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101600</xdr:rowOff>
    </xdr:from>
    <xdr:to>
      <xdr:col>74</xdr:col>
      <xdr:colOff>31750</xdr:colOff>
      <xdr:row>55</xdr:row>
      <xdr:rowOff>31750</xdr:rowOff>
    </xdr:to>
    <xdr:sp macro="" textlink="">
      <xdr:nvSpPr>
        <xdr:cNvPr id="272" name="楕円 271"/>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41927</xdr:rowOff>
    </xdr:from>
    <xdr:ext cx="762000" cy="259045"/>
    <xdr:sp macro="" textlink="">
      <xdr:nvSpPr>
        <xdr:cNvPr id="273" name="テキスト ボックス 272"/>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4" name="楕円 273"/>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5" name="テキスト ボックス 274"/>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6" name="楕円 275"/>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7" name="テキスト ボックス 276"/>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補助費等にかかる経常収支比率が類似団体内平均値を下回っているのは、構成する一部事務組合等が少なく、直営で事業を実施していること、また、外郭団体や企業会計への補助金等の見直しを進めてきたためである。今後、教育・保育給付施設数の増加に伴う運営費の補助等増加が見込まれる要因も多くあるため、引き続きさらなる見直しを行い、経費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19050</xdr:rowOff>
    </xdr:from>
    <xdr:to>
      <xdr:col>82</xdr:col>
      <xdr:colOff>107950</xdr:colOff>
      <xdr:row>35</xdr:row>
      <xdr:rowOff>19050</xdr:rowOff>
    </xdr:to>
    <xdr:cxnSp macro="">
      <xdr:nvCxnSpPr>
        <xdr:cNvPr id="310" name="直線コネクタ 309"/>
        <xdr:cNvCxnSpPr/>
      </xdr:nvCxnSpPr>
      <xdr:spPr>
        <a:xfrm>
          <a:off x="15671800" y="601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80027</xdr:rowOff>
    </xdr:from>
    <xdr:ext cx="762000" cy="259045"/>
    <xdr:sp macro="" textlink="">
      <xdr:nvSpPr>
        <xdr:cNvPr id="311"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76200</xdr:rowOff>
    </xdr:from>
    <xdr:to>
      <xdr:col>78</xdr:col>
      <xdr:colOff>69850</xdr:colOff>
      <xdr:row>35</xdr:row>
      <xdr:rowOff>19050</xdr:rowOff>
    </xdr:to>
    <xdr:cxnSp macro="">
      <xdr:nvCxnSpPr>
        <xdr:cNvPr id="313" name="直線コネクタ 312"/>
        <xdr:cNvCxnSpPr/>
      </xdr:nvCxnSpPr>
      <xdr:spPr>
        <a:xfrm>
          <a:off x="14782800" y="5905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22877</xdr:rowOff>
    </xdr:from>
    <xdr:ext cx="736600" cy="259045"/>
    <xdr:sp macro="" textlink="">
      <xdr:nvSpPr>
        <xdr:cNvPr id="315" name="テキスト ボックス 314"/>
        <xdr:cNvSpPr txBox="1"/>
      </xdr:nvSpPr>
      <xdr:spPr>
        <a:xfrm>
          <a:off x="15290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76200</xdr:rowOff>
    </xdr:from>
    <xdr:to>
      <xdr:col>73</xdr:col>
      <xdr:colOff>180975</xdr:colOff>
      <xdr:row>35</xdr:row>
      <xdr:rowOff>69850</xdr:rowOff>
    </xdr:to>
    <xdr:cxnSp macro="">
      <xdr:nvCxnSpPr>
        <xdr:cNvPr id="316" name="直線コネクタ 315"/>
        <xdr:cNvCxnSpPr/>
      </xdr:nvCxnSpPr>
      <xdr:spPr>
        <a:xfrm flipV="1">
          <a:off x="13893800" y="5905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92727</xdr:rowOff>
    </xdr:from>
    <xdr:ext cx="762000" cy="259045"/>
    <xdr:sp macro="" textlink="">
      <xdr:nvSpPr>
        <xdr:cNvPr id="318" name="テキスト ボックス 317"/>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44450</xdr:rowOff>
    </xdr:from>
    <xdr:to>
      <xdr:col>69</xdr:col>
      <xdr:colOff>92075</xdr:colOff>
      <xdr:row>35</xdr:row>
      <xdr:rowOff>69850</xdr:rowOff>
    </xdr:to>
    <xdr:cxnSp macro="">
      <xdr:nvCxnSpPr>
        <xdr:cNvPr id="319" name="直線コネクタ 318"/>
        <xdr:cNvCxnSpPr/>
      </xdr:nvCxnSpPr>
      <xdr:spPr>
        <a:xfrm>
          <a:off x="13004800" y="604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1" name="テキスト ボックス 320"/>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3" name="テキスト ボックス 322"/>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139700</xdr:rowOff>
    </xdr:from>
    <xdr:to>
      <xdr:col>82</xdr:col>
      <xdr:colOff>158750</xdr:colOff>
      <xdr:row>35</xdr:row>
      <xdr:rowOff>69850</xdr:rowOff>
    </xdr:to>
    <xdr:sp macro="" textlink="">
      <xdr:nvSpPr>
        <xdr:cNvPr id="329" name="楕円 328"/>
        <xdr:cNvSpPr/>
      </xdr:nvSpPr>
      <xdr:spPr>
        <a:xfrm>
          <a:off x="164592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30"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139700</xdr:rowOff>
    </xdr:from>
    <xdr:to>
      <xdr:col>78</xdr:col>
      <xdr:colOff>120650</xdr:colOff>
      <xdr:row>35</xdr:row>
      <xdr:rowOff>69850</xdr:rowOff>
    </xdr:to>
    <xdr:sp macro="" textlink="">
      <xdr:nvSpPr>
        <xdr:cNvPr id="331" name="楕円 330"/>
        <xdr:cNvSpPr/>
      </xdr:nvSpPr>
      <xdr:spPr>
        <a:xfrm>
          <a:off x="15621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80027</xdr:rowOff>
    </xdr:from>
    <xdr:ext cx="736600" cy="259045"/>
    <xdr:sp macro="" textlink="">
      <xdr:nvSpPr>
        <xdr:cNvPr id="332" name="テキスト ボックス 331"/>
        <xdr:cNvSpPr txBox="1"/>
      </xdr:nvSpPr>
      <xdr:spPr>
        <a:xfrm>
          <a:off x="15290800" y="573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25400</xdr:rowOff>
    </xdr:from>
    <xdr:to>
      <xdr:col>74</xdr:col>
      <xdr:colOff>31750</xdr:colOff>
      <xdr:row>34</xdr:row>
      <xdr:rowOff>127000</xdr:rowOff>
    </xdr:to>
    <xdr:sp macro="" textlink="">
      <xdr:nvSpPr>
        <xdr:cNvPr id="333" name="楕円 332"/>
        <xdr:cNvSpPr/>
      </xdr:nvSpPr>
      <xdr:spPr>
        <a:xfrm>
          <a:off x="14732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137177</xdr:rowOff>
    </xdr:from>
    <xdr:ext cx="762000" cy="259045"/>
    <xdr:sp macro="" textlink="">
      <xdr:nvSpPr>
        <xdr:cNvPr id="334" name="テキスト ボックス 333"/>
        <xdr:cNvSpPr txBox="1"/>
      </xdr:nvSpPr>
      <xdr:spPr>
        <a:xfrm>
          <a:off x="14401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5" name="楕円 334"/>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6" name="テキスト ボックス 335"/>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165100</xdr:rowOff>
    </xdr:from>
    <xdr:to>
      <xdr:col>65</xdr:col>
      <xdr:colOff>53975</xdr:colOff>
      <xdr:row>35</xdr:row>
      <xdr:rowOff>95250</xdr:rowOff>
    </xdr:to>
    <xdr:sp macro="" textlink="">
      <xdr:nvSpPr>
        <xdr:cNvPr id="337" name="楕円 336"/>
        <xdr:cNvSpPr/>
      </xdr:nvSpPr>
      <xdr:spPr>
        <a:xfrm>
          <a:off x="12954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105427</xdr:rowOff>
    </xdr:from>
    <xdr:ext cx="762000" cy="259045"/>
    <xdr:sp macro="" textlink="">
      <xdr:nvSpPr>
        <xdr:cNvPr id="338" name="テキスト ボックス 337"/>
        <xdr:cNvSpPr txBox="1"/>
      </xdr:nvSpPr>
      <xdr:spPr>
        <a:xfrm>
          <a:off x="12623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国の緊急経済対策を活用した学校教育施設等整備事業等の財源として発行した市債の元金償還の開始により、０．３ポイント増加した。数年後には、北大阪急行線延伸や新駅周辺整備の進展により、元利償還金額は増加見込みであるが、財政運営に大きな影響を与えるものではないことから、今後も引き続き、起債に過度に依存しない財政運営に努めるとともに、より低利な条件での借り入れなど、公債費負担の縮減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124714</xdr:rowOff>
    </xdr:from>
    <xdr:to>
      <xdr:col>24</xdr:col>
      <xdr:colOff>25400</xdr:colOff>
      <xdr:row>75</xdr:row>
      <xdr:rowOff>138430</xdr:rowOff>
    </xdr:to>
    <xdr:cxnSp macro="">
      <xdr:nvCxnSpPr>
        <xdr:cNvPr id="368" name="直線コネクタ 367"/>
        <xdr:cNvCxnSpPr/>
      </xdr:nvCxnSpPr>
      <xdr:spPr>
        <a:xfrm>
          <a:off x="3987800" y="12983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124714</xdr:rowOff>
    </xdr:to>
    <xdr:cxnSp macro="">
      <xdr:nvCxnSpPr>
        <xdr:cNvPr id="371" name="直線コネクタ 370"/>
        <xdr:cNvCxnSpPr/>
      </xdr:nvCxnSpPr>
      <xdr:spPr>
        <a:xfrm>
          <a:off x="3098800" y="12969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76</xdr:row>
      <xdr:rowOff>30987</xdr:rowOff>
    </xdr:to>
    <xdr:cxnSp macro="">
      <xdr:nvCxnSpPr>
        <xdr:cNvPr id="374" name="直線コネクタ 373"/>
        <xdr:cNvCxnSpPr/>
      </xdr:nvCxnSpPr>
      <xdr:spPr>
        <a:xfrm flipV="1">
          <a:off x="2209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6" name="テキスト ボックス 375"/>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94996</xdr:rowOff>
    </xdr:to>
    <xdr:cxnSp macro="">
      <xdr:nvCxnSpPr>
        <xdr:cNvPr id="377" name="直線コネクタ 376"/>
        <xdr:cNvCxnSpPr/>
      </xdr:nvCxnSpPr>
      <xdr:spPr>
        <a:xfrm flipV="1">
          <a:off x="1320800" y="130611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9" name="テキスト ボックス 378"/>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7" name="楕円 386"/>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8"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9" name="楕円 388"/>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90" name="テキスト ボックス 389"/>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91" name="楕円 390"/>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92" name="テキスト ボックス 391"/>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3" name="楕円 392"/>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4" name="テキスト ボックス 393"/>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macro="" textlink="">
      <xdr:nvSpPr>
        <xdr:cNvPr id="395" name="楕円 394"/>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macro="" textlink="">
      <xdr:nvSpPr>
        <xdr:cNvPr id="396" name="テキスト ボックス 395"/>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補助費等及びその他にかかる経常収支比率は類似団体内平均値を下回ったものの、図書館等の公共施設が多いことや構成する一部事務組合等が少なく直営で事業を実施していることから、人件費及び物件費が類似団体内平均値を大きく上回ったため、公債費以外にかかる経常収支比率は類似団体内平均値を上回り２．４ポイント増加した。今後も、業務再構築を進め、人事給与構造の改革と併せ、徹底的な歳出のコスト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78994</xdr:rowOff>
    </xdr:from>
    <xdr:to>
      <xdr:col>82</xdr:col>
      <xdr:colOff>107950</xdr:colOff>
      <xdr:row>80</xdr:row>
      <xdr:rowOff>17272</xdr:rowOff>
    </xdr:to>
    <xdr:cxnSp macro="">
      <xdr:nvCxnSpPr>
        <xdr:cNvPr id="427" name="直線コネクタ 426"/>
        <xdr:cNvCxnSpPr/>
      </xdr:nvCxnSpPr>
      <xdr:spPr>
        <a:xfrm>
          <a:off x="15671800" y="1362354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33290</xdr:rowOff>
    </xdr:from>
    <xdr:ext cx="762000" cy="259045"/>
    <xdr:sp macro="" textlink="">
      <xdr:nvSpPr>
        <xdr:cNvPr id="428" name="公債費以外平均値テキスト"/>
        <xdr:cNvSpPr txBox="1"/>
      </xdr:nvSpPr>
      <xdr:spPr>
        <a:xfrm>
          <a:off x="16598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78994</xdr:rowOff>
    </xdr:to>
    <xdr:cxnSp macro="">
      <xdr:nvCxnSpPr>
        <xdr:cNvPr id="430" name="直線コネクタ 429"/>
        <xdr:cNvCxnSpPr/>
      </xdr:nvCxnSpPr>
      <xdr:spPr>
        <a:xfrm>
          <a:off x="14782800" y="134909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32" name="テキスト ボックス 431"/>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14987</xdr:rowOff>
    </xdr:to>
    <xdr:cxnSp macro="">
      <xdr:nvCxnSpPr>
        <xdr:cNvPr id="433" name="直線コネクタ 432"/>
        <xdr:cNvCxnSpPr/>
      </xdr:nvCxnSpPr>
      <xdr:spPr>
        <a:xfrm flipV="1">
          <a:off x="13893800" y="134909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5" name="テキスト ボックス 434"/>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14987</xdr:rowOff>
    </xdr:to>
    <xdr:cxnSp macro="">
      <xdr:nvCxnSpPr>
        <xdr:cNvPr id="436" name="直線コネクタ 435"/>
        <xdr:cNvCxnSpPr/>
      </xdr:nvCxnSpPr>
      <xdr:spPr>
        <a:xfrm>
          <a:off x="13004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8" name="テキスト ボックス 437"/>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46" name="楕円 445"/>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46499</xdr:rowOff>
    </xdr:from>
    <xdr:ext cx="762000" cy="259045"/>
    <xdr:sp macro="" textlink="">
      <xdr:nvSpPr>
        <xdr:cNvPr id="447" name="公債費以外該当値テキスト"/>
        <xdr:cNvSpPr txBox="1"/>
      </xdr:nvSpPr>
      <xdr:spPr>
        <a:xfrm>
          <a:off x="16598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48" name="楕円 447"/>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49" name="テキスト ボックス 448"/>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0" name="楕円 449"/>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1" name="テキスト ボックス 450"/>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52" name="楕円 451"/>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53" name="テキスト ボックス 452"/>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54" name="楕円 453"/>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5" name="テキスト ボックス 454"/>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26068</xdr:rowOff>
    </xdr:from>
    <xdr:to>
      <xdr:col>29</xdr:col>
      <xdr:colOff>127000</xdr:colOff>
      <xdr:row>15</xdr:row>
      <xdr:rowOff>56961</xdr:rowOff>
    </xdr:to>
    <xdr:cxnSp macro="">
      <xdr:nvCxnSpPr>
        <xdr:cNvPr id="52" name="直線コネクタ 51"/>
        <xdr:cNvCxnSpPr/>
      </xdr:nvCxnSpPr>
      <xdr:spPr bwMode="auto">
        <a:xfrm flipV="1">
          <a:off x="5003800" y="2645443"/>
          <a:ext cx="647700" cy="3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162392</xdr:rowOff>
    </xdr:from>
    <xdr:ext cx="762000" cy="259045"/>
    <xdr:sp macro="" textlink="">
      <xdr:nvSpPr>
        <xdr:cNvPr id="53" name="人口1人当たり決算額の推移平均値テキスト130"/>
        <xdr:cNvSpPr txBox="1"/>
      </xdr:nvSpPr>
      <xdr:spPr>
        <a:xfrm>
          <a:off x="5740400" y="2781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56961</xdr:rowOff>
    </xdr:from>
    <xdr:to>
      <xdr:col>26</xdr:col>
      <xdr:colOff>50800</xdr:colOff>
      <xdr:row>15</xdr:row>
      <xdr:rowOff>114046</xdr:rowOff>
    </xdr:to>
    <xdr:cxnSp macro="">
      <xdr:nvCxnSpPr>
        <xdr:cNvPr id="55" name="直線コネクタ 54"/>
        <xdr:cNvCxnSpPr/>
      </xdr:nvCxnSpPr>
      <xdr:spPr bwMode="auto">
        <a:xfrm flipV="1">
          <a:off x="4305300" y="2676336"/>
          <a:ext cx="698500" cy="57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111055</xdr:rowOff>
    </xdr:from>
    <xdr:ext cx="736600" cy="259045"/>
    <xdr:sp macro="" textlink="">
      <xdr:nvSpPr>
        <xdr:cNvPr id="57" name="テキスト ボックス 56"/>
        <xdr:cNvSpPr txBox="1"/>
      </xdr:nvSpPr>
      <xdr:spPr>
        <a:xfrm>
          <a:off x="4622800" y="2901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105033</xdr:rowOff>
    </xdr:from>
    <xdr:to>
      <xdr:col>22</xdr:col>
      <xdr:colOff>114300</xdr:colOff>
      <xdr:row>15</xdr:row>
      <xdr:rowOff>114046</xdr:rowOff>
    </xdr:to>
    <xdr:cxnSp macro="">
      <xdr:nvCxnSpPr>
        <xdr:cNvPr id="58" name="直線コネクタ 57"/>
        <xdr:cNvCxnSpPr/>
      </xdr:nvCxnSpPr>
      <xdr:spPr bwMode="auto">
        <a:xfrm>
          <a:off x="3606800" y="2724408"/>
          <a:ext cx="6985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90350</xdr:rowOff>
    </xdr:from>
    <xdr:ext cx="762000" cy="259045"/>
    <xdr:sp macro="" textlink="">
      <xdr:nvSpPr>
        <xdr:cNvPr id="60" name="テキスト ボックス 59"/>
        <xdr:cNvSpPr txBox="1"/>
      </xdr:nvSpPr>
      <xdr:spPr>
        <a:xfrm>
          <a:off x="3924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105033</xdr:rowOff>
    </xdr:from>
    <xdr:to>
      <xdr:col>18</xdr:col>
      <xdr:colOff>177800</xdr:colOff>
      <xdr:row>15</xdr:row>
      <xdr:rowOff>110519</xdr:rowOff>
    </xdr:to>
    <xdr:cxnSp macro="">
      <xdr:nvCxnSpPr>
        <xdr:cNvPr id="61" name="直線コネクタ 60"/>
        <xdr:cNvCxnSpPr/>
      </xdr:nvCxnSpPr>
      <xdr:spPr bwMode="auto">
        <a:xfrm flipV="1">
          <a:off x="2908300" y="2724408"/>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33625</xdr:rowOff>
    </xdr:from>
    <xdr:ext cx="762000" cy="259045"/>
    <xdr:sp macro="" textlink="">
      <xdr:nvSpPr>
        <xdr:cNvPr id="63" name="テキスト ボックス 62"/>
        <xdr:cNvSpPr txBox="1"/>
      </xdr:nvSpPr>
      <xdr:spPr>
        <a:xfrm>
          <a:off x="32258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77483</xdr:rowOff>
    </xdr:from>
    <xdr:ext cx="762000" cy="259045"/>
    <xdr:sp macro="" textlink="">
      <xdr:nvSpPr>
        <xdr:cNvPr id="65" name="テキスト ボックス 64"/>
        <xdr:cNvSpPr txBox="1"/>
      </xdr:nvSpPr>
      <xdr:spPr>
        <a:xfrm>
          <a:off x="2527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146718</xdr:rowOff>
    </xdr:from>
    <xdr:to>
      <xdr:col>29</xdr:col>
      <xdr:colOff>177800</xdr:colOff>
      <xdr:row>15</xdr:row>
      <xdr:rowOff>76868</xdr:rowOff>
    </xdr:to>
    <xdr:sp macro="" textlink="">
      <xdr:nvSpPr>
        <xdr:cNvPr id="71" name="楕円 70"/>
        <xdr:cNvSpPr/>
      </xdr:nvSpPr>
      <xdr:spPr bwMode="auto">
        <a:xfrm>
          <a:off x="5600700" y="2594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163245</xdr:rowOff>
    </xdr:from>
    <xdr:ext cx="762000" cy="259045"/>
    <xdr:sp macro="" textlink="">
      <xdr:nvSpPr>
        <xdr:cNvPr id="72" name="人口1人当たり決算額の推移該当値テキスト130"/>
        <xdr:cNvSpPr txBox="1"/>
      </xdr:nvSpPr>
      <xdr:spPr>
        <a:xfrm>
          <a:off x="5740400" y="243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6161</xdr:rowOff>
    </xdr:from>
    <xdr:to>
      <xdr:col>26</xdr:col>
      <xdr:colOff>101600</xdr:colOff>
      <xdr:row>15</xdr:row>
      <xdr:rowOff>107761</xdr:rowOff>
    </xdr:to>
    <xdr:sp macro="" textlink="">
      <xdr:nvSpPr>
        <xdr:cNvPr id="73" name="楕円 72"/>
        <xdr:cNvSpPr/>
      </xdr:nvSpPr>
      <xdr:spPr bwMode="auto">
        <a:xfrm>
          <a:off x="4953000" y="262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117938</xdr:rowOff>
    </xdr:from>
    <xdr:ext cx="736600" cy="259045"/>
    <xdr:sp macro="" textlink="">
      <xdr:nvSpPr>
        <xdr:cNvPr id="74" name="テキスト ボックス 73"/>
        <xdr:cNvSpPr txBox="1"/>
      </xdr:nvSpPr>
      <xdr:spPr>
        <a:xfrm>
          <a:off x="4622800" y="2394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63246</xdr:rowOff>
    </xdr:from>
    <xdr:to>
      <xdr:col>22</xdr:col>
      <xdr:colOff>165100</xdr:colOff>
      <xdr:row>15</xdr:row>
      <xdr:rowOff>164846</xdr:rowOff>
    </xdr:to>
    <xdr:sp macro="" textlink="">
      <xdr:nvSpPr>
        <xdr:cNvPr id="75" name="楕円 74"/>
        <xdr:cNvSpPr/>
      </xdr:nvSpPr>
      <xdr:spPr bwMode="auto">
        <a:xfrm>
          <a:off x="4254500" y="268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3573</xdr:rowOff>
    </xdr:from>
    <xdr:ext cx="762000" cy="259045"/>
    <xdr:sp macro="" textlink="">
      <xdr:nvSpPr>
        <xdr:cNvPr id="76" name="テキスト ボックス 75"/>
        <xdr:cNvSpPr txBox="1"/>
      </xdr:nvSpPr>
      <xdr:spPr>
        <a:xfrm>
          <a:off x="39243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54233</xdr:rowOff>
    </xdr:from>
    <xdr:to>
      <xdr:col>19</xdr:col>
      <xdr:colOff>38100</xdr:colOff>
      <xdr:row>15</xdr:row>
      <xdr:rowOff>155833</xdr:rowOff>
    </xdr:to>
    <xdr:sp macro="" textlink="">
      <xdr:nvSpPr>
        <xdr:cNvPr id="77" name="楕円 76"/>
        <xdr:cNvSpPr/>
      </xdr:nvSpPr>
      <xdr:spPr bwMode="auto">
        <a:xfrm>
          <a:off x="3556000" y="267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166010</xdr:rowOff>
    </xdr:from>
    <xdr:ext cx="762000" cy="259045"/>
    <xdr:sp macro="" textlink="">
      <xdr:nvSpPr>
        <xdr:cNvPr id="78" name="テキスト ボックス 77"/>
        <xdr:cNvSpPr txBox="1"/>
      </xdr:nvSpPr>
      <xdr:spPr>
        <a:xfrm>
          <a:off x="3225800" y="24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59719</xdr:rowOff>
    </xdr:from>
    <xdr:to>
      <xdr:col>15</xdr:col>
      <xdr:colOff>101600</xdr:colOff>
      <xdr:row>15</xdr:row>
      <xdr:rowOff>161319</xdr:rowOff>
    </xdr:to>
    <xdr:sp macro="" textlink="">
      <xdr:nvSpPr>
        <xdr:cNvPr id="79" name="楕円 78"/>
        <xdr:cNvSpPr/>
      </xdr:nvSpPr>
      <xdr:spPr bwMode="auto">
        <a:xfrm>
          <a:off x="2857500" y="267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46</xdr:rowOff>
    </xdr:from>
    <xdr:ext cx="762000" cy="259045"/>
    <xdr:sp macro="" textlink="">
      <xdr:nvSpPr>
        <xdr:cNvPr id="80" name="テキスト ボックス 79"/>
        <xdr:cNvSpPr txBox="1"/>
      </xdr:nvSpPr>
      <xdr:spPr>
        <a:xfrm>
          <a:off x="2527300" y="244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155689</xdr:rowOff>
    </xdr:from>
    <xdr:to>
      <xdr:col>29</xdr:col>
      <xdr:colOff>127000</xdr:colOff>
      <xdr:row>37</xdr:row>
      <xdr:rowOff>62344</xdr:rowOff>
    </xdr:to>
    <xdr:cxnSp macro="">
      <xdr:nvCxnSpPr>
        <xdr:cNvPr id="113" name="直線コネクタ 112"/>
        <xdr:cNvCxnSpPr/>
      </xdr:nvCxnSpPr>
      <xdr:spPr bwMode="auto">
        <a:xfrm flipV="1">
          <a:off x="5003800" y="7108939"/>
          <a:ext cx="647700" cy="7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31483</xdr:rowOff>
    </xdr:from>
    <xdr:to>
      <xdr:col>26</xdr:col>
      <xdr:colOff>50800</xdr:colOff>
      <xdr:row>37</xdr:row>
      <xdr:rowOff>62344</xdr:rowOff>
    </xdr:to>
    <xdr:cxnSp macro="">
      <xdr:nvCxnSpPr>
        <xdr:cNvPr id="116" name="直線コネクタ 115"/>
        <xdr:cNvCxnSpPr/>
      </xdr:nvCxnSpPr>
      <xdr:spPr bwMode="auto">
        <a:xfrm>
          <a:off x="4305300" y="7156183"/>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126695</xdr:rowOff>
    </xdr:from>
    <xdr:to>
      <xdr:col>22</xdr:col>
      <xdr:colOff>114300</xdr:colOff>
      <xdr:row>37</xdr:row>
      <xdr:rowOff>31483</xdr:rowOff>
    </xdr:to>
    <xdr:cxnSp macro="">
      <xdr:nvCxnSpPr>
        <xdr:cNvPr id="119" name="直線コネクタ 118"/>
        <xdr:cNvCxnSpPr/>
      </xdr:nvCxnSpPr>
      <xdr:spPr bwMode="auto">
        <a:xfrm>
          <a:off x="3606800" y="7079945"/>
          <a:ext cx="698500" cy="7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94958</xdr:rowOff>
    </xdr:from>
    <xdr:to>
      <xdr:col>18</xdr:col>
      <xdr:colOff>177800</xdr:colOff>
      <xdr:row>36</xdr:row>
      <xdr:rowOff>126695</xdr:rowOff>
    </xdr:to>
    <xdr:cxnSp macro="">
      <xdr:nvCxnSpPr>
        <xdr:cNvPr id="122" name="直線コネクタ 121"/>
        <xdr:cNvCxnSpPr/>
      </xdr:nvCxnSpPr>
      <xdr:spPr bwMode="auto">
        <a:xfrm>
          <a:off x="2908300" y="7048208"/>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104889</xdr:rowOff>
    </xdr:from>
    <xdr:to>
      <xdr:col>29</xdr:col>
      <xdr:colOff>177800</xdr:colOff>
      <xdr:row>37</xdr:row>
      <xdr:rowOff>35039</xdr:rowOff>
    </xdr:to>
    <xdr:sp macro="" textlink="">
      <xdr:nvSpPr>
        <xdr:cNvPr id="132" name="楕円 131"/>
        <xdr:cNvSpPr/>
      </xdr:nvSpPr>
      <xdr:spPr bwMode="auto">
        <a:xfrm>
          <a:off x="5600700" y="705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76966</xdr:rowOff>
    </xdr:from>
    <xdr:ext cx="762000" cy="259045"/>
    <xdr:sp macro="" textlink="">
      <xdr:nvSpPr>
        <xdr:cNvPr id="133" name="人口1人当たり決算額の推移該当値テキスト445"/>
        <xdr:cNvSpPr txBox="1"/>
      </xdr:nvSpPr>
      <xdr:spPr>
        <a:xfrm>
          <a:off x="5740400" y="703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11544</xdr:rowOff>
    </xdr:from>
    <xdr:to>
      <xdr:col>26</xdr:col>
      <xdr:colOff>101600</xdr:colOff>
      <xdr:row>37</xdr:row>
      <xdr:rowOff>113144</xdr:rowOff>
    </xdr:to>
    <xdr:sp macro="" textlink="">
      <xdr:nvSpPr>
        <xdr:cNvPr id="134" name="楕円 133"/>
        <xdr:cNvSpPr/>
      </xdr:nvSpPr>
      <xdr:spPr bwMode="auto">
        <a:xfrm>
          <a:off x="4953000" y="7136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97921</xdr:rowOff>
    </xdr:from>
    <xdr:ext cx="736600" cy="259045"/>
    <xdr:sp macro="" textlink="">
      <xdr:nvSpPr>
        <xdr:cNvPr id="135" name="テキスト ボックス 134"/>
        <xdr:cNvSpPr txBox="1"/>
      </xdr:nvSpPr>
      <xdr:spPr>
        <a:xfrm>
          <a:off x="4622800" y="7222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152133</xdr:rowOff>
    </xdr:from>
    <xdr:to>
      <xdr:col>22</xdr:col>
      <xdr:colOff>165100</xdr:colOff>
      <xdr:row>37</xdr:row>
      <xdr:rowOff>82283</xdr:rowOff>
    </xdr:to>
    <xdr:sp macro="" textlink="">
      <xdr:nvSpPr>
        <xdr:cNvPr id="136" name="楕円 135"/>
        <xdr:cNvSpPr/>
      </xdr:nvSpPr>
      <xdr:spPr bwMode="auto">
        <a:xfrm>
          <a:off x="4254500" y="7105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67060</xdr:rowOff>
    </xdr:from>
    <xdr:ext cx="762000" cy="259045"/>
    <xdr:sp macro="" textlink="">
      <xdr:nvSpPr>
        <xdr:cNvPr id="137" name="テキスト ボックス 136"/>
        <xdr:cNvSpPr txBox="1"/>
      </xdr:nvSpPr>
      <xdr:spPr>
        <a:xfrm>
          <a:off x="3924300" y="719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75895</xdr:rowOff>
    </xdr:from>
    <xdr:to>
      <xdr:col>19</xdr:col>
      <xdr:colOff>38100</xdr:colOff>
      <xdr:row>37</xdr:row>
      <xdr:rowOff>6045</xdr:rowOff>
    </xdr:to>
    <xdr:sp macro="" textlink="">
      <xdr:nvSpPr>
        <xdr:cNvPr id="138" name="楕円 137"/>
        <xdr:cNvSpPr/>
      </xdr:nvSpPr>
      <xdr:spPr bwMode="auto">
        <a:xfrm>
          <a:off x="3556000" y="70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162272</xdr:rowOff>
    </xdr:from>
    <xdr:ext cx="762000" cy="259045"/>
    <xdr:sp macro="" textlink="">
      <xdr:nvSpPr>
        <xdr:cNvPr id="139" name="テキスト ボックス 138"/>
        <xdr:cNvSpPr txBox="1"/>
      </xdr:nvSpPr>
      <xdr:spPr>
        <a:xfrm>
          <a:off x="3225800" y="711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44158</xdr:rowOff>
    </xdr:from>
    <xdr:to>
      <xdr:col>15</xdr:col>
      <xdr:colOff>101600</xdr:colOff>
      <xdr:row>36</xdr:row>
      <xdr:rowOff>145758</xdr:rowOff>
    </xdr:to>
    <xdr:sp macro="" textlink="">
      <xdr:nvSpPr>
        <xdr:cNvPr id="140" name="楕円 139"/>
        <xdr:cNvSpPr/>
      </xdr:nvSpPr>
      <xdr:spPr bwMode="auto">
        <a:xfrm>
          <a:off x="2857500" y="699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130535</xdr:rowOff>
    </xdr:from>
    <xdr:ext cx="762000" cy="259045"/>
    <xdr:sp macro="" textlink="">
      <xdr:nvSpPr>
        <xdr:cNvPr id="141" name="テキスト ボックス 140"/>
        <xdr:cNvSpPr txBox="1"/>
      </xdr:nvSpPr>
      <xdr:spPr>
        <a:xfrm>
          <a:off x="2527300" y="708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137,980
135,218
47.90
63,914,346
61,305,531
1,899,704
25,968,103
34,789,308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94372</xdr:rowOff>
    </xdr:from>
    <xdr:to>
      <xdr:col>24</xdr:col>
      <xdr:colOff>63500</xdr:colOff>
      <xdr:row>32</xdr:row>
      <xdr:rowOff>81897</xdr:rowOff>
    </xdr:to>
    <xdr:cxnSp macro="">
      <xdr:nvCxnSpPr>
        <xdr:cNvPr id="63" name="直線コネクタ 62"/>
        <xdr:cNvCxnSpPr/>
      </xdr:nvCxnSpPr>
      <xdr:spPr>
        <a:xfrm flipV="1">
          <a:off x="3797300" y="5409322"/>
          <a:ext cx="838200" cy="15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23305</xdr:rowOff>
    </xdr:from>
    <xdr:ext cx="534377" cy="259045"/>
    <xdr:sp macro="" textlink="">
      <xdr:nvSpPr>
        <xdr:cNvPr id="64" name="人件費平均値テキスト"/>
        <xdr:cNvSpPr txBox="1"/>
      </xdr:nvSpPr>
      <xdr:spPr>
        <a:xfrm>
          <a:off x="4686300" y="5852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36046</xdr:rowOff>
    </xdr:from>
    <xdr:to>
      <xdr:col>19</xdr:col>
      <xdr:colOff>177800</xdr:colOff>
      <xdr:row>32</xdr:row>
      <xdr:rowOff>81897</xdr:rowOff>
    </xdr:to>
    <xdr:cxnSp macro="">
      <xdr:nvCxnSpPr>
        <xdr:cNvPr id="66" name="直線コネクタ 65"/>
        <xdr:cNvCxnSpPr/>
      </xdr:nvCxnSpPr>
      <xdr:spPr>
        <a:xfrm>
          <a:off x="2908300" y="5522446"/>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132282</xdr:rowOff>
    </xdr:from>
    <xdr:ext cx="534377" cy="259045"/>
    <xdr:sp macro="" textlink="">
      <xdr:nvSpPr>
        <xdr:cNvPr id="68" name="テキスト ボックス 67"/>
        <xdr:cNvSpPr txBox="1"/>
      </xdr:nvSpPr>
      <xdr:spPr>
        <a:xfrm>
          <a:off x="3530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7994</xdr:rowOff>
    </xdr:from>
    <xdr:to>
      <xdr:col>15</xdr:col>
      <xdr:colOff>50800</xdr:colOff>
      <xdr:row>32</xdr:row>
      <xdr:rowOff>36046</xdr:rowOff>
    </xdr:to>
    <xdr:cxnSp macro="">
      <xdr:nvCxnSpPr>
        <xdr:cNvPr id="69" name="直線コネクタ 68"/>
        <xdr:cNvCxnSpPr/>
      </xdr:nvCxnSpPr>
      <xdr:spPr>
        <a:xfrm>
          <a:off x="2019300" y="5494394"/>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91755</xdr:rowOff>
    </xdr:from>
    <xdr:ext cx="534377" cy="259045"/>
    <xdr:sp macro="" textlink="">
      <xdr:nvSpPr>
        <xdr:cNvPr id="71" name="テキスト ボックス 70"/>
        <xdr:cNvSpPr txBox="1"/>
      </xdr:nvSpPr>
      <xdr:spPr>
        <a:xfrm>
          <a:off x="2641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7994</xdr:rowOff>
    </xdr:from>
    <xdr:to>
      <xdr:col>10</xdr:col>
      <xdr:colOff>114300</xdr:colOff>
      <xdr:row>32</xdr:row>
      <xdr:rowOff>102144</xdr:rowOff>
    </xdr:to>
    <xdr:cxnSp macro="">
      <xdr:nvCxnSpPr>
        <xdr:cNvPr id="72" name="直線コネクタ 71"/>
        <xdr:cNvCxnSpPr/>
      </xdr:nvCxnSpPr>
      <xdr:spPr>
        <a:xfrm flipV="1">
          <a:off x="1130300" y="5494394"/>
          <a:ext cx="889000" cy="9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52272</xdr:rowOff>
    </xdr:from>
    <xdr:ext cx="534377" cy="259045"/>
    <xdr:sp macro="" textlink="">
      <xdr:nvSpPr>
        <xdr:cNvPr id="74" name="テキスト ボックス 73"/>
        <xdr:cNvSpPr txBox="1"/>
      </xdr:nvSpPr>
      <xdr:spPr>
        <a:xfrm>
          <a:off x="1752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70528</xdr:rowOff>
    </xdr:from>
    <xdr:ext cx="534377" cy="259045"/>
    <xdr:sp macro="" textlink="">
      <xdr:nvSpPr>
        <xdr:cNvPr id="76" name="テキスト ボックス 75"/>
        <xdr:cNvSpPr txBox="1"/>
      </xdr:nvSpPr>
      <xdr:spPr>
        <a:xfrm>
          <a:off x="863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43572</xdr:rowOff>
    </xdr:from>
    <xdr:to>
      <xdr:col>24</xdr:col>
      <xdr:colOff>114300</xdr:colOff>
      <xdr:row>31</xdr:row>
      <xdr:rowOff>145172</xdr:rowOff>
    </xdr:to>
    <xdr:sp macro="" textlink="">
      <xdr:nvSpPr>
        <xdr:cNvPr id="82" name="楕円 81"/>
        <xdr:cNvSpPr/>
      </xdr:nvSpPr>
      <xdr:spPr>
        <a:xfrm>
          <a:off x="4584700" y="53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66449</xdr:rowOff>
    </xdr:from>
    <xdr:ext cx="534377" cy="259045"/>
    <xdr:sp macro="" textlink="">
      <xdr:nvSpPr>
        <xdr:cNvPr id="83" name="人件費該当値テキスト"/>
        <xdr:cNvSpPr txBox="1"/>
      </xdr:nvSpPr>
      <xdr:spPr>
        <a:xfrm>
          <a:off x="4686300" y="520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31097</xdr:rowOff>
    </xdr:from>
    <xdr:to>
      <xdr:col>20</xdr:col>
      <xdr:colOff>38100</xdr:colOff>
      <xdr:row>32</xdr:row>
      <xdr:rowOff>132697</xdr:rowOff>
    </xdr:to>
    <xdr:sp macro="" textlink="">
      <xdr:nvSpPr>
        <xdr:cNvPr id="84" name="楕円 83"/>
        <xdr:cNvSpPr/>
      </xdr:nvSpPr>
      <xdr:spPr>
        <a:xfrm>
          <a:off x="3746500" y="55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149224</xdr:rowOff>
    </xdr:from>
    <xdr:ext cx="534377" cy="259045"/>
    <xdr:sp macro="" textlink="">
      <xdr:nvSpPr>
        <xdr:cNvPr id="85" name="テキスト ボックス 84"/>
        <xdr:cNvSpPr txBox="1"/>
      </xdr:nvSpPr>
      <xdr:spPr>
        <a:xfrm>
          <a:off x="3530111" y="52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156696</xdr:rowOff>
    </xdr:from>
    <xdr:to>
      <xdr:col>15</xdr:col>
      <xdr:colOff>101600</xdr:colOff>
      <xdr:row>32</xdr:row>
      <xdr:rowOff>86846</xdr:rowOff>
    </xdr:to>
    <xdr:sp macro="" textlink="">
      <xdr:nvSpPr>
        <xdr:cNvPr id="86" name="楕円 85"/>
        <xdr:cNvSpPr/>
      </xdr:nvSpPr>
      <xdr:spPr>
        <a:xfrm>
          <a:off x="2857500" y="54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103373</xdr:rowOff>
    </xdr:from>
    <xdr:ext cx="534377" cy="259045"/>
    <xdr:sp macro="" textlink="">
      <xdr:nvSpPr>
        <xdr:cNvPr id="87" name="テキスト ボックス 86"/>
        <xdr:cNvSpPr txBox="1"/>
      </xdr:nvSpPr>
      <xdr:spPr>
        <a:xfrm>
          <a:off x="2641111" y="52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128644</xdr:rowOff>
    </xdr:from>
    <xdr:to>
      <xdr:col>10</xdr:col>
      <xdr:colOff>165100</xdr:colOff>
      <xdr:row>32</xdr:row>
      <xdr:rowOff>58794</xdr:rowOff>
    </xdr:to>
    <xdr:sp macro="" textlink="">
      <xdr:nvSpPr>
        <xdr:cNvPr id="88" name="楕円 87"/>
        <xdr:cNvSpPr/>
      </xdr:nvSpPr>
      <xdr:spPr>
        <a:xfrm>
          <a:off x="1968500" y="54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75321</xdr:rowOff>
    </xdr:from>
    <xdr:ext cx="534377" cy="259045"/>
    <xdr:sp macro="" textlink="">
      <xdr:nvSpPr>
        <xdr:cNvPr id="89" name="テキスト ボックス 88"/>
        <xdr:cNvSpPr txBox="1"/>
      </xdr:nvSpPr>
      <xdr:spPr>
        <a:xfrm>
          <a:off x="1752111" y="52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51344</xdr:rowOff>
    </xdr:from>
    <xdr:to>
      <xdr:col>6</xdr:col>
      <xdr:colOff>38100</xdr:colOff>
      <xdr:row>32</xdr:row>
      <xdr:rowOff>152944</xdr:rowOff>
    </xdr:to>
    <xdr:sp macro="" textlink="">
      <xdr:nvSpPr>
        <xdr:cNvPr id="90" name="楕円 89"/>
        <xdr:cNvSpPr/>
      </xdr:nvSpPr>
      <xdr:spPr>
        <a:xfrm>
          <a:off x="1079500" y="5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169471</xdr:rowOff>
    </xdr:from>
    <xdr:ext cx="534377" cy="259045"/>
    <xdr:sp macro="" textlink="">
      <xdr:nvSpPr>
        <xdr:cNvPr id="91" name="テキスト ボックス 90"/>
        <xdr:cNvSpPr txBox="1"/>
      </xdr:nvSpPr>
      <xdr:spPr>
        <a:xfrm>
          <a:off x="863111" y="53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116086</xdr:rowOff>
    </xdr:from>
    <xdr:to>
      <xdr:col>24</xdr:col>
      <xdr:colOff>63500</xdr:colOff>
      <xdr:row>56</xdr:row>
      <xdr:rowOff>148318</xdr:rowOff>
    </xdr:to>
    <xdr:cxnSp macro="">
      <xdr:nvCxnSpPr>
        <xdr:cNvPr id="119" name="直線コネクタ 118"/>
        <xdr:cNvCxnSpPr/>
      </xdr:nvCxnSpPr>
      <xdr:spPr>
        <a:xfrm>
          <a:off x="3797300" y="9717286"/>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134421</xdr:rowOff>
    </xdr:from>
    <xdr:ext cx="534377" cy="259045"/>
    <xdr:sp macro="" textlink="">
      <xdr:nvSpPr>
        <xdr:cNvPr id="120" name="物件費平均値テキスト"/>
        <xdr:cNvSpPr txBox="1"/>
      </xdr:nvSpPr>
      <xdr:spPr>
        <a:xfrm>
          <a:off x="4686300" y="9735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116086</xdr:rowOff>
    </xdr:from>
    <xdr:to>
      <xdr:col>19</xdr:col>
      <xdr:colOff>177800</xdr:colOff>
      <xdr:row>56</xdr:row>
      <xdr:rowOff>160114</xdr:rowOff>
    </xdr:to>
    <xdr:cxnSp macro="">
      <xdr:nvCxnSpPr>
        <xdr:cNvPr id="122" name="直線コネクタ 121"/>
        <xdr:cNvCxnSpPr/>
      </xdr:nvCxnSpPr>
      <xdr:spPr>
        <a:xfrm flipV="1">
          <a:off x="2908300" y="9717286"/>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95605</xdr:rowOff>
    </xdr:from>
    <xdr:ext cx="534377" cy="259045"/>
    <xdr:sp macro="" textlink="">
      <xdr:nvSpPr>
        <xdr:cNvPr id="124" name="テキスト ボックス 123"/>
        <xdr:cNvSpPr txBox="1"/>
      </xdr:nvSpPr>
      <xdr:spPr>
        <a:xfrm>
          <a:off x="3530111" y="98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160114</xdr:rowOff>
    </xdr:from>
    <xdr:to>
      <xdr:col>15</xdr:col>
      <xdr:colOff>50800</xdr:colOff>
      <xdr:row>56</xdr:row>
      <xdr:rowOff>163817</xdr:rowOff>
    </xdr:to>
    <xdr:cxnSp macro="">
      <xdr:nvCxnSpPr>
        <xdr:cNvPr id="125" name="直線コネクタ 124"/>
        <xdr:cNvCxnSpPr/>
      </xdr:nvCxnSpPr>
      <xdr:spPr>
        <a:xfrm flipV="1">
          <a:off x="2019300" y="9761314"/>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128774</xdr:rowOff>
    </xdr:from>
    <xdr:ext cx="534377" cy="259045"/>
    <xdr:sp macro="" textlink="">
      <xdr:nvSpPr>
        <xdr:cNvPr id="127" name="テキスト ボックス 126"/>
        <xdr:cNvSpPr txBox="1"/>
      </xdr:nvSpPr>
      <xdr:spPr>
        <a:xfrm>
          <a:off x="2641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163817</xdr:rowOff>
    </xdr:from>
    <xdr:to>
      <xdr:col>10</xdr:col>
      <xdr:colOff>114300</xdr:colOff>
      <xdr:row>57</xdr:row>
      <xdr:rowOff>4940</xdr:rowOff>
    </xdr:to>
    <xdr:cxnSp macro="">
      <xdr:nvCxnSpPr>
        <xdr:cNvPr id="128" name="直線コネクタ 127"/>
        <xdr:cNvCxnSpPr/>
      </xdr:nvCxnSpPr>
      <xdr:spPr>
        <a:xfrm flipV="1">
          <a:off x="1130300" y="976501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119036</xdr:rowOff>
    </xdr:from>
    <xdr:ext cx="534377" cy="259045"/>
    <xdr:sp macro="" textlink="">
      <xdr:nvSpPr>
        <xdr:cNvPr id="130" name="テキスト ボックス 129"/>
        <xdr:cNvSpPr txBox="1"/>
      </xdr:nvSpPr>
      <xdr:spPr>
        <a:xfrm>
          <a:off x="1752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7022</xdr:rowOff>
    </xdr:from>
    <xdr:ext cx="534377" cy="259045"/>
    <xdr:sp macro="" textlink="">
      <xdr:nvSpPr>
        <xdr:cNvPr id="132" name="テキスト ボックス 131"/>
        <xdr:cNvSpPr txBox="1"/>
      </xdr:nvSpPr>
      <xdr:spPr>
        <a:xfrm>
          <a:off x="863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97518</xdr:rowOff>
    </xdr:from>
    <xdr:to>
      <xdr:col>24</xdr:col>
      <xdr:colOff>114300</xdr:colOff>
      <xdr:row>57</xdr:row>
      <xdr:rowOff>27668</xdr:rowOff>
    </xdr:to>
    <xdr:sp macro="" textlink="">
      <xdr:nvSpPr>
        <xdr:cNvPr id="138" name="楕円 137"/>
        <xdr:cNvSpPr/>
      </xdr:nvSpPr>
      <xdr:spPr>
        <a:xfrm>
          <a:off x="4584700" y="96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120395</xdr:rowOff>
    </xdr:from>
    <xdr:ext cx="534377" cy="259045"/>
    <xdr:sp macro="" textlink="">
      <xdr:nvSpPr>
        <xdr:cNvPr id="139" name="物件費該当値テキスト"/>
        <xdr:cNvSpPr txBox="1"/>
      </xdr:nvSpPr>
      <xdr:spPr>
        <a:xfrm>
          <a:off x="4686300" y="95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65286</xdr:rowOff>
    </xdr:from>
    <xdr:to>
      <xdr:col>20</xdr:col>
      <xdr:colOff>38100</xdr:colOff>
      <xdr:row>56</xdr:row>
      <xdr:rowOff>166886</xdr:rowOff>
    </xdr:to>
    <xdr:sp macro="" textlink="">
      <xdr:nvSpPr>
        <xdr:cNvPr id="140" name="楕円 139"/>
        <xdr:cNvSpPr/>
      </xdr:nvSpPr>
      <xdr:spPr>
        <a:xfrm>
          <a:off x="3746500" y="9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11963</xdr:rowOff>
    </xdr:from>
    <xdr:ext cx="534377" cy="259045"/>
    <xdr:sp macro="" textlink="">
      <xdr:nvSpPr>
        <xdr:cNvPr id="141" name="テキスト ボックス 140"/>
        <xdr:cNvSpPr txBox="1"/>
      </xdr:nvSpPr>
      <xdr:spPr>
        <a:xfrm>
          <a:off x="3530111" y="94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109314</xdr:rowOff>
    </xdr:from>
    <xdr:to>
      <xdr:col>15</xdr:col>
      <xdr:colOff>101600</xdr:colOff>
      <xdr:row>57</xdr:row>
      <xdr:rowOff>39464</xdr:rowOff>
    </xdr:to>
    <xdr:sp macro="" textlink="">
      <xdr:nvSpPr>
        <xdr:cNvPr id="142" name="楕円 141"/>
        <xdr:cNvSpPr/>
      </xdr:nvSpPr>
      <xdr:spPr>
        <a:xfrm>
          <a:off x="2857500" y="97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55991</xdr:rowOff>
    </xdr:from>
    <xdr:ext cx="534377" cy="259045"/>
    <xdr:sp macro="" textlink="">
      <xdr:nvSpPr>
        <xdr:cNvPr id="143" name="テキスト ボックス 142"/>
        <xdr:cNvSpPr txBox="1"/>
      </xdr:nvSpPr>
      <xdr:spPr>
        <a:xfrm>
          <a:off x="2641111" y="948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113017</xdr:rowOff>
    </xdr:from>
    <xdr:to>
      <xdr:col>10</xdr:col>
      <xdr:colOff>165100</xdr:colOff>
      <xdr:row>57</xdr:row>
      <xdr:rowOff>43167</xdr:rowOff>
    </xdr:to>
    <xdr:sp macro="" textlink="">
      <xdr:nvSpPr>
        <xdr:cNvPr id="144" name="楕円 143"/>
        <xdr:cNvSpPr/>
      </xdr:nvSpPr>
      <xdr:spPr>
        <a:xfrm>
          <a:off x="1968500" y="97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59694</xdr:rowOff>
    </xdr:from>
    <xdr:ext cx="534377" cy="259045"/>
    <xdr:sp macro="" textlink="">
      <xdr:nvSpPr>
        <xdr:cNvPr id="145" name="テキスト ボックス 144"/>
        <xdr:cNvSpPr txBox="1"/>
      </xdr:nvSpPr>
      <xdr:spPr>
        <a:xfrm>
          <a:off x="1752111" y="94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125590</xdr:rowOff>
    </xdr:from>
    <xdr:to>
      <xdr:col>6</xdr:col>
      <xdr:colOff>38100</xdr:colOff>
      <xdr:row>57</xdr:row>
      <xdr:rowOff>55740</xdr:rowOff>
    </xdr:to>
    <xdr:sp macro="" textlink="">
      <xdr:nvSpPr>
        <xdr:cNvPr id="146" name="楕円 145"/>
        <xdr:cNvSpPr/>
      </xdr:nvSpPr>
      <xdr:spPr>
        <a:xfrm>
          <a:off x="1079500" y="97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72267</xdr:rowOff>
    </xdr:from>
    <xdr:ext cx="534377" cy="259045"/>
    <xdr:sp macro="" textlink="">
      <xdr:nvSpPr>
        <xdr:cNvPr id="147" name="テキスト ボックス 146"/>
        <xdr:cNvSpPr txBox="1"/>
      </xdr:nvSpPr>
      <xdr:spPr>
        <a:xfrm>
          <a:off x="863111" y="950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62864</xdr:rowOff>
    </xdr:from>
    <xdr:to>
      <xdr:col>24</xdr:col>
      <xdr:colOff>63500</xdr:colOff>
      <xdr:row>77</xdr:row>
      <xdr:rowOff>98171</xdr:rowOff>
    </xdr:to>
    <xdr:cxnSp macro="">
      <xdr:nvCxnSpPr>
        <xdr:cNvPr id="176" name="直線コネクタ 175"/>
        <xdr:cNvCxnSpPr/>
      </xdr:nvCxnSpPr>
      <xdr:spPr>
        <a:xfrm>
          <a:off x="3797300" y="13264514"/>
          <a:ext cx="838200" cy="3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62864</xdr:rowOff>
    </xdr:from>
    <xdr:to>
      <xdr:col>19</xdr:col>
      <xdr:colOff>177800</xdr:colOff>
      <xdr:row>77</xdr:row>
      <xdr:rowOff>96901</xdr:rowOff>
    </xdr:to>
    <xdr:cxnSp macro="">
      <xdr:nvCxnSpPr>
        <xdr:cNvPr id="179" name="直線コネクタ 178"/>
        <xdr:cNvCxnSpPr/>
      </xdr:nvCxnSpPr>
      <xdr:spPr>
        <a:xfrm flipV="1">
          <a:off x="2908300" y="13264514"/>
          <a:ext cx="8890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96901</xdr:rowOff>
    </xdr:from>
    <xdr:to>
      <xdr:col>15</xdr:col>
      <xdr:colOff>50800</xdr:colOff>
      <xdr:row>77</xdr:row>
      <xdr:rowOff>116839</xdr:rowOff>
    </xdr:to>
    <xdr:cxnSp macro="">
      <xdr:nvCxnSpPr>
        <xdr:cNvPr id="182" name="直線コネクタ 181"/>
        <xdr:cNvCxnSpPr/>
      </xdr:nvCxnSpPr>
      <xdr:spPr>
        <a:xfrm flipV="1">
          <a:off x="2019300" y="13298551"/>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95631</xdr:rowOff>
    </xdr:from>
    <xdr:to>
      <xdr:col>10</xdr:col>
      <xdr:colOff>114300</xdr:colOff>
      <xdr:row>77</xdr:row>
      <xdr:rowOff>116839</xdr:rowOff>
    </xdr:to>
    <xdr:cxnSp macro="">
      <xdr:nvCxnSpPr>
        <xdr:cNvPr id="185" name="直線コネクタ 184"/>
        <xdr:cNvCxnSpPr/>
      </xdr:nvCxnSpPr>
      <xdr:spPr>
        <a:xfrm>
          <a:off x="1130300" y="13125831"/>
          <a:ext cx="889000" cy="19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47371</xdr:rowOff>
    </xdr:from>
    <xdr:to>
      <xdr:col>24</xdr:col>
      <xdr:colOff>114300</xdr:colOff>
      <xdr:row>77</xdr:row>
      <xdr:rowOff>148971</xdr:rowOff>
    </xdr:to>
    <xdr:sp macro="" textlink="">
      <xdr:nvSpPr>
        <xdr:cNvPr id="195" name="楕円 194"/>
        <xdr:cNvSpPr/>
      </xdr:nvSpPr>
      <xdr:spPr>
        <a:xfrm>
          <a:off x="45847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25798</xdr:rowOff>
    </xdr:from>
    <xdr:ext cx="469744" cy="259045"/>
    <xdr:sp macro="" textlink="">
      <xdr:nvSpPr>
        <xdr:cNvPr id="196" name="維持補修費該当値テキスト"/>
        <xdr:cNvSpPr txBox="1"/>
      </xdr:nvSpPr>
      <xdr:spPr>
        <a:xfrm>
          <a:off x="4686300" y="132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12064</xdr:rowOff>
    </xdr:from>
    <xdr:to>
      <xdr:col>20</xdr:col>
      <xdr:colOff>38100</xdr:colOff>
      <xdr:row>77</xdr:row>
      <xdr:rowOff>113664</xdr:rowOff>
    </xdr:to>
    <xdr:sp macro="" textlink="">
      <xdr:nvSpPr>
        <xdr:cNvPr id="197" name="楕円 196"/>
        <xdr:cNvSpPr/>
      </xdr:nvSpPr>
      <xdr:spPr>
        <a:xfrm>
          <a:off x="3746500" y="132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104791</xdr:rowOff>
    </xdr:from>
    <xdr:ext cx="469744" cy="259045"/>
    <xdr:sp macro="" textlink="">
      <xdr:nvSpPr>
        <xdr:cNvPr id="198" name="テキスト ボックス 197"/>
        <xdr:cNvSpPr txBox="1"/>
      </xdr:nvSpPr>
      <xdr:spPr>
        <a:xfrm>
          <a:off x="3562428" y="1330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46101</xdr:rowOff>
    </xdr:from>
    <xdr:to>
      <xdr:col>15</xdr:col>
      <xdr:colOff>101600</xdr:colOff>
      <xdr:row>77</xdr:row>
      <xdr:rowOff>147701</xdr:rowOff>
    </xdr:to>
    <xdr:sp macro="" textlink="">
      <xdr:nvSpPr>
        <xdr:cNvPr id="199" name="楕円 198"/>
        <xdr:cNvSpPr/>
      </xdr:nvSpPr>
      <xdr:spPr>
        <a:xfrm>
          <a:off x="2857500" y="132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138828</xdr:rowOff>
    </xdr:from>
    <xdr:ext cx="469744" cy="259045"/>
    <xdr:sp macro="" textlink="">
      <xdr:nvSpPr>
        <xdr:cNvPr id="200" name="テキスト ボックス 199"/>
        <xdr:cNvSpPr txBox="1"/>
      </xdr:nvSpPr>
      <xdr:spPr>
        <a:xfrm>
          <a:off x="2673428" y="133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66039</xdr:rowOff>
    </xdr:from>
    <xdr:to>
      <xdr:col>10</xdr:col>
      <xdr:colOff>165100</xdr:colOff>
      <xdr:row>77</xdr:row>
      <xdr:rowOff>167639</xdr:rowOff>
    </xdr:to>
    <xdr:sp macro="" textlink="">
      <xdr:nvSpPr>
        <xdr:cNvPr id="201" name="楕円 200"/>
        <xdr:cNvSpPr/>
      </xdr:nvSpPr>
      <xdr:spPr>
        <a:xfrm>
          <a:off x="1968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158766</xdr:rowOff>
    </xdr:from>
    <xdr:ext cx="469744" cy="259045"/>
    <xdr:sp macro="" textlink="">
      <xdr:nvSpPr>
        <xdr:cNvPr id="202" name="テキスト ボックス 201"/>
        <xdr:cNvSpPr txBox="1"/>
      </xdr:nvSpPr>
      <xdr:spPr>
        <a:xfrm>
          <a:off x="1784428" y="133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44831</xdr:rowOff>
    </xdr:from>
    <xdr:to>
      <xdr:col>6</xdr:col>
      <xdr:colOff>38100</xdr:colOff>
      <xdr:row>76</xdr:row>
      <xdr:rowOff>146431</xdr:rowOff>
    </xdr:to>
    <xdr:sp macro="" textlink="">
      <xdr:nvSpPr>
        <xdr:cNvPr id="203" name="楕円 202"/>
        <xdr:cNvSpPr/>
      </xdr:nvSpPr>
      <xdr:spPr>
        <a:xfrm>
          <a:off x="1079500" y="1307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137558</xdr:rowOff>
    </xdr:from>
    <xdr:ext cx="469744" cy="259045"/>
    <xdr:sp macro="" textlink="">
      <xdr:nvSpPr>
        <xdr:cNvPr id="204" name="テキスト ボックス 203"/>
        <xdr:cNvSpPr txBox="1"/>
      </xdr:nvSpPr>
      <xdr:spPr>
        <a:xfrm>
          <a:off x="895428" y="131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22594</xdr:rowOff>
    </xdr:from>
    <xdr:to>
      <xdr:col>24</xdr:col>
      <xdr:colOff>63500</xdr:colOff>
      <xdr:row>97</xdr:row>
      <xdr:rowOff>84240</xdr:rowOff>
    </xdr:to>
    <xdr:cxnSp macro="">
      <xdr:nvCxnSpPr>
        <xdr:cNvPr id="234" name="直線コネクタ 233"/>
        <xdr:cNvCxnSpPr/>
      </xdr:nvCxnSpPr>
      <xdr:spPr>
        <a:xfrm flipV="1">
          <a:off x="3797300" y="16653244"/>
          <a:ext cx="8382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84240</xdr:rowOff>
    </xdr:from>
    <xdr:to>
      <xdr:col>19</xdr:col>
      <xdr:colOff>177800</xdr:colOff>
      <xdr:row>97</xdr:row>
      <xdr:rowOff>135649</xdr:rowOff>
    </xdr:to>
    <xdr:cxnSp macro="">
      <xdr:nvCxnSpPr>
        <xdr:cNvPr id="237" name="直線コネクタ 236"/>
        <xdr:cNvCxnSpPr/>
      </xdr:nvCxnSpPr>
      <xdr:spPr>
        <a:xfrm flipV="1">
          <a:off x="2908300" y="16714890"/>
          <a:ext cx="889000" cy="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135649</xdr:rowOff>
    </xdr:from>
    <xdr:to>
      <xdr:col>15</xdr:col>
      <xdr:colOff>50800</xdr:colOff>
      <xdr:row>98</xdr:row>
      <xdr:rowOff>51563</xdr:rowOff>
    </xdr:to>
    <xdr:cxnSp macro="">
      <xdr:nvCxnSpPr>
        <xdr:cNvPr id="240" name="直線コネクタ 239"/>
        <xdr:cNvCxnSpPr/>
      </xdr:nvCxnSpPr>
      <xdr:spPr>
        <a:xfrm flipV="1">
          <a:off x="2019300" y="16766299"/>
          <a:ext cx="8890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51563</xdr:rowOff>
    </xdr:from>
    <xdr:to>
      <xdr:col>10</xdr:col>
      <xdr:colOff>114300</xdr:colOff>
      <xdr:row>98</xdr:row>
      <xdr:rowOff>132741</xdr:rowOff>
    </xdr:to>
    <xdr:cxnSp macro="">
      <xdr:nvCxnSpPr>
        <xdr:cNvPr id="243" name="直線コネクタ 242"/>
        <xdr:cNvCxnSpPr/>
      </xdr:nvCxnSpPr>
      <xdr:spPr>
        <a:xfrm flipV="1">
          <a:off x="1130300" y="16853663"/>
          <a:ext cx="889000" cy="8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143244</xdr:rowOff>
    </xdr:from>
    <xdr:to>
      <xdr:col>24</xdr:col>
      <xdr:colOff>114300</xdr:colOff>
      <xdr:row>97</xdr:row>
      <xdr:rowOff>73394</xdr:rowOff>
    </xdr:to>
    <xdr:sp macro="" textlink="">
      <xdr:nvSpPr>
        <xdr:cNvPr id="253" name="楕円 252"/>
        <xdr:cNvSpPr/>
      </xdr:nvSpPr>
      <xdr:spPr>
        <a:xfrm>
          <a:off x="4584700" y="166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121671</xdr:rowOff>
    </xdr:from>
    <xdr:ext cx="534377" cy="259045"/>
    <xdr:sp macro="" textlink="">
      <xdr:nvSpPr>
        <xdr:cNvPr id="254" name="扶助費該当値テキスト"/>
        <xdr:cNvSpPr txBox="1"/>
      </xdr:nvSpPr>
      <xdr:spPr>
        <a:xfrm>
          <a:off x="4686300" y="165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33440</xdr:rowOff>
    </xdr:from>
    <xdr:to>
      <xdr:col>20</xdr:col>
      <xdr:colOff>38100</xdr:colOff>
      <xdr:row>97</xdr:row>
      <xdr:rowOff>135040</xdr:rowOff>
    </xdr:to>
    <xdr:sp macro="" textlink="">
      <xdr:nvSpPr>
        <xdr:cNvPr id="255" name="楕円 254"/>
        <xdr:cNvSpPr/>
      </xdr:nvSpPr>
      <xdr:spPr>
        <a:xfrm>
          <a:off x="3746500" y="166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126167</xdr:rowOff>
    </xdr:from>
    <xdr:ext cx="534377" cy="259045"/>
    <xdr:sp macro="" textlink="">
      <xdr:nvSpPr>
        <xdr:cNvPr id="256" name="テキスト ボックス 255"/>
        <xdr:cNvSpPr txBox="1"/>
      </xdr:nvSpPr>
      <xdr:spPr>
        <a:xfrm>
          <a:off x="3530111" y="167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84849</xdr:rowOff>
    </xdr:from>
    <xdr:to>
      <xdr:col>15</xdr:col>
      <xdr:colOff>101600</xdr:colOff>
      <xdr:row>98</xdr:row>
      <xdr:rowOff>14999</xdr:rowOff>
    </xdr:to>
    <xdr:sp macro="" textlink="">
      <xdr:nvSpPr>
        <xdr:cNvPr id="257" name="楕円 256"/>
        <xdr:cNvSpPr/>
      </xdr:nvSpPr>
      <xdr:spPr>
        <a:xfrm>
          <a:off x="2857500" y="167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6126</xdr:rowOff>
    </xdr:from>
    <xdr:ext cx="534377" cy="259045"/>
    <xdr:sp macro="" textlink="">
      <xdr:nvSpPr>
        <xdr:cNvPr id="258" name="テキスト ボックス 257"/>
        <xdr:cNvSpPr txBox="1"/>
      </xdr:nvSpPr>
      <xdr:spPr>
        <a:xfrm>
          <a:off x="2641111" y="168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763</xdr:rowOff>
    </xdr:from>
    <xdr:to>
      <xdr:col>10</xdr:col>
      <xdr:colOff>165100</xdr:colOff>
      <xdr:row>98</xdr:row>
      <xdr:rowOff>102363</xdr:rowOff>
    </xdr:to>
    <xdr:sp macro="" textlink="">
      <xdr:nvSpPr>
        <xdr:cNvPr id="259" name="楕円 258"/>
        <xdr:cNvSpPr/>
      </xdr:nvSpPr>
      <xdr:spPr>
        <a:xfrm>
          <a:off x="1968500" y="168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93490</xdr:rowOff>
    </xdr:from>
    <xdr:ext cx="534377" cy="259045"/>
    <xdr:sp macro="" textlink="">
      <xdr:nvSpPr>
        <xdr:cNvPr id="260" name="テキスト ボックス 259"/>
        <xdr:cNvSpPr txBox="1"/>
      </xdr:nvSpPr>
      <xdr:spPr>
        <a:xfrm>
          <a:off x="1752111" y="168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81941</xdr:rowOff>
    </xdr:from>
    <xdr:to>
      <xdr:col>6</xdr:col>
      <xdr:colOff>38100</xdr:colOff>
      <xdr:row>99</xdr:row>
      <xdr:rowOff>12091</xdr:rowOff>
    </xdr:to>
    <xdr:sp macro="" textlink="">
      <xdr:nvSpPr>
        <xdr:cNvPr id="261" name="楕円 260"/>
        <xdr:cNvSpPr/>
      </xdr:nvSpPr>
      <xdr:spPr>
        <a:xfrm>
          <a:off x="1079500" y="168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3218</xdr:rowOff>
    </xdr:from>
    <xdr:ext cx="534377" cy="259045"/>
    <xdr:sp macro="" textlink="">
      <xdr:nvSpPr>
        <xdr:cNvPr id="262" name="テキスト ボックス 261"/>
        <xdr:cNvSpPr txBox="1"/>
      </xdr:nvSpPr>
      <xdr:spPr>
        <a:xfrm>
          <a:off x="863111" y="169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151549</xdr:rowOff>
    </xdr:from>
    <xdr:to>
      <xdr:col>55</xdr:col>
      <xdr:colOff>0</xdr:colOff>
      <xdr:row>37</xdr:row>
      <xdr:rowOff>169037</xdr:rowOff>
    </xdr:to>
    <xdr:cxnSp macro="">
      <xdr:nvCxnSpPr>
        <xdr:cNvPr id="291" name="直線コネクタ 290"/>
        <xdr:cNvCxnSpPr/>
      </xdr:nvCxnSpPr>
      <xdr:spPr>
        <a:xfrm flipV="1">
          <a:off x="9639300" y="6495199"/>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112856</xdr:rowOff>
    </xdr:from>
    <xdr:ext cx="534377" cy="259045"/>
    <xdr:sp macro="" textlink="">
      <xdr:nvSpPr>
        <xdr:cNvPr id="292" name="補助費等平均値テキスト"/>
        <xdr:cNvSpPr txBox="1"/>
      </xdr:nvSpPr>
      <xdr:spPr>
        <a:xfrm>
          <a:off x="10528300" y="61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168732</xdr:rowOff>
    </xdr:from>
    <xdr:to>
      <xdr:col>50</xdr:col>
      <xdr:colOff>114300</xdr:colOff>
      <xdr:row>37</xdr:row>
      <xdr:rowOff>169037</xdr:rowOff>
    </xdr:to>
    <xdr:cxnSp macro="">
      <xdr:nvCxnSpPr>
        <xdr:cNvPr id="294" name="直線コネクタ 293"/>
        <xdr:cNvCxnSpPr/>
      </xdr:nvCxnSpPr>
      <xdr:spPr>
        <a:xfrm>
          <a:off x="8750300" y="651238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55643</xdr:rowOff>
    </xdr:from>
    <xdr:ext cx="534377" cy="259045"/>
    <xdr:sp macro="" textlink="">
      <xdr:nvSpPr>
        <xdr:cNvPr id="296" name="テキスト ボックス 295"/>
        <xdr:cNvSpPr txBox="1"/>
      </xdr:nvSpPr>
      <xdr:spPr>
        <a:xfrm>
          <a:off x="9372111" y="60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137871</xdr:rowOff>
    </xdr:from>
    <xdr:to>
      <xdr:col>45</xdr:col>
      <xdr:colOff>177800</xdr:colOff>
      <xdr:row>37</xdr:row>
      <xdr:rowOff>168732</xdr:rowOff>
    </xdr:to>
    <xdr:cxnSp macro="">
      <xdr:nvCxnSpPr>
        <xdr:cNvPr id="297" name="直線コネクタ 296"/>
        <xdr:cNvCxnSpPr/>
      </xdr:nvCxnSpPr>
      <xdr:spPr>
        <a:xfrm>
          <a:off x="7861300" y="648152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76319</xdr:rowOff>
    </xdr:from>
    <xdr:ext cx="534377" cy="259045"/>
    <xdr:sp macro="" textlink="">
      <xdr:nvSpPr>
        <xdr:cNvPr id="299" name="テキスト ボックス 298"/>
        <xdr:cNvSpPr txBox="1"/>
      </xdr:nvSpPr>
      <xdr:spPr>
        <a:xfrm>
          <a:off x="8483111" y="607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137871</xdr:rowOff>
    </xdr:from>
    <xdr:to>
      <xdr:col>41</xdr:col>
      <xdr:colOff>50800</xdr:colOff>
      <xdr:row>37</xdr:row>
      <xdr:rowOff>155511</xdr:rowOff>
    </xdr:to>
    <xdr:cxnSp macro="">
      <xdr:nvCxnSpPr>
        <xdr:cNvPr id="300" name="直線コネクタ 299"/>
        <xdr:cNvCxnSpPr/>
      </xdr:nvCxnSpPr>
      <xdr:spPr>
        <a:xfrm flipV="1">
          <a:off x="6972300" y="6481521"/>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302" name="テキスト ボックス 301"/>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304" name="テキスト ボックス 303"/>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100749</xdr:rowOff>
    </xdr:from>
    <xdr:to>
      <xdr:col>55</xdr:col>
      <xdr:colOff>50800</xdr:colOff>
      <xdr:row>38</xdr:row>
      <xdr:rowOff>30899</xdr:rowOff>
    </xdr:to>
    <xdr:sp macro="" textlink="">
      <xdr:nvSpPr>
        <xdr:cNvPr id="310" name="楕円 309"/>
        <xdr:cNvSpPr/>
      </xdr:nvSpPr>
      <xdr:spPr>
        <a:xfrm>
          <a:off x="10426700" y="644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15676</xdr:rowOff>
    </xdr:from>
    <xdr:ext cx="534377" cy="259045"/>
    <xdr:sp macro="" textlink="">
      <xdr:nvSpPr>
        <xdr:cNvPr id="311" name="補助費等該当値テキスト"/>
        <xdr:cNvSpPr txBox="1"/>
      </xdr:nvSpPr>
      <xdr:spPr>
        <a:xfrm>
          <a:off x="10528300" y="63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118237</xdr:rowOff>
    </xdr:from>
    <xdr:to>
      <xdr:col>50</xdr:col>
      <xdr:colOff>165100</xdr:colOff>
      <xdr:row>38</xdr:row>
      <xdr:rowOff>48387</xdr:rowOff>
    </xdr:to>
    <xdr:sp macro="" textlink="">
      <xdr:nvSpPr>
        <xdr:cNvPr id="312" name="楕円 311"/>
        <xdr:cNvSpPr/>
      </xdr:nvSpPr>
      <xdr:spPr>
        <a:xfrm>
          <a:off x="9588500" y="64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39514</xdr:rowOff>
    </xdr:from>
    <xdr:ext cx="534377" cy="259045"/>
    <xdr:sp macro="" textlink="">
      <xdr:nvSpPr>
        <xdr:cNvPr id="313" name="テキスト ボックス 312"/>
        <xdr:cNvSpPr txBox="1"/>
      </xdr:nvSpPr>
      <xdr:spPr>
        <a:xfrm>
          <a:off x="9372111" y="655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117932</xdr:rowOff>
    </xdr:from>
    <xdr:to>
      <xdr:col>46</xdr:col>
      <xdr:colOff>38100</xdr:colOff>
      <xdr:row>38</xdr:row>
      <xdr:rowOff>48082</xdr:rowOff>
    </xdr:to>
    <xdr:sp macro="" textlink="">
      <xdr:nvSpPr>
        <xdr:cNvPr id="314" name="楕円 313"/>
        <xdr:cNvSpPr/>
      </xdr:nvSpPr>
      <xdr:spPr>
        <a:xfrm>
          <a:off x="8699500" y="64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39209</xdr:rowOff>
    </xdr:from>
    <xdr:ext cx="534377" cy="259045"/>
    <xdr:sp macro="" textlink="">
      <xdr:nvSpPr>
        <xdr:cNvPr id="315" name="テキスト ボックス 314"/>
        <xdr:cNvSpPr txBox="1"/>
      </xdr:nvSpPr>
      <xdr:spPr>
        <a:xfrm>
          <a:off x="8483111" y="655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87071</xdr:rowOff>
    </xdr:from>
    <xdr:to>
      <xdr:col>41</xdr:col>
      <xdr:colOff>101600</xdr:colOff>
      <xdr:row>38</xdr:row>
      <xdr:rowOff>17221</xdr:rowOff>
    </xdr:to>
    <xdr:sp macro="" textlink="">
      <xdr:nvSpPr>
        <xdr:cNvPr id="316" name="楕円 315"/>
        <xdr:cNvSpPr/>
      </xdr:nvSpPr>
      <xdr:spPr>
        <a:xfrm>
          <a:off x="7810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8348</xdr:rowOff>
    </xdr:from>
    <xdr:ext cx="534377" cy="259045"/>
    <xdr:sp macro="" textlink="">
      <xdr:nvSpPr>
        <xdr:cNvPr id="317" name="テキスト ボックス 316"/>
        <xdr:cNvSpPr txBox="1"/>
      </xdr:nvSpPr>
      <xdr:spPr>
        <a:xfrm>
          <a:off x="7594111" y="6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104711</xdr:rowOff>
    </xdr:from>
    <xdr:to>
      <xdr:col>36</xdr:col>
      <xdr:colOff>165100</xdr:colOff>
      <xdr:row>38</xdr:row>
      <xdr:rowOff>34861</xdr:rowOff>
    </xdr:to>
    <xdr:sp macro="" textlink="">
      <xdr:nvSpPr>
        <xdr:cNvPr id="318" name="楕円 317"/>
        <xdr:cNvSpPr/>
      </xdr:nvSpPr>
      <xdr:spPr>
        <a:xfrm>
          <a:off x="6921500" y="64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25988</xdr:rowOff>
    </xdr:from>
    <xdr:ext cx="534377" cy="259045"/>
    <xdr:sp macro="" textlink="">
      <xdr:nvSpPr>
        <xdr:cNvPr id="319" name="テキスト ボックス 318"/>
        <xdr:cNvSpPr txBox="1"/>
      </xdr:nvSpPr>
      <xdr:spPr>
        <a:xfrm>
          <a:off x="6705111" y="65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100620</xdr:rowOff>
    </xdr:from>
    <xdr:to>
      <xdr:col>55</xdr:col>
      <xdr:colOff>0</xdr:colOff>
      <xdr:row>55</xdr:row>
      <xdr:rowOff>164312</xdr:rowOff>
    </xdr:to>
    <xdr:cxnSp macro="">
      <xdr:nvCxnSpPr>
        <xdr:cNvPr id="350" name="直線コネクタ 349"/>
        <xdr:cNvCxnSpPr/>
      </xdr:nvCxnSpPr>
      <xdr:spPr>
        <a:xfrm flipV="1">
          <a:off x="9639300" y="8844570"/>
          <a:ext cx="838200" cy="7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76569</xdr:rowOff>
    </xdr:from>
    <xdr:ext cx="534377" cy="259045"/>
    <xdr:sp macro="" textlink="">
      <xdr:nvSpPr>
        <xdr:cNvPr id="351" name="普通建設事業費平均値テキスト"/>
        <xdr:cNvSpPr txBox="1"/>
      </xdr:nvSpPr>
      <xdr:spPr>
        <a:xfrm>
          <a:off x="10528300" y="967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164312</xdr:rowOff>
    </xdr:from>
    <xdr:to>
      <xdr:col>50</xdr:col>
      <xdr:colOff>114300</xdr:colOff>
      <xdr:row>58</xdr:row>
      <xdr:rowOff>23495</xdr:rowOff>
    </xdr:to>
    <xdr:cxnSp macro="">
      <xdr:nvCxnSpPr>
        <xdr:cNvPr id="353" name="直線コネクタ 352"/>
        <xdr:cNvCxnSpPr/>
      </xdr:nvCxnSpPr>
      <xdr:spPr>
        <a:xfrm flipV="1">
          <a:off x="8750300" y="9594062"/>
          <a:ext cx="889000" cy="3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38709</xdr:rowOff>
    </xdr:from>
    <xdr:ext cx="534377" cy="259045"/>
    <xdr:sp macro="" textlink="">
      <xdr:nvSpPr>
        <xdr:cNvPr id="355" name="テキスト ボックス 354"/>
        <xdr:cNvSpPr txBox="1"/>
      </xdr:nvSpPr>
      <xdr:spPr>
        <a:xfrm>
          <a:off x="9372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37516</xdr:rowOff>
    </xdr:from>
    <xdr:to>
      <xdr:col>45</xdr:col>
      <xdr:colOff>177800</xdr:colOff>
      <xdr:row>58</xdr:row>
      <xdr:rowOff>23495</xdr:rowOff>
    </xdr:to>
    <xdr:cxnSp macro="">
      <xdr:nvCxnSpPr>
        <xdr:cNvPr id="356" name="直線コネクタ 355"/>
        <xdr:cNvCxnSpPr/>
      </xdr:nvCxnSpPr>
      <xdr:spPr>
        <a:xfrm>
          <a:off x="7861300" y="9810166"/>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9768</xdr:rowOff>
    </xdr:from>
    <xdr:to>
      <xdr:col>41</xdr:col>
      <xdr:colOff>50800</xdr:colOff>
      <xdr:row>57</xdr:row>
      <xdr:rowOff>37516</xdr:rowOff>
    </xdr:to>
    <xdr:cxnSp macro="">
      <xdr:nvCxnSpPr>
        <xdr:cNvPr id="359" name="直線コネクタ 358"/>
        <xdr:cNvCxnSpPr/>
      </xdr:nvCxnSpPr>
      <xdr:spPr>
        <a:xfrm>
          <a:off x="6972300" y="9610968"/>
          <a:ext cx="889000" cy="19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97027</xdr:rowOff>
    </xdr:from>
    <xdr:ext cx="534377" cy="259045"/>
    <xdr:sp macro="" textlink="">
      <xdr:nvSpPr>
        <xdr:cNvPr id="361" name="テキスト ボックス 360"/>
        <xdr:cNvSpPr txBox="1"/>
      </xdr:nvSpPr>
      <xdr:spPr>
        <a:xfrm>
          <a:off x="7594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101726</xdr:rowOff>
    </xdr:from>
    <xdr:ext cx="534377" cy="259045"/>
    <xdr:sp macro="" textlink="">
      <xdr:nvSpPr>
        <xdr:cNvPr id="363" name="テキスト ボックス 362"/>
        <xdr:cNvSpPr txBox="1"/>
      </xdr:nvSpPr>
      <xdr:spPr>
        <a:xfrm>
          <a:off x="6705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49820</xdr:rowOff>
    </xdr:from>
    <xdr:to>
      <xdr:col>55</xdr:col>
      <xdr:colOff>50800</xdr:colOff>
      <xdr:row>51</xdr:row>
      <xdr:rowOff>151420</xdr:rowOff>
    </xdr:to>
    <xdr:sp macro="" textlink="">
      <xdr:nvSpPr>
        <xdr:cNvPr id="369" name="楕円 368"/>
        <xdr:cNvSpPr/>
      </xdr:nvSpPr>
      <xdr:spPr>
        <a:xfrm>
          <a:off x="10426700" y="87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72697</xdr:rowOff>
    </xdr:from>
    <xdr:ext cx="599010" cy="259045"/>
    <xdr:sp macro="" textlink="">
      <xdr:nvSpPr>
        <xdr:cNvPr id="370" name="普通建設事業費該当値テキスト"/>
        <xdr:cNvSpPr txBox="1"/>
      </xdr:nvSpPr>
      <xdr:spPr>
        <a:xfrm>
          <a:off x="10528300" y="86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113512</xdr:rowOff>
    </xdr:from>
    <xdr:to>
      <xdr:col>50</xdr:col>
      <xdr:colOff>165100</xdr:colOff>
      <xdr:row>56</xdr:row>
      <xdr:rowOff>43662</xdr:rowOff>
    </xdr:to>
    <xdr:sp macro="" textlink="">
      <xdr:nvSpPr>
        <xdr:cNvPr id="371" name="楕円 370"/>
        <xdr:cNvSpPr/>
      </xdr:nvSpPr>
      <xdr:spPr>
        <a:xfrm>
          <a:off x="9588500" y="95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60189</xdr:rowOff>
    </xdr:from>
    <xdr:ext cx="534377" cy="259045"/>
    <xdr:sp macro="" textlink="">
      <xdr:nvSpPr>
        <xdr:cNvPr id="372" name="テキスト ボックス 371"/>
        <xdr:cNvSpPr txBox="1"/>
      </xdr:nvSpPr>
      <xdr:spPr>
        <a:xfrm>
          <a:off x="9372111" y="93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144145</xdr:rowOff>
    </xdr:from>
    <xdr:to>
      <xdr:col>46</xdr:col>
      <xdr:colOff>38100</xdr:colOff>
      <xdr:row>58</xdr:row>
      <xdr:rowOff>74295</xdr:rowOff>
    </xdr:to>
    <xdr:sp macro="" textlink="">
      <xdr:nvSpPr>
        <xdr:cNvPr id="373" name="楕円 372"/>
        <xdr:cNvSpPr/>
      </xdr:nvSpPr>
      <xdr:spPr>
        <a:xfrm>
          <a:off x="8699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65422</xdr:rowOff>
    </xdr:from>
    <xdr:ext cx="534377" cy="259045"/>
    <xdr:sp macro="" textlink="">
      <xdr:nvSpPr>
        <xdr:cNvPr id="374" name="テキスト ボックス 373"/>
        <xdr:cNvSpPr txBox="1"/>
      </xdr:nvSpPr>
      <xdr:spPr>
        <a:xfrm>
          <a:off x="8483111" y="100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158166</xdr:rowOff>
    </xdr:from>
    <xdr:to>
      <xdr:col>41</xdr:col>
      <xdr:colOff>101600</xdr:colOff>
      <xdr:row>57</xdr:row>
      <xdr:rowOff>88316</xdr:rowOff>
    </xdr:to>
    <xdr:sp macro="" textlink="">
      <xdr:nvSpPr>
        <xdr:cNvPr id="375" name="楕円 374"/>
        <xdr:cNvSpPr/>
      </xdr:nvSpPr>
      <xdr:spPr>
        <a:xfrm>
          <a:off x="7810500" y="97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79443</xdr:rowOff>
    </xdr:from>
    <xdr:ext cx="534377" cy="259045"/>
    <xdr:sp macro="" textlink="">
      <xdr:nvSpPr>
        <xdr:cNvPr id="376" name="テキスト ボックス 375"/>
        <xdr:cNvSpPr txBox="1"/>
      </xdr:nvSpPr>
      <xdr:spPr>
        <a:xfrm>
          <a:off x="7594111" y="98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130418</xdr:rowOff>
    </xdr:from>
    <xdr:to>
      <xdr:col>36</xdr:col>
      <xdr:colOff>165100</xdr:colOff>
      <xdr:row>56</xdr:row>
      <xdr:rowOff>60568</xdr:rowOff>
    </xdr:to>
    <xdr:sp macro="" textlink="">
      <xdr:nvSpPr>
        <xdr:cNvPr id="377" name="楕円 376"/>
        <xdr:cNvSpPr/>
      </xdr:nvSpPr>
      <xdr:spPr>
        <a:xfrm>
          <a:off x="6921500" y="95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77095</xdr:rowOff>
    </xdr:from>
    <xdr:ext cx="534377" cy="259045"/>
    <xdr:sp macro="" textlink="">
      <xdr:nvSpPr>
        <xdr:cNvPr id="378" name="テキスト ボックス 377"/>
        <xdr:cNvSpPr txBox="1"/>
      </xdr:nvSpPr>
      <xdr:spPr>
        <a:xfrm>
          <a:off x="6705111" y="933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34936</xdr:rowOff>
    </xdr:from>
    <xdr:to>
      <xdr:col>55</xdr:col>
      <xdr:colOff>0</xdr:colOff>
      <xdr:row>77</xdr:row>
      <xdr:rowOff>39770</xdr:rowOff>
    </xdr:to>
    <xdr:cxnSp macro="">
      <xdr:nvCxnSpPr>
        <xdr:cNvPr id="409" name="直線コネクタ 408"/>
        <xdr:cNvCxnSpPr/>
      </xdr:nvCxnSpPr>
      <xdr:spPr>
        <a:xfrm flipV="1">
          <a:off x="9639300" y="12379336"/>
          <a:ext cx="838200" cy="86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27159</xdr:rowOff>
    </xdr:from>
    <xdr:ext cx="534377" cy="259045"/>
    <xdr:sp macro="" textlink="">
      <xdr:nvSpPr>
        <xdr:cNvPr id="410" name="普通建設事業費 （ うち新規整備　）平均値テキスト"/>
        <xdr:cNvSpPr txBox="1"/>
      </xdr:nvSpPr>
      <xdr:spPr>
        <a:xfrm>
          <a:off x="10528300" y="132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24453</xdr:rowOff>
    </xdr:from>
    <xdr:to>
      <xdr:col>50</xdr:col>
      <xdr:colOff>114300</xdr:colOff>
      <xdr:row>77</xdr:row>
      <xdr:rowOff>39770</xdr:rowOff>
    </xdr:to>
    <xdr:cxnSp macro="">
      <xdr:nvCxnSpPr>
        <xdr:cNvPr id="412" name="直線コネクタ 411"/>
        <xdr:cNvCxnSpPr/>
      </xdr:nvCxnSpPr>
      <xdr:spPr>
        <a:xfrm>
          <a:off x="8750300" y="13226103"/>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168270</xdr:rowOff>
    </xdr:from>
    <xdr:ext cx="469744" cy="259045"/>
    <xdr:sp macro="" textlink="">
      <xdr:nvSpPr>
        <xdr:cNvPr id="414" name="テキスト ボックス 413"/>
        <xdr:cNvSpPr txBox="1"/>
      </xdr:nvSpPr>
      <xdr:spPr>
        <a:xfrm>
          <a:off x="9404428" y="1336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140353</xdr:rowOff>
    </xdr:from>
    <xdr:to>
      <xdr:col>45</xdr:col>
      <xdr:colOff>177800</xdr:colOff>
      <xdr:row>77</xdr:row>
      <xdr:rowOff>24453</xdr:rowOff>
    </xdr:to>
    <xdr:cxnSp macro="">
      <xdr:nvCxnSpPr>
        <xdr:cNvPr id="415" name="直線コネクタ 414"/>
        <xdr:cNvCxnSpPr/>
      </xdr:nvCxnSpPr>
      <xdr:spPr>
        <a:xfrm>
          <a:off x="7861300" y="13170553"/>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157715</xdr:rowOff>
    </xdr:from>
    <xdr:ext cx="534377" cy="259045"/>
    <xdr:sp macro="" textlink="">
      <xdr:nvSpPr>
        <xdr:cNvPr id="419" name="テキスト ボックス 418"/>
        <xdr:cNvSpPr txBox="1"/>
      </xdr:nvSpPr>
      <xdr:spPr>
        <a:xfrm>
          <a:off x="7594111" y="1267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155586</xdr:rowOff>
    </xdr:from>
    <xdr:to>
      <xdr:col>55</xdr:col>
      <xdr:colOff>50800</xdr:colOff>
      <xdr:row>72</xdr:row>
      <xdr:rowOff>85736</xdr:rowOff>
    </xdr:to>
    <xdr:sp macro="" textlink="">
      <xdr:nvSpPr>
        <xdr:cNvPr id="425" name="楕円 424"/>
        <xdr:cNvSpPr/>
      </xdr:nvSpPr>
      <xdr:spPr>
        <a:xfrm>
          <a:off x="10426700" y="123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7013</xdr:rowOff>
    </xdr:from>
    <xdr:ext cx="534377" cy="259045"/>
    <xdr:sp macro="" textlink="">
      <xdr:nvSpPr>
        <xdr:cNvPr id="426" name="普通建設事業費 （ うち新規整備　）該当値テキスト"/>
        <xdr:cNvSpPr txBox="1"/>
      </xdr:nvSpPr>
      <xdr:spPr>
        <a:xfrm>
          <a:off x="10528300" y="1217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160420</xdr:rowOff>
    </xdr:from>
    <xdr:to>
      <xdr:col>50</xdr:col>
      <xdr:colOff>165100</xdr:colOff>
      <xdr:row>77</xdr:row>
      <xdr:rowOff>90570</xdr:rowOff>
    </xdr:to>
    <xdr:sp macro="" textlink="">
      <xdr:nvSpPr>
        <xdr:cNvPr id="427" name="楕円 426"/>
        <xdr:cNvSpPr/>
      </xdr:nvSpPr>
      <xdr:spPr>
        <a:xfrm>
          <a:off x="9588500" y="131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107096</xdr:rowOff>
    </xdr:from>
    <xdr:ext cx="534377" cy="259045"/>
    <xdr:sp macro="" textlink="">
      <xdr:nvSpPr>
        <xdr:cNvPr id="428" name="テキスト ボックス 427"/>
        <xdr:cNvSpPr txBox="1"/>
      </xdr:nvSpPr>
      <xdr:spPr>
        <a:xfrm>
          <a:off x="9372111" y="129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145103</xdr:rowOff>
    </xdr:from>
    <xdr:to>
      <xdr:col>46</xdr:col>
      <xdr:colOff>38100</xdr:colOff>
      <xdr:row>77</xdr:row>
      <xdr:rowOff>75253</xdr:rowOff>
    </xdr:to>
    <xdr:sp macro="" textlink="">
      <xdr:nvSpPr>
        <xdr:cNvPr id="429" name="楕円 428"/>
        <xdr:cNvSpPr/>
      </xdr:nvSpPr>
      <xdr:spPr>
        <a:xfrm>
          <a:off x="8699500" y="131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66380</xdr:rowOff>
    </xdr:from>
    <xdr:ext cx="534377" cy="259045"/>
    <xdr:sp macro="" textlink="">
      <xdr:nvSpPr>
        <xdr:cNvPr id="430" name="テキスト ボックス 429"/>
        <xdr:cNvSpPr txBox="1"/>
      </xdr:nvSpPr>
      <xdr:spPr>
        <a:xfrm>
          <a:off x="8483111" y="132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89553</xdr:rowOff>
    </xdr:from>
    <xdr:to>
      <xdr:col>41</xdr:col>
      <xdr:colOff>101600</xdr:colOff>
      <xdr:row>77</xdr:row>
      <xdr:rowOff>19703</xdr:rowOff>
    </xdr:to>
    <xdr:sp macro="" textlink="">
      <xdr:nvSpPr>
        <xdr:cNvPr id="431" name="楕円 430"/>
        <xdr:cNvSpPr/>
      </xdr:nvSpPr>
      <xdr:spPr>
        <a:xfrm>
          <a:off x="7810500" y="131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10830</xdr:rowOff>
    </xdr:from>
    <xdr:ext cx="534377" cy="259045"/>
    <xdr:sp macro="" textlink="">
      <xdr:nvSpPr>
        <xdr:cNvPr id="432" name="テキスト ボックス 431"/>
        <xdr:cNvSpPr txBox="1"/>
      </xdr:nvSpPr>
      <xdr:spPr>
        <a:xfrm>
          <a:off x="7594111" y="132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67221</xdr:rowOff>
    </xdr:from>
    <xdr:to>
      <xdr:col>55</xdr:col>
      <xdr:colOff>0</xdr:colOff>
      <xdr:row>98</xdr:row>
      <xdr:rowOff>138303</xdr:rowOff>
    </xdr:to>
    <xdr:cxnSp macro="">
      <xdr:nvCxnSpPr>
        <xdr:cNvPr id="461" name="直線コネクタ 460"/>
        <xdr:cNvCxnSpPr/>
      </xdr:nvCxnSpPr>
      <xdr:spPr>
        <a:xfrm flipV="1">
          <a:off x="9639300" y="16183521"/>
          <a:ext cx="838200" cy="75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34814</xdr:rowOff>
    </xdr:from>
    <xdr:ext cx="534377" cy="259045"/>
    <xdr:sp macro="" textlink="">
      <xdr:nvSpPr>
        <xdr:cNvPr id="462" name="普通建設事業費 （ うち更新整備　）平均値テキスト"/>
        <xdr:cNvSpPr txBox="1"/>
      </xdr:nvSpPr>
      <xdr:spPr>
        <a:xfrm>
          <a:off x="10528300" y="16665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138303</xdr:rowOff>
    </xdr:from>
    <xdr:to>
      <xdr:col>50</xdr:col>
      <xdr:colOff>114300</xdr:colOff>
      <xdr:row>98</xdr:row>
      <xdr:rowOff>144424</xdr:rowOff>
    </xdr:to>
    <xdr:cxnSp macro="">
      <xdr:nvCxnSpPr>
        <xdr:cNvPr id="464" name="直線コネクタ 463"/>
        <xdr:cNvCxnSpPr/>
      </xdr:nvCxnSpPr>
      <xdr:spPr>
        <a:xfrm flipV="1">
          <a:off x="8750300" y="16940403"/>
          <a:ext cx="889000" cy="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43053</xdr:rowOff>
    </xdr:from>
    <xdr:to>
      <xdr:col>45</xdr:col>
      <xdr:colOff>177800</xdr:colOff>
      <xdr:row>98</xdr:row>
      <xdr:rowOff>144424</xdr:rowOff>
    </xdr:to>
    <xdr:cxnSp macro="">
      <xdr:nvCxnSpPr>
        <xdr:cNvPr id="467" name="直線コネクタ 466"/>
        <xdr:cNvCxnSpPr/>
      </xdr:nvCxnSpPr>
      <xdr:spPr>
        <a:xfrm>
          <a:off x="7861300" y="16845153"/>
          <a:ext cx="889000" cy="1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16421</xdr:rowOff>
    </xdr:from>
    <xdr:to>
      <xdr:col>55</xdr:col>
      <xdr:colOff>50800</xdr:colOff>
      <xdr:row>94</xdr:row>
      <xdr:rowOff>118021</xdr:rowOff>
    </xdr:to>
    <xdr:sp macro="" textlink="">
      <xdr:nvSpPr>
        <xdr:cNvPr id="477" name="楕円 476"/>
        <xdr:cNvSpPr/>
      </xdr:nvSpPr>
      <xdr:spPr>
        <a:xfrm>
          <a:off x="10426700" y="1613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39298</xdr:rowOff>
    </xdr:from>
    <xdr:ext cx="534377" cy="259045"/>
    <xdr:sp macro="" textlink="">
      <xdr:nvSpPr>
        <xdr:cNvPr id="478" name="普通建設事業費 （ うち更新整備　）該当値テキスト"/>
        <xdr:cNvSpPr txBox="1"/>
      </xdr:nvSpPr>
      <xdr:spPr>
        <a:xfrm>
          <a:off x="10528300" y="1598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87503</xdr:rowOff>
    </xdr:from>
    <xdr:to>
      <xdr:col>50</xdr:col>
      <xdr:colOff>165100</xdr:colOff>
      <xdr:row>99</xdr:row>
      <xdr:rowOff>17653</xdr:rowOff>
    </xdr:to>
    <xdr:sp macro="" textlink="">
      <xdr:nvSpPr>
        <xdr:cNvPr id="479" name="楕円 478"/>
        <xdr:cNvSpPr/>
      </xdr:nvSpPr>
      <xdr:spPr>
        <a:xfrm>
          <a:off x="9588500" y="16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8780</xdr:rowOff>
    </xdr:from>
    <xdr:ext cx="469744" cy="259045"/>
    <xdr:sp macro="" textlink="">
      <xdr:nvSpPr>
        <xdr:cNvPr id="480" name="テキスト ボックス 479"/>
        <xdr:cNvSpPr txBox="1"/>
      </xdr:nvSpPr>
      <xdr:spPr>
        <a:xfrm>
          <a:off x="9404428" y="1698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93624</xdr:rowOff>
    </xdr:from>
    <xdr:to>
      <xdr:col>46</xdr:col>
      <xdr:colOff>38100</xdr:colOff>
      <xdr:row>99</xdr:row>
      <xdr:rowOff>23774</xdr:rowOff>
    </xdr:to>
    <xdr:sp macro="" textlink="">
      <xdr:nvSpPr>
        <xdr:cNvPr id="481" name="楕円 480"/>
        <xdr:cNvSpPr/>
      </xdr:nvSpPr>
      <xdr:spPr>
        <a:xfrm>
          <a:off x="86995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14901</xdr:rowOff>
    </xdr:from>
    <xdr:ext cx="469744" cy="259045"/>
    <xdr:sp macro="" textlink="">
      <xdr:nvSpPr>
        <xdr:cNvPr id="482" name="テキスト ボックス 481"/>
        <xdr:cNvSpPr txBox="1"/>
      </xdr:nvSpPr>
      <xdr:spPr>
        <a:xfrm>
          <a:off x="8515428" y="169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163703</xdr:rowOff>
    </xdr:from>
    <xdr:to>
      <xdr:col>41</xdr:col>
      <xdr:colOff>101600</xdr:colOff>
      <xdr:row>98</xdr:row>
      <xdr:rowOff>93853</xdr:rowOff>
    </xdr:to>
    <xdr:sp macro="" textlink="">
      <xdr:nvSpPr>
        <xdr:cNvPr id="483" name="楕円 482"/>
        <xdr:cNvSpPr/>
      </xdr:nvSpPr>
      <xdr:spPr>
        <a:xfrm>
          <a:off x="7810500" y="167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84980</xdr:rowOff>
    </xdr:from>
    <xdr:ext cx="534377" cy="259045"/>
    <xdr:sp macro="" textlink="">
      <xdr:nvSpPr>
        <xdr:cNvPr id="484" name="テキスト ボックス 483"/>
        <xdr:cNvSpPr txBox="1"/>
      </xdr:nvSpPr>
      <xdr:spPr>
        <a:xfrm>
          <a:off x="7594111" y="1688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83203</xdr:rowOff>
    </xdr:from>
    <xdr:to>
      <xdr:col>85</xdr:col>
      <xdr:colOff>127000</xdr:colOff>
      <xdr:row>39</xdr:row>
      <xdr:rowOff>49240</xdr:rowOff>
    </xdr:to>
    <xdr:cxnSp macro="">
      <xdr:nvCxnSpPr>
        <xdr:cNvPr id="515" name="直線コネクタ 514"/>
        <xdr:cNvCxnSpPr/>
      </xdr:nvCxnSpPr>
      <xdr:spPr>
        <a:xfrm flipV="1">
          <a:off x="15481300" y="6598303"/>
          <a:ext cx="838200" cy="1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38916</xdr:rowOff>
    </xdr:from>
    <xdr:ext cx="378565" cy="259045"/>
    <xdr:sp macro="" textlink="">
      <xdr:nvSpPr>
        <xdr:cNvPr id="516" name="災害復旧事業費平均値テキスト"/>
        <xdr:cNvSpPr txBox="1"/>
      </xdr:nvSpPr>
      <xdr:spPr>
        <a:xfrm>
          <a:off x="16370300" y="6554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15277</xdr:rowOff>
    </xdr:from>
    <xdr:to>
      <xdr:col>81</xdr:col>
      <xdr:colOff>50800</xdr:colOff>
      <xdr:row>39</xdr:row>
      <xdr:rowOff>49240</xdr:rowOff>
    </xdr:to>
    <xdr:cxnSp macro="">
      <xdr:nvCxnSpPr>
        <xdr:cNvPr id="518" name="直線コネクタ 517"/>
        <xdr:cNvCxnSpPr/>
      </xdr:nvCxnSpPr>
      <xdr:spPr>
        <a:xfrm>
          <a:off x="14592300" y="6701827"/>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148191</xdr:rowOff>
    </xdr:from>
    <xdr:to>
      <xdr:col>76</xdr:col>
      <xdr:colOff>114300</xdr:colOff>
      <xdr:row>39</xdr:row>
      <xdr:rowOff>15277</xdr:rowOff>
    </xdr:to>
    <xdr:cxnSp macro="">
      <xdr:nvCxnSpPr>
        <xdr:cNvPr id="521" name="直線コネクタ 520"/>
        <xdr:cNvCxnSpPr/>
      </xdr:nvCxnSpPr>
      <xdr:spPr>
        <a:xfrm>
          <a:off x="13703300" y="6491841"/>
          <a:ext cx="889000" cy="20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148191</xdr:rowOff>
    </xdr:from>
    <xdr:to>
      <xdr:col>71</xdr:col>
      <xdr:colOff>177800</xdr:colOff>
      <xdr:row>39</xdr:row>
      <xdr:rowOff>68834</xdr:rowOff>
    </xdr:to>
    <xdr:cxnSp macro="">
      <xdr:nvCxnSpPr>
        <xdr:cNvPr id="524" name="直線コネクタ 523"/>
        <xdr:cNvCxnSpPr/>
      </xdr:nvCxnSpPr>
      <xdr:spPr>
        <a:xfrm flipV="1">
          <a:off x="12814300" y="6491841"/>
          <a:ext cx="889000" cy="2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87901</xdr:rowOff>
    </xdr:from>
    <xdr:ext cx="378565" cy="259045"/>
    <xdr:sp macro="" textlink="">
      <xdr:nvSpPr>
        <xdr:cNvPr id="526" name="テキスト ボックス 525"/>
        <xdr:cNvSpPr txBox="1"/>
      </xdr:nvSpPr>
      <xdr:spPr>
        <a:xfrm>
          <a:off x="13514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32403</xdr:rowOff>
    </xdr:from>
    <xdr:to>
      <xdr:col>85</xdr:col>
      <xdr:colOff>177800</xdr:colOff>
      <xdr:row>38</xdr:row>
      <xdr:rowOff>134003</xdr:rowOff>
    </xdr:to>
    <xdr:sp macro="" textlink="">
      <xdr:nvSpPr>
        <xdr:cNvPr id="534" name="楕円 533"/>
        <xdr:cNvSpPr/>
      </xdr:nvSpPr>
      <xdr:spPr>
        <a:xfrm>
          <a:off x="16268700" y="65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55280</xdr:rowOff>
    </xdr:from>
    <xdr:ext cx="378565" cy="259045"/>
    <xdr:sp macro="" textlink="">
      <xdr:nvSpPr>
        <xdr:cNvPr id="535" name="災害復旧事業費該当値テキスト"/>
        <xdr:cNvSpPr txBox="1"/>
      </xdr:nvSpPr>
      <xdr:spPr>
        <a:xfrm>
          <a:off x="16370300" y="6398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169890</xdr:rowOff>
    </xdr:from>
    <xdr:to>
      <xdr:col>81</xdr:col>
      <xdr:colOff>101600</xdr:colOff>
      <xdr:row>39</xdr:row>
      <xdr:rowOff>100040</xdr:rowOff>
    </xdr:to>
    <xdr:sp macro="" textlink="">
      <xdr:nvSpPr>
        <xdr:cNvPr id="536" name="楕円 535"/>
        <xdr:cNvSpPr/>
      </xdr:nvSpPr>
      <xdr:spPr>
        <a:xfrm>
          <a:off x="15430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91167</xdr:rowOff>
    </xdr:from>
    <xdr:ext cx="378565" cy="259045"/>
    <xdr:sp macro="" textlink="">
      <xdr:nvSpPr>
        <xdr:cNvPr id="537" name="テキスト ボックス 536"/>
        <xdr:cNvSpPr txBox="1"/>
      </xdr:nvSpPr>
      <xdr:spPr>
        <a:xfrm>
          <a:off x="15292017" y="6777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135927</xdr:rowOff>
    </xdr:from>
    <xdr:to>
      <xdr:col>76</xdr:col>
      <xdr:colOff>165100</xdr:colOff>
      <xdr:row>39</xdr:row>
      <xdr:rowOff>66077</xdr:rowOff>
    </xdr:to>
    <xdr:sp macro="" textlink="">
      <xdr:nvSpPr>
        <xdr:cNvPr id="538" name="楕円 537"/>
        <xdr:cNvSpPr/>
      </xdr:nvSpPr>
      <xdr:spPr>
        <a:xfrm>
          <a:off x="14541500" y="66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57204</xdr:rowOff>
    </xdr:from>
    <xdr:ext cx="378565" cy="259045"/>
    <xdr:sp macro="" textlink="">
      <xdr:nvSpPr>
        <xdr:cNvPr id="539" name="テキスト ボックス 538"/>
        <xdr:cNvSpPr txBox="1"/>
      </xdr:nvSpPr>
      <xdr:spPr>
        <a:xfrm>
          <a:off x="14403017" y="674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97391</xdr:rowOff>
    </xdr:from>
    <xdr:to>
      <xdr:col>72</xdr:col>
      <xdr:colOff>38100</xdr:colOff>
      <xdr:row>38</xdr:row>
      <xdr:rowOff>27541</xdr:rowOff>
    </xdr:to>
    <xdr:sp macro="" textlink="">
      <xdr:nvSpPr>
        <xdr:cNvPr id="540" name="楕円 539"/>
        <xdr:cNvSpPr/>
      </xdr:nvSpPr>
      <xdr:spPr>
        <a:xfrm>
          <a:off x="13652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44068</xdr:rowOff>
    </xdr:from>
    <xdr:ext cx="378565" cy="259045"/>
    <xdr:sp macro="" textlink="">
      <xdr:nvSpPr>
        <xdr:cNvPr id="541" name="テキスト ボックス 540"/>
        <xdr:cNvSpPr txBox="1"/>
      </xdr:nvSpPr>
      <xdr:spPr>
        <a:xfrm>
          <a:off x="13514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18034</xdr:rowOff>
    </xdr:from>
    <xdr:to>
      <xdr:col>67</xdr:col>
      <xdr:colOff>101600</xdr:colOff>
      <xdr:row>39</xdr:row>
      <xdr:rowOff>119634</xdr:rowOff>
    </xdr:to>
    <xdr:sp macro="" textlink="">
      <xdr:nvSpPr>
        <xdr:cNvPr id="542" name="楕円 541"/>
        <xdr:cNvSpPr/>
      </xdr:nvSpPr>
      <xdr:spPr>
        <a:xfrm>
          <a:off x="12763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110761</xdr:rowOff>
    </xdr:from>
    <xdr:ext cx="313932" cy="259045"/>
    <xdr:sp macro="" textlink="">
      <xdr:nvSpPr>
        <xdr:cNvPr id="543" name="テキスト ボックス 542"/>
        <xdr:cNvSpPr txBox="1"/>
      </xdr:nvSpPr>
      <xdr:spPr>
        <a:xfrm>
          <a:off x="12657333" y="6797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4921</xdr:rowOff>
    </xdr:from>
    <xdr:to>
      <xdr:col>85</xdr:col>
      <xdr:colOff>127000</xdr:colOff>
      <xdr:row>77</xdr:row>
      <xdr:rowOff>70472</xdr:rowOff>
    </xdr:to>
    <xdr:cxnSp macro="">
      <xdr:nvCxnSpPr>
        <xdr:cNvPr id="621" name="直線コネクタ 620"/>
        <xdr:cNvCxnSpPr/>
      </xdr:nvCxnSpPr>
      <xdr:spPr>
        <a:xfrm flipV="1">
          <a:off x="15481300" y="13206571"/>
          <a:ext cx="838200" cy="6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64247</xdr:rowOff>
    </xdr:from>
    <xdr:ext cx="534377" cy="259045"/>
    <xdr:sp macro="" textlink="">
      <xdr:nvSpPr>
        <xdr:cNvPr id="622" name="公債費平均値テキスト"/>
        <xdr:cNvSpPr txBox="1"/>
      </xdr:nvSpPr>
      <xdr:spPr>
        <a:xfrm>
          <a:off x="16370300" y="12751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67366</xdr:rowOff>
    </xdr:from>
    <xdr:to>
      <xdr:col>81</xdr:col>
      <xdr:colOff>50800</xdr:colOff>
      <xdr:row>77</xdr:row>
      <xdr:rowOff>70472</xdr:rowOff>
    </xdr:to>
    <xdr:cxnSp macro="">
      <xdr:nvCxnSpPr>
        <xdr:cNvPr id="624" name="直線コネクタ 623"/>
        <xdr:cNvCxnSpPr/>
      </xdr:nvCxnSpPr>
      <xdr:spPr>
        <a:xfrm>
          <a:off x="14592300" y="13269016"/>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134008</xdr:rowOff>
    </xdr:from>
    <xdr:ext cx="534377" cy="259045"/>
    <xdr:sp macro="" textlink="">
      <xdr:nvSpPr>
        <xdr:cNvPr id="626" name="テキスト ボックス 625"/>
        <xdr:cNvSpPr txBox="1"/>
      </xdr:nvSpPr>
      <xdr:spPr>
        <a:xfrm>
          <a:off x="15214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4311</xdr:rowOff>
    </xdr:from>
    <xdr:to>
      <xdr:col>76</xdr:col>
      <xdr:colOff>114300</xdr:colOff>
      <xdr:row>77</xdr:row>
      <xdr:rowOff>67366</xdr:rowOff>
    </xdr:to>
    <xdr:cxnSp macro="">
      <xdr:nvCxnSpPr>
        <xdr:cNvPr id="627" name="直線コネクタ 626"/>
        <xdr:cNvCxnSpPr/>
      </xdr:nvCxnSpPr>
      <xdr:spPr>
        <a:xfrm>
          <a:off x="13703300" y="13205961"/>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8431</xdr:rowOff>
    </xdr:from>
    <xdr:ext cx="534377" cy="259045"/>
    <xdr:sp macro="" textlink="">
      <xdr:nvSpPr>
        <xdr:cNvPr id="629" name="テキスト ボックス 628"/>
        <xdr:cNvSpPr txBox="1"/>
      </xdr:nvSpPr>
      <xdr:spPr>
        <a:xfrm>
          <a:off x="14325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96399</xdr:rowOff>
    </xdr:from>
    <xdr:to>
      <xdr:col>71</xdr:col>
      <xdr:colOff>177800</xdr:colOff>
      <xdr:row>77</xdr:row>
      <xdr:rowOff>4311</xdr:rowOff>
    </xdr:to>
    <xdr:cxnSp macro="">
      <xdr:nvCxnSpPr>
        <xdr:cNvPr id="630" name="直線コネクタ 629"/>
        <xdr:cNvCxnSpPr/>
      </xdr:nvCxnSpPr>
      <xdr:spPr>
        <a:xfrm>
          <a:off x="12814300" y="13126599"/>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125571</xdr:rowOff>
    </xdr:from>
    <xdr:to>
      <xdr:col>85</xdr:col>
      <xdr:colOff>177800</xdr:colOff>
      <xdr:row>77</xdr:row>
      <xdr:rowOff>55721</xdr:rowOff>
    </xdr:to>
    <xdr:sp macro="" textlink="">
      <xdr:nvSpPr>
        <xdr:cNvPr id="640" name="楕円 639"/>
        <xdr:cNvSpPr/>
      </xdr:nvSpPr>
      <xdr:spPr>
        <a:xfrm>
          <a:off x="16268700" y="131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103998</xdr:rowOff>
    </xdr:from>
    <xdr:ext cx="534377" cy="259045"/>
    <xdr:sp macro="" textlink="">
      <xdr:nvSpPr>
        <xdr:cNvPr id="641" name="公債費該当値テキスト"/>
        <xdr:cNvSpPr txBox="1"/>
      </xdr:nvSpPr>
      <xdr:spPr>
        <a:xfrm>
          <a:off x="16370300" y="131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19672</xdr:rowOff>
    </xdr:from>
    <xdr:to>
      <xdr:col>81</xdr:col>
      <xdr:colOff>101600</xdr:colOff>
      <xdr:row>77</xdr:row>
      <xdr:rowOff>121272</xdr:rowOff>
    </xdr:to>
    <xdr:sp macro="" textlink="">
      <xdr:nvSpPr>
        <xdr:cNvPr id="642" name="楕円 641"/>
        <xdr:cNvSpPr/>
      </xdr:nvSpPr>
      <xdr:spPr>
        <a:xfrm>
          <a:off x="15430500" y="132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112399</xdr:rowOff>
    </xdr:from>
    <xdr:ext cx="534377" cy="259045"/>
    <xdr:sp macro="" textlink="">
      <xdr:nvSpPr>
        <xdr:cNvPr id="643" name="テキスト ボックス 642"/>
        <xdr:cNvSpPr txBox="1"/>
      </xdr:nvSpPr>
      <xdr:spPr>
        <a:xfrm>
          <a:off x="15214111" y="1331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16566</xdr:rowOff>
    </xdr:from>
    <xdr:to>
      <xdr:col>76</xdr:col>
      <xdr:colOff>165100</xdr:colOff>
      <xdr:row>77</xdr:row>
      <xdr:rowOff>118166</xdr:rowOff>
    </xdr:to>
    <xdr:sp macro="" textlink="">
      <xdr:nvSpPr>
        <xdr:cNvPr id="644" name="楕円 643"/>
        <xdr:cNvSpPr/>
      </xdr:nvSpPr>
      <xdr:spPr>
        <a:xfrm>
          <a:off x="14541500" y="132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109293</xdr:rowOff>
    </xdr:from>
    <xdr:ext cx="534377" cy="259045"/>
    <xdr:sp macro="" textlink="">
      <xdr:nvSpPr>
        <xdr:cNvPr id="645" name="テキスト ボックス 644"/>
        <xdr:cNvSpPr txBox="1"/>
      </xdr:nvSpPr>
      <xdr:spPr>
        <a:xfrm>
          <a:off x="14325111" y="1331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124961</xdr:rowOff>
    </xdr:from>
    <xdr:to>
      <xdr:col>72</xdr:col>
      <xdr:colOff>38100</xdr:colOff>
      <xdr:row>77</xdr:row>
      <xdr:rowOff>55111</xdr:rowOff>
    </xdr:to>
    <xdr:sp macro="" textlink="">
      <xdr:nvSpPr>
        <xdr:cNvPr id="646" name="楕円 645"/>
        <xdr:cNvSpPr/>
      </xdr:nvSpPr>
      <xdr:spPr>
        <a:xfrm>
          <a:off x="13652500" y="13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46238</xdr:rowOff>
    </xdr:from>
    <xdr:ext cx="534377" cy="259045"/>
    <xdr:sp macro="" textlink="">
      <xdr:nvSpPr>
        <xdr:cNvPr id="647" name="テキスト ボックス 646"/>
        <xdr:cNvSpPr txBox="1"/>
      </xdr:nvSpPr>
      <xdr:spPr>
        <a:xfrm>
          <a:off x="13436111" y="132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45599</xdr:rowOff>
    </xdr:from>
    <xdr:to>
      <xdr:col>67</xdr:col>
      <xdr:colOff>101600</xdr:colOff>
      <xdr:row>76</xdr:row>
      <xdr:rowOff>147199</xdr:rowOff>
    </xdr:to>
    <xdr:sp macro="" textlink="">
      <xdr:nvSpPr>
        <xdr:cNvPr id="648" name="楕円 647"/>
        <xdr:cNvSpPr/>
      </xdr:nvSpPr>
      <xdr:spPr>
        <a:xfrm>
          <a:off x="12763500" y="130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138326</xdr:rowOff>
    </xdr:from>
    <xdr:ext cx="534377" cy="259045"/>
    <xdr:sp macro="" textlink="">
      <xdr:nvSpPr>
        <xdr:cNvPr id="649" name="テキスト ボックス 648"/>
        <xdr:cNvSpPr txBox="1"/>
      </xdr:nvSpPr>
      <xdr:spPr>
        <a:xfrm>
          <a:off x="12547111" y="1316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143807</xdr:rowOff>
    </xdr:from>
    <xdr:to>
      <xdr:col>85</xdr:col>
      <xdr:colOff>127000</xdr:colOff>
      <xdr:row>98</xdr:row>
      <xdr:rowOff>39170</xdr:rowOff>
    </xdr:to>
    <xdr:cxnSp macro="">
      <xdr:nvCxnSpPr>
        <xdr:cNvPr id="678" name="直線コネクタ 677"/>
        <xdr:cNvCxnSpPr/>
      </xdr:nvCxnSpPr>
      <xdr:spPr>
        <a:xfrm>
          <a:off x="15481300" y="16774457"/>
          <a:ext cx="838200" cy="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42067</xdr:rowOff>
    </xdr:from>
    <xdr:ext cx="534377" cy="259045"/>
    <xdr:sp macro="" textlink="">
      <xdr:nvSpPr>
        <xdr:cNvPr id="679" name="積立金平均値テキスト"/>
        <xdr:cNvSpPr txBox="1"/>
      </xdr:nvSpPr>
      <xdr:spPr>
        <a:xfrm>
          <a:off x="16370300" y="16844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143807</xdr:rowOff>
    </xdr:from>
    <xdr:to>
      <xdr:col>81</xdr:col>
      <xdr:colOff>50800</xdr:colOff>
      <xdr:row>98</xdr:row>
      <xdr:rowOff>111094</xdr:rowOff>
    </xdr:to>
    <xdr:cxnSp macro="">
      <xdr:nvCxnSpPr>
        <xdr:cNvPr id="681" name="直線コネクタ 680"/>
        <xdr:cNvCxnSpPr/>
      </xdr:nvCxnSpPr>
      <xdr:spPr>
        <a:xfrm flipV="1">
          <a:off x="14592300" y="16774457"/>
          <a:ext cx="889000" cy="13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11777</xdr:rowOff>
    </xdr:from>
    <xdr:ext cx="469744" cy="259045"/>
    <xdr:sp macro="" textlink="">
      <xdr:nvSpPr>
        <xdr:cNvPr id="683" name="テキスト ボックス 682"/>
        <xdr:cNvSpPr txBox="1"/>
      </xdr:nvSpPr>
      <xdr:spPr>
        <a:xfrm>
          <a:off x="15246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111094</xdr:rowOff>
    </xdr:from>
    <xdr:to>
      <xdr:col>76</xdr:col>
      <xdr:colOff>114300</xdr:colOff>
      <xdr:row>98</xdr:row>
      <xdr:rowOff>121434</xdr:rowOff>
    </xdr:to>
    <xdr:cxnSp macro="">
      <xdr:nvCxnSpPr>
        <xdr:cNvPr id="684" name="直線コネクタ 683"/>
        <xdr:cNvCxnSpPr/>
      </xdr:nvCxnSpPr>
      <xdr:spPr>
        <a:xfrm flipV="1">
          <a:off x="13703300" y="16913194"/>
          <a:ext cx="8890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168474</xdr:rowOff>
    </xdr:from>
    <xdr:ext cx="534377" cy="259045"/>
    <xdr:sp macro="" textlink="">
      <xdr:nvSpPr>
        <xdr:cNvPr id="686" name="テキスト ボックス 685"/>
        <xdr:cNvSpPr txBox="1"/>
      </xdr:nvSpPr>
      <xdr:spPr>
        <a:xfrm>
          <a:off x="14325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142946</xdr:rowOff>
    </xdr:from>
    <xdr:to>
      <xdr:col>71</xdr:col>
      <xdr:colOff>177800</xdr:colOff>
      <xdr:row>98</xdr:row>
      <xdr:rowOff>121434</xdr:rowOff>
    </xdr:to>
    <xdr:cxnSp macro="">
      <xdr:nvCxnSpPr>
        <xdr:cNvPr id="687" name="直線コネクタ 686"/>
        <xdr:cNvCxnSpPr/>
      </xdr:nvCxnSpPr>
      <xdr:spPr>
        <a:xfrm>
          <a:off x="12814300" y="16602146"/>
          <a:ext cx="889000" cy="3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9003</xdr:rowOff>
    </xdr:from>
    <xdr:ext cx="534377" cy="259045"/>
    <xdr:sp macro="" textlink="">
      <xdr:nvSpPr>
        <xdr:cNvPr id="689" name="テキスト ボックス 688"/>
        <xdr:cNvSpPr txBox="1"/>
      </xdr:nvSpPr>
      <xdr:spPr>
        <a:xfrm>
          <a:off x="13436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163118</xdr:rowOff>
    </xdr:from>
    <xdr:ext cx="534377" cy="259045"/>
    <xdr:sp macro="" textlink="">
      <xdr:nvSpPr>
        <xdr:cNvPr id="691" name="テキスト ボックス 690"/>
        <xdr:cNvSpPr txBox="1"/>
      </xdr:nvSpPr>
      <xdr:spPr>
        <a:xfrm>
          <a:off x="12547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159820</xdr:rowOff>
    </xdr:from>
    <xdr:to>
      <xdr:col>85</xdr:col>
      <xdr:colOff>177800</xdr:colOff>
      <xdr:row>98</xdr:row>
      <xdr:rowOff>89970</xdr:rowOff>
    </xdr:to>
    <xdr:sp macro="" textlink="">
      <xdr:nvSpPr>
        <xdr:cNvPr id="697" name="楕円 696"/>
        <xdr:cNvSpPr/>
      </xdr:nvSpPr>
      <xdr:spPr>
        <a:xfrm>
          <a:off x="16268700" y="1679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11247</xdr:rowOff>
    </xdr:from>
    <xdr:ext cx="534377" cy="259045"/>
    <xdr:sp macro="" textlink="">
      <xdr:nvSpPr>
        <xdr:cNvPr id="698" name="積立金該当値テキスト"/>
        <xdr:cNvSpPr txBox="1"/>
      </xdr:nvSpPr>
      <xdr:spPr>
        <a:xfrm>
          <a:off x="16370300" y="1664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93007</xdr:rowOff>
    </xdr:from>
    <xdr:to>
      <xdr:col>81</xdr:col>
      <xdr:colOff>101600</xdr:colOff>
      <xdr:row>98</xdr:row>
      <xdr:rowOff>23157</xdr:rowOff>
    </xdr:to>
    <xdr:sp macro="" textlink="">
      <xdr:nvSpPr>
        <xdr:cNvPr id="699" name="楕円 698"/>
        <xdr:cNvSpPr/>
      </xdr:nvSpPr>
      <xdr:spPr>
        <a:xfrm>
          <a:off x="15430500" y="1672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39684</xdr:rowOff>
    </xdr:from>
    <xdr:ext cx="534377" cy="259045"/>
    <xdr:sp macro="" textlink="">
      <xdr:nvSpPr>
        <xdr:cNvPr id="700" name="テキスト ボックス 699"/>
        <xdr:cNvSpPr txBox="1"/>
      </xdr:nvSpPr>
      <xdr:spPr>
        <a:xfrm>
          <a:off x="15214111" y="164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60294</xdr:rowOff>
    </xdr:from>
    <xdr:to>
      <xdr:col>76</xdr:col>
      <xdr:colOff>165100</xdr:colOff>
      <xdr:row>98</xdr:row>
      <xdr:rowOff>161894</xdr:rowOff>
    </xdr:to>
    <xdr:sp macro="" textlink="">
      <xdr:nvSpPr>
        <xdr:cNvPr id="701" name="楕円 700"/>
        <xdr:cNvSpPr/>
      </xdr:nvSpPr>
      <xdr:spPr>
        <a:xfrm>
          <a:off x="14541500" y="168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6971</xdr:rowOff>
    </xdr:from>
    <xdr:ext cx="534377" cy="259045"/>
    <xdr:sp macro="" textlink="">
      <xdr:nvSpPr>
        <xdr:cNvPr id="702" name="テキスト ボックス 701"/>
        <xdr:cNvSpPr txBox="1"/>
      </xdr:nvSpPr>
      <xdr:spPr>
        <a:xfrm>
          <a:off x="14325111" y="166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70634</xdr:rowOff>
    </xdr:from>
    <xdr:to>
      <xdr:col>72</xdr:col>
      <xdr:colOff>38100</xdr:colOff>
      <xdr:row>99</xdr:row>
      <xdr:rowOff>784</xdr:rowOff>
    </xdr:to>
    <xdr:sp macro="" textlink="">
      <xdr:nvSpPr>
        <xdr:cNvPr id="703" name="楕円 702"/>
        <xdr:cNvSpPr/>
      </xdr:nvSpPr>
      <xdr:spPr>
        <a:xfrm>
          <a:off x="13652500" y="168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17311</xdr:rowOff>
    </xdr:from>
    <xdr:ext cx="534377" cy="259045"/>
    <xdr:sp macro="" textlink="">
      <xdr:nvSpPr>
        <xdr:cNvPr id="704" name="テキスト ボックス 703"/>
        <xdr:cNvSpPr txBox="1"/>
      </xdr:nvSpPr>
      <xdr:spPr>
        <a:xfrm>
          <a:off x="13436111" y="166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92146</xdr:rowOff>
    </xdr:from>
    <xdr:to>
      <xdr:col>67</xdr:col>
      <xdr:colOff>101600</xdr:colOff>
      <xdr:row>97</xdr:row>
      <xdr:rowOff>22296</xdr:rowOff>
    </xdr:to>
    <xdr:sp macro="" textlink="">
      <xdr:nvSpPr>
        <xdr:cNvPr id="705" name="楕円 704"/>
        <xdr:cNvSpPr/>
      </xdr:nvSpPr>
      <xdr:spPr>
        <a:xfrm>
          <a:off x="12763500" y="165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38823</xdr:rowOff>
    </xdr:from>
    <xdr:ext cx="534377" cy="259045"/>
    <xdr:sp macro="" textlink="">
      <xdr:nvSpPr>
        <xdr:cNvPr id="706" name="テキスト ボックス 705"/>
        <xdr:cNvSpPr txBox="1"/>
      </xdr:nvSpPr>
      <xdr:spPr>
        <a:xfrm>
          <a:off x="12547111" y="163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86904</xdr:rowOff>
    </xdr:from>
    <xdr:to>
      <xdr:col>116</xdr:col>
      <xdr:colOff>63500</xdr:colOff>
      <xdr:row>39</xdr:row>
      <xdr:rowOff>89953</xdr:rowOff>
    </xdr:to>
    <xdr:cxnSp macro="">
      <xdr:nvCxnSpPr>
        <xdr:cNvPr id="737" name="直線コネクタ 736"/>
        <xdr:cNvCxnSpPr/>
      </xdr:nvCxnSpPr>
      <xdr:spPr>
        <a:xfrm flipV="1">
          <a:off x="21323300" y="6773454"/>
          <a:ext cx="8382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59581</xdr:rowOff>
    </xdr:from>
    <xdr:to>
      <xdr:col>111</xdr:col>
      <xdr:colOff>177800</xdr:colOff>
      <xdr:row>39</xdr:row>
      <xdr:rowOff>89953</xdr:rowOff>
    </xdr:to>
    <xdr:cxnSp macro="">
      <xdr:nvCxnSpPr>
        <xdr:cNvPr id="740" name="直線コネクタ 739"/>
        <xdr:cNvCxnSpPr/>
      </xdr:nvCxnSpPr>
      <xdr:spPr>
        <a:xfrm>
          <a:off x="20434300" y="6574681"/>
          <a:ext cx="889000" cy="20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104213</xdr:rowOff>
    </xdr:from>
    <xdr:to>
      <xdr:col>107</xdr:col>
      <xdr:colOff>50800</xdr:colOff>
      <xdr:row>38</xdr:row>
      <xdr:rowOff>59581</xdr:rowOff>
    </xdr:to>
    <xdr:cxnSp macro="">
      <xdr:nvCxnSpPr>
        <xdr:cNvPr id="743" name="直線コネクタ 742"/>
        <xdr:cNvCxnSpPr/>
      </xdr:nvCxnSpPr>
      <xdr:spPr>
        <a:xfrm>
          <a:off x="19545300" y="6447863"/>
          <a:ext cx="889000" cy="1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57748</xdr:rowOff>
    </xdr:from>
    <xdr:ext cx="378565" cy="259045"/>
    <xdr:sp macro="" textlink="">
      <xdr:nvSpPr>
        <xdr:cNvPr id="745" name="テキスト ボックス 744"/>
        <xdr:cNvSpPr txBox="1"/>
      </xdr:nvSpPr>
      <xdr:spPr>
        <a:xfrm>
          <a:off x="20245017" y="674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104213</xdr:rowOff>
    </xdr:from>
    <xdr:to>
      <xdr:col>102</xdr:col>
      <xdr:colOff>114300</xdr:colOff>
      <xdr:row>37</xdr:row>
      <xdr:rowOff>106825</xdr:rowOff>
    </xdr:to>
    <xdr:cxnSp macro="">
      <xdr:nvCxnSpPr>
        <xdr:cNvPr id="746" name="直線コネクタ 745"/>
        <xdr:cNvCxnSpPr/>
      </xdr:nvCxnSpPr>
      <xdr:spPr>
        <a:xfrm flipV="1">
          <a:off x="18656300" y="6447863"/>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27812</xdr:rowOff>
    </xdr:from>
    <xdr:ext cx="469744" cy="259045"/>
    <xdr:sp macro="" textlink="">
      <xdr:nvSpPr>
        <xdr:cNvPr id="748" name="テキスト ボックス 747"/>
        <xdr:cNvSpPr txBox="1"/>
      </xdr:nvSpPr>
      <xdr:spPr>
        <a:xfrm>
          <a:off x="19310428" y="671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149405</xdr:rowOff>
    </xdr:from>
    <xdr:ext cx="469744" cy="259045"/>
    <xdr:sp macro="" textlink="">
      <xdr:nvSpPr>
        <xdr:cNvPr id="750" name="テキスト ボックス 749"/>
        <xdr:cNvSpPr txBox="1"/>
      </xdr:nvSpPr>
      <xdr:spPr>
        <a:xfrm>
          <a:off x="18421428" y="66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36104</xdr:rowOff>
    </xdr:from>
    <xdr:to>
      <xdr:col>116</xdr:col>
      <xdr:colOff>114300</xdr:colOff>
      <xdr:row>39</xdr:row>
      <xdr:rowOff>137704</xdr:rowOff>
    </xdr:to>
    <xdr:sp macro="" textlink="">
      <xdr:nvSpPr>
        <xdr:cNvPr id="756" name="楕円 755"/>
        <xdr:cNvSpPr/>
      </xdr:nvSpPr>
      <xdr:spPr>
        <a:xfrm>
          <a:off x="22110700" y="67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122481</xdr:rowOff>
    </xdr:from>
    <xdr:ext cx="378565" cy="259045"/>
    <xdr:sp macro="" textlink="">
      <xdr:nvSpPr>
        <xdr:cNvPr id="757" name="投資及び出資金該当値テキスト"/>
        <xdr:cNvSpPr txBox="1"/>
      </xdr:nvSpPr>
      <xdr:spPr>
        <a:xfrm>
          <a:off x="22212300" y="6637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39153</xdr:rowOff>
    </xdr:from>
    <xdr:to>
      <xdr:col>112</xdr:col>
      <xdr:colOff>38100</xdr:colOff>
      <xdr:row>39</xdr:row>
      <xdr:rowOff>140753</xdr:rowOff>
    </xdr:to>
    <xdr:sp macro="" textlink="">
      <xdr:nvSpPr>
        <xdr:cNvPr id="758" name="楕円 757"/>
        <xdr:cNvSpPr/>
      </xdr:nvSpPr>
      <xdr:spPr>
        <a:xfrm>
          <a:off x="21272500" y="67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131880</xdr:rowOff>
    </xdr:from>
    <xdr:ext cx="313932" cy="259045"/>
    <xdr:sp macro="" textlink="">
      <xdr:nvSpPr>
        <xdr:cNvPr id="759" name="テキスト ボックス 758"/>
        <xdr:cNvSpPr txBox="1"/>
      </xdr:nvSpPr>
      <xdr:spPr>
        <a:xfrm>
          <a:off x="21166333" y="6818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8781</xdr:rowOff>
    </xdr:from>
    <xdr:to>
      <xdr:col>107</xdr:col>
      <xdr:colOff>101600</xdr:colOff>
      <xdr:row>38</xdr:row>
      <xdr:rowOff>110381</xdr:rowOff>
    </xdr:to>
    <xdr:sp macro="" textlink="">
      <xdr:nvSpPr>
        <xdr:cNvPr id="760" name="楕円 759"/>
        <xdr:cNvSpPr/>
      </xdr:nvSpPr>
      <xdr:spPr>
        <a:xfrm>
          <a:off x="20383500" y="65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126908</xdr:rowOff>
    </xdr:from>
    <xdr:ext cx="469744" cy="259045"/>
    <xdr:sp macro="" textlink="">
      <xdr:nvSpPr>
        <xdr:cNvPr id="761" name="テキスト ボックス 760"/>
        <xdr:cNvSpPr txBox="1"/>
      </xdr:nvSpPr>
      <xdr:spPr>
        <a:xfrm>
          <a:off x="20199428" y="629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53413</xdr:rowOff>
    </xdr:from>
    <xdr:to>
      <xdr:col>102</xdr:col>
      <xdr:colOff>165100</xdr:colOff>
      <xdr:row>37</xdr:row>
      <xdr:rowOff>155013</xdr:rowOff>
    </xdr:to>
    <xdr:sp macro="" textlink="">
      <xdr:nvSpPr>
        <xdr:cNvPr id="762" name="楕円 761"/>
        <xdr:cNvSpPr/>
      </xdr:nvSpPr>
      <xdr:spPr>
        <a:xfrm>
          <a:off x="19494500" y="639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xdr:rowOff>
    </xdr:from>
    <xdr:ext cx="469744" cy="259045"/>
    <xdr:sp macro="" textlink="">
      <xdr:nvSpPr>
        <xdr:cNvPr id="763" name="テキスト ボックス 762"/>
        <xdr:cNvSpPr txBox="1"/>
      </xdr:nvSpPr>
      <xdr:spPr>
        <a:xfrm>
          <a:off x="19310428" y="617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56025</xdr:rowOff>
    </xdr:from>
    <xdr:to>
      <xdr:col>98</xdr:col>
      <xdr:colOff>38100</xdr:colOff>
      <xdr:row>37</xdr:row>
      <xdr:rowOff>157625</xdr:rowOff>
    </xdr:to>
    <xdr:sp macro="" textlink="">
      <xdr:nvSpPr>
        <xdr:cNvPr id="764" name="楕円 763"/>
        <xdr:cNvSpPr/>
      </xdr:nvSpPr>
      <xdr:spPr>
        <a:xfrm>
          <a:off x="18605500" y="63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2702</xdr:rowOff>
    </xdr:from>
    <xdr:ext cx="469744" cy="259045"/>
    <xdr:sp macro="" textlink="">
      <xdr:nvSpPr>
        <xdr:cNvPr id="765" name="テキスト ボックス 764"/>
        <xdr:cNvSpPr txBox="1"/>
      </xdr:nvSpPr>
      <xdr:spPr>
        <a:xfrm>
          <a:off x="18421428" y="617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79088</xdr:rowOff>
    </xdr:from>
    <xdr:to>
      <xdr:col>116</xdr:col>
      <xdr:colOff>63500</xdr:colOff>
      <xdr:row>59</xdr:row>
      <xdr:rowOff>5741</xdr:rowOff>
    </xdr:to>
    <xdr:cxnSp macro="">
      <xdr:nvCxnSpPr>
        <xdr:cNvPr id="796" name="直線コネクタ 795"/>
        <xdr:cNvCxnSpPr/>
      </xdr:nvCxnSpPr>
      <xdr:spPr>
        <a:xfrm flipV="1">
          <a:off x="21323300" y="10023188"/>
          <a:ext cx="838200" cy="9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64780</xdr:rowOff>
    </xdr:from>
    <xdr:ext cx="469744" cy="259045"/>
    <xdr:sp macro="" textlink="">
      <xdr:nvSpPr>
        <xdr:cNvPr id="797" name="貸付金平均値テキスト"/>
        <xdr:cNvSpPr txBox="1"/>
      </xdr:nvSpPr>
      <xdr:spPr>
        <a:xfrm>
          <a:off x="22212300" y="10008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5741</xdr:rowOff>
    </xdr:from>
    <xdr:to>
      <xdr:col>111</xdr:col>
      <xdr:colOff>177800</xdr:colOff>
      <xdr:row>59</xdr:row>
      <xdr:rowOff>98878</xdr:rowOff>
    </xdr:to>
    <xdr:cxnSp macro="">
      <xdr:nvCxnSpPr>
        <xdr:cNvPr id="799" name="直線コネクタ 798"/>
        <xdr:cNvCxnSpPr/>
      </xdr:nvCxnSpPr>
      <xdr:spPr>
        <a:xfrm flipV="1">
          <a:off x="20434300" y="10121291"/>
          <a:ext cx="889000" cy="9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95254</xdr:rowOff>
    </xdr:from>
    <xdr:to>
      <xdr:col>107</xdr:col>
      <xdr:colOff>50800</xdr:colOff>
      <xdr:row>59</xdr:row>
      <xdr:rowOff>98878</xdr:rowOff>
    </xdr:to>
    <xdr:cxnSp macro="">
      <xdr:nvCxnSpPr>
        <xdr:cNvPr id="802" name="直線コネクタ 801"/>
        <xdr:cNvCxnSpPr/>
      </xdr:nvCxnSpPr>
      <xdr:spPr>
        <a:xfrm>
          <a:off x="19545300" y="10210804"/>
          <a:ext cx="889000" cy="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95254</xdr:rowOff>
    </xdr:from>
    <xdr:to>
      <xdr:col>102</xdr:col>
      <xdr:colOff>114300</xdr:colOff>
      <xdr:row>59</xdr:row>
      <xdr:rowOff>98846</xdr:rowOff>
    </xdr:to>
    <xdr:cxnSp macro="">
      <xdr:nvCxnSpPr>
        <xdr:cNvPr id="805" name="直線コネクタ 804"/>
        <xdr:cNvCxnSpPr/>
      </xdr:nvCxnSpPr>
      <xdr:spPr>
        <a:xfrm flipV="1">
          <a:off x="18656300" y="1021080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28288</xdr:rowOff>
    </xdr:from>
    <xdr:to>
      <xdr:col>116</xdr:col>
      <xdr:colOff>114300</xdr:colOff>
      <xdr:row>58</xdr:row>
      <xdr:rowOff>129888</xdr:rowOff>
    </xdr:to>
    <xdr:sp macro="" textlink="">
      <xdr:nvSpPr>
        <xdr:cNvPr id="815" name="楕円 814"/>
        <xdr:cNvSpPr/>
      </xdr:nvSpPr>
      <xdr:spPr>
        <a:xfrm>
          <a:off x="22110700" y="99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51165</xdr:rowOff>
    </xdr:from>
    <xdr:ext cx="469744" cy="259045"/>
    <xdr:sp macro="" textlink="">
      <xdr:nvSpPr>
        <xdr:cNvPr id="816" name="貸付金該当値テキスト"/>
        <xdr:cNvSpPr txBox="1"/>
      </xdr:nvSpPr>
      <xdr:spPr>
        <a:xfrm>
          <a:off x="22212300" y="982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126391</xdr:rowOff>
    </xdr:from>
    <xdr:to>
      <xdr:col>112</xdr:col>
      <xdr:colOff>38100</xdr:colOff>
      <xdr:row>59</xdr:row>
      <xdr:rowOff>56541</xdr:rowOff>
    </xdr:to>
    <xdr:sp macro="" textlink="">
      <xdr:nvSpPr>
        <xdr:cNvPr id="817" name="楕円 816"/>
        <xdr:cNvSpPr/>
      </xdr:nvSpPr>
      <xdr:spPr>
        <a:xfrm>
          <a:off x="212725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47668</xdr:rowOff>
    </xdr:from>
    <xdr:ext cx="469744" cy="259045"/>
    <xdr:sp macro="" textlink="">
      <xdr:nvSpPr>
        <xdr:cNvPr id="818" name="テキスト ボックス 817"/>
        <xdr:cNvSpPr txBox="1"/>
      </xdr:nvSpPr>
      <xdr:spPr>
        <a:xfrm>
          <a:off x="21088428" y="101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9" name="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0" name="テキスト ボックス 81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44454</xdr:rowOff>
    </xdr:from>
    <xdr:to>
      <xdr:col>102</xdr:col>
      <xdr:colOff>165100</xdr:colOff>
      <xdr:row>59</xdr:row>
      <xdr:rowOff>146054</xdr:rowOff>
    </xdr:to>
    <xdr:sp macro="" textlink="">
      <xdr:nvSpPr>
        <xdr:cNvPr id="821" name="楕円 820"/>
        <xdr:cNvSpPr/>
      </xdr:nvSpPr>
      <xdr:spPr>
        <a:xfrm>
          <a:off x="19494500" y="1016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137181</xdr:rowOff>
    </xdr:from>
    <xdr:ext cx="378565" cy="259045"/>
    <xdr:sp macro="" textlink="">
      <xdr:nvSpPr>
        <xdr:cNvPr id="822" name="テキスト ボックス 821"/>
        <xdr:cNvSpPr txBox="1"/>
      </xdr:nvSpPr>
      <xdr:spPr>
        <a:xfrm>
          <a:off x="19356017" y="10252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48046</xdr:rowOff>
    </xdr:from>
    <xdr:to>
      <xdr:col>98</xdr:col>
      <xdr:colOff>38100</xdr:colOff>
      <xdr:row>59</xdr:row>
      <xdr:rowOff>149646</xdr:rowOff>
    </xdr:to>
    <xdr:sp macro="" textlink="">
      <xdr:nvSpPr>
        <xdr:cNvPr id="823" name="楕円 822"/>
        <xdr:cNvSpPr/>
      </xdr:nvSpPr>
      <xdr:spPr>
        <a:xfrm>
          <a:off x="18605500" y="101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140773</xdr:rowOff>
    </xdr:from>
    <xdr:ext cx="249299" cy="259045"/>
    <xdr:sp macro="" textlink="">
      <xdr:nvSpPr>
        <xdr:cNvPr id="824" name="テキスト ボックス 823"/>
        <xdr:cNvSpPr txBox="1"/>
      </xdr:nvSpPr>
      <xdr:spPr>
        <a:xfrm>
          <a:off x="18531650" y="10256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88912</xdr:rowOff>
    </xdr:from>
    <xdr:to>
      <xdr:col>116</xdr:col>
      <xdr:colOff>63500</xdr:colOff>
      <xdr:row>76</xdr:row>
      <xdr:rowOff>129832</xdr:rowOff>
    </xdr:to>
    <xdr:cxnSp macro="">
      <xdr:nvCxnSpPr>
        <xdr:cNvPr id="854" name="直線コネクタ 853"/>
        <xdr:cNvCxnSpPr/>
      </xdr:nvCxnSpPr>
      <xdr:spPr>
        <a:xfrm flipV="1">
          <a:off x="21323300" y="13119112"/>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83313</xdr:rowOff>
    </xdr:from>
    <xdr:to>
      <xdr:col>111</xdr:col>
      <xdr:colOff>177800</xdr:colOff>
      <xdr:row>76</xdr:row>
      <xdr:rowOff>129832</xdr:rowOff>
    </xdr:to>
    <xdr:cxnSp macro="">
      <xdr:nvCxnSpPr>
        <xdr:cNvPr id="857" name="直線コネクタ 856"/>
        <xdr:cNvCxnSpPr/>
      </xdr:nvCxnSpPr>
      <xdr:spPr>
        <a:xfrm>
          <a:off x="20434300" y="13113513"/>
          <a:ext cx="889000" cy="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83313</xdr:rowOff>
    </xdr:from>
    <xdr:to>
      <xdr:col>107</xdr:col>
      <xdr:colOff>50800</xdr:colOff>
      <xdr:row>76</xdr:row>
      <xdr:rowOff>154406</xdr:rowOff>
    </xdr:to>
    <xdr:cxnSp macro="">
      <xdr:nvCxnSpPr>
        <xdr:cNvPr id="860" name="直線コネクタ 859"/>
        <xdr:cNvCxnSpPr/>
      </xdr:nvCxnSpPr>
      <xdr:spPr>
        <a:xfrm flipV="1">
          <a:off x="19545300" y="13113513"/>
          <a:ext cx="889000" cy="7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154406</xdr:rowOff>
    </xdr:from>
    <xdr:to>
      <xdr:col>102</xdr:col>
      <xdr:colOff>114300</xdr:colOff>
      <xdr:row>77</xdr:row>
      <xdr:rowOff>70625</xdr:rowOff>
    </xdr:to>
    <xdr:cxnSp macro="">
      <xdr:nvCxnSpPr>
        <xdr:cNvPr id="863" name="直線コネクタ 862"/>
        <xdr:cNvCxnSpPr/>
      </xdr:nvCxnSpPr>
      <xdr:spPr>
        <a:xfrm flipV="1">
          <a:off x="18656300" y="13184606"/>
          <a:ext cx="889000" cy="8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7" name="テキスト ボックス 866"/>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38112</xdr:rowOff>
    </xdr:from>
    <xdr:to>
      <xdr:col>116</xdr:col>
      <xdr:colOff>114300</xdr:colOff>
      <xdr:row>76</xdr:row>
      <xdr:rowOff>139712</xdr:rowOff>
    </xdr:to>
    <xdr:sp macro="" textlink="">
      <xdr:nvSpPr>
        <xdr:cNvPr id="873" name="楕円 872"/>
        <xdr:cNvSpPr/>
      </xdr:nvSpPr>
      <xdr:spPr>
        <a:xfrm>
          <a:off x="22110700" y="130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16539</xdr:rowOff>
    </xdr:from>
    <xdr:ext cx="534377" cy="259045"/>
    <xdr:sp macro="" textlink="">
      <xdr:nvSpPr>
        <xdr:cNvPr id="874" name="繰出金該当値テキスト"/>
        <xdr:cNvSpPr txBox="1"/>
      </xdr:nvSpPr>
      <xdr:spPr>
        <a:xfrm>
          <a:off x="22212300" y="1304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79032</xdr:rowOff>
    </xdr:from>
    <xdr:to>
      <xdr:col>112</xdr:col>
      <xdr:colOff>38100</xdr:colOff>
      <xdr:row>77</xdr:row>
      <xdr:rowOff>9182</xdr:rowOff>
    </xdr:to>
    <xdr:sp macro="" textlink="">
      <xdr:nvSpPr>
        <xdr:cNvPr id="875" name="楕円 874"/>
        <xdr:cNvSpPr/>
      </xdr:nvSpPr>
      <xdr:spPr>
        <a:xfrm>
          <a:off x="21272500" y="1310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309</xdr:rowOff>
    </xdr:from>
    <xdr:ext cx="534377" cy="259045"/>
    <xdr:sp macro="" textlink="">
      <xdr:nvSpPr>
        <xdr:cNvPr id="876" name="テキスト ボックス 875"/>
        <xdr:cNvSpPr txBox="1"/>
      </xdr:nvSpPr>
      <xdr:spPr>
        <a:xfrm>
          <a:off x="21056111" y="1320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32513</xdr:rowOff>
    </xdr:from>
    <xdr:to>
      <xdr:col>107</xdr:col>
      <xdr:colOff>101600</xdr:colOff>
      <xdr:row>76</xdr:row>
      <xdr:rowOff>134113</xdr:rowOff>
    </xdr:to>
    <xdr:sp macro="" textlink="">
      <xdr:nvSpPr>
        <xdr:cNvPr id="877" name="楕円 876"/>
        <xdr:cNvSpPr/>
      </xdr:nvSpPr>
      <xdr:spPr>
        <a:xfrm>
          <a:off x="20383500" y="1306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125240</xdr:rowOff>
    </xdr:from>
    <xdr:ext cx="534377" cy="259045"/>
    <xdr:sp macro="" textlink="">
      <xdr:nvSpPr>
        <xdr:cNvPr id="878" name="テキスト ボックス 877"/>
        <xdr:cNvSpPr txBox="1"/>
      </xdr:nvSpPr>
      <xdr:spPr>
        <a:xfrm>
          <a:off x="20167111" y="1315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103606</xdr:rowOff>
    </xdr:from>
    <xdr:to>
      <xdr:col>102</xdr:col>
      <xdr:colOff>165100</xdr:colOff>
      <xdr:row>77</xdr:row>
      <xdr:rowOff>33756</xdr:rowOff>
    </xdr:to>
    <xdr:sp macro="" textlink="">
      <xdr:nvSpPr>
        <xdr:cNvPr id="879" name="楕円 878"/>
        <xdr:cNvSpPr/>
      </xdr:nvSpPr>
      <xdr:spPr>
        <a:xfrm>
          <a:off x="19494500" y="131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24883</xdr:rowOff>
    </xdr:from>
    <xdr:ext cx="534377" cy="259045"/>
    <xdr:sp macro="" textlink="">
      <xdr:nvSpPr>
        <xdr:cNvPr id="880" name="テキスト ボックス 879"/>
        <xdr:cNvSpPr txBox="1"/>
      </xdr:nvSpPr>
      <xdr:spPr>
        <a:xfrm>
          <a:off x="19278111" y="132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19825</xdr:rowOff>
    </xdr:from>
    <xdr:to>
      <xdr:col>98</xdr:col>
      <xdr:colOff>38100</xdr:colOff>
      <xdr:row>77</xdr:row>
      <xdr:rowOff>121425</xdr:rowOff>
    </xdr:to>
    <xdr:sp macro="" textlink="">
      <xdr:nvSpPr>
        <xdr:cNvPr id="881" name="楕円 880"/>
        <xdr:cNvSpPr/>
      </xdr:nvSpPr>
      <xdr:spPr>
        <a:xfrm>
          <a:off x="18605500" y="132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112552</xdr:rowOff>
    </xdr:from>
    <xdr:ext cx="534377" cy="259045"/>
    <xdr:sp macro="" textlink="">
      <xdr:nvSpPr>
        <xdr:cNvPr id="882" name="テキスト ボックス 881"/>
        <xdr:cNvSpPr txBox="1"/>
      </xdr:nvSpPr>
      <xdr:spPr>
        <a:xfrm>
          <a:off x="18389111" y="133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４４４，３０７円となっている。主な構成項目である人件費は、住民一人当たり７２，１３８円となっており、類似団体内平均値と比べて高い水準にある。これは一部事務組合等が少なく直営で事業を実施していることや図書館等の公共施設を多く設置し、充実した公共サービスを提供していることが要因であり、さらに平成２９年度は、大量退職期の到来による退職手当の増加により、平成２８年度から４，８６８円増加している。また、平成２８年度から大きく増加し住民一人当たり１２５，８４０円となっている普通建設事業費は、類似団体内平均値と比較して一人当たりコストが高い状況となっている。これは、北大阪急行線の延伸及び新駅周辺整備事業の進展等によるものであり、平成２８年度から６８，８５１円の増加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行政サービスの水準を維持し、向上していくためには、人事・給与制度構造改革の着実な遂行による総人件費の削減やアウトソーシングの拡大、業務の広域連携の推進など業務の見直しを行い、コスト削減に努める必要がある。また、投資的経費についても、起債に過度に依存しない財政運営に努めるとともに、基金の活用や特定財源の確保など、将来負担の軽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大阪府箕面市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137,980
135,218
47.90
63,914,346
61,305,531
1,899,704
25,968,103
34,789,308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145034</xdr:rowOff>
    </xdr:from>
    <xdr:to>
      <xdr:col>24</xdr:col>
      <xdr:colOff>63500</xdr:colOff>
      <xdr:row>34</xdr:row>
      <xdr:rowOff>63500</xdr:rowOff>
    </xdr:to>
    <xdr:cxnSp macro="">
      <xdr:nvCxnSpPr>
        <xdr:cNvPr id="61" name="直線コネクタ 60"/>
        <xdr:cNvCxnSpPr/>
      </xdr:nvCxnSpPr>
      <xdr:spPr>
        <a:xfrm flipV="1">
          <a:off x="3797300" y="5802884"/>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74168</xdr:rowOff>
    </xdr:from>
    <xdr:to>
      <xdr:col>19</xdr:col>
      <xdr:colOff>177800</xdr:colOff>
      <xdr:row>34</xdr:row>
      <xdr:rowOff>63500</xdr:rowOff>
    </xdr:to>
    <xdr:cxnSp macro="">
      <xdr:nvCxnSpPr>
        <xdr:cNvPr id="64" name="直線コネクタ 63"/>
        <xdr:cNvCxnSpPr/>
      </xdr:nvCxnSpPr>
      <xdr:spPr>
        <a:xfrm>
          <a:off x="2908300" y="5732018"/>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74168</xdr:rowOff>
    </xdr:from>
    <xdr:to>
      <xdr:col>15</xdr:col>
      <xdr:colOff>50800</xdr:colOff>
      <xdr:row>33</xdr:row>
      <xdr:rowOff>159512</xdr:rowOff>
    </xdr:to>
    <xdr:cxnSp macro="">
      <xdr:nvCxnSpPr>
        <xdr:cNvPr id="67" name="直線コネクタ 66"/>
        <xdr:cNvCxnSpPr/>
      </xdr:nvCxnSpPr>
      <xdr:spPr>
        <a:xfrm flipV="1">
          <a:off x="2019300" y="5732018"/>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100093</xdr:rowOff>
    </xdr:from>
    <xdr:ext cx="469744" cy="259045"/>
    <xdr:sp macro="" textlink="">
      <xdr:nvSpPr>
        <xdr:cNvPr id="69" name="テキスト ボックス 68"/>
        <xdr:cNvSpPr txBox="1"/>
      </xdr:nvSpPr>
      <xdr:spPr>
        <a:xfrm>
          <a:off x="2673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159512</xdr:rowOff>
    </xdr:from>
    <xdr:to>
      <xdr:col>10</xdr:col>
      <xdr:colOff>114300</xdr:colOff>
      <xdr:row>34</xdr:row>
      <xdr:rowOff>49784</xdr:rowOff>
    </xdr:to>
    <xdr:cxnSp macro="">
      <xdr:nvCxnSpPr>
        <xdr:cNvPr id="70" name="直線コネクタ 69"/>
        <xdr:cNvCxnSpPr/>
      </xdr:nvCxnSpPr>
      <xdr:spPr>
        <a:xfrm flipV="1">
          <a:off x="1130300" y="581736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2" name="テキスト ボックス 71"/>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162577</xdr:rowOff>
    </xdr:from>
    <xdr:ext cx="469744" cy="259045"/>
    <xdr:sp macro="" textlink="">
      <xdr:nvSpPr>
        <xdr:cNvPr id="74" name="テキスト ボックス 73"/>
        <xdr:cNvSpPr txBox="1"/>
      </xdr:nvSpPr>
      <xdr:spPr>
        <a:xfrm>
          <a:off x="895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94234</xdr:rowOff>
    </xdr:from>
    <xdr:to>
      <xdr:col>24</xdr:col>
      <xdr:colOff>114300</xdr:colOff>
      <xdr:row>34</xdr:row>
      <xdr:rowOff>24384</xdr:rowOff>
    </xdr:to>
    <xdr:sp macro="" textlink="">
      <xdr:nvSpPr>
        <xdr:cNvPr id="80" name="楕円 79"/>
        <xdr:cNvSpPr/>
      </xdr:nvSpPr>
      <xdr:spPr>
        <a:xfrm>
          <a:off x="4584700" y="5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117111</xdr:rowOff>
    </xdr:from>
    <xdr:ext cx="469744" cy="259045"/>
    <xdr:sp macro="" textlink="">
      <xdr:nvSpPr>
        <xdr:cNvPr id="81" name="議会費該当値テキスト"/>
        <xdr:cNvSpPr txBox="1"/>
      </xdr:nvSpPr>
      <xdr:spPr>
        <a:xfrm>
          <a:off x="4686300" y="560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12700</xdr:rowOff>
    </xdr:from>
    <xdr:to>
      <xdr:col>20</xdr:col>
      <xdr:colOff>38100</xdr:colOff>
      <xdr:row>34</xdr:row>
      <xdr:rowOff>114300</xdr:rowOff>
    </xdr:to>
    <xdr:sp macro="" textlink="">
      <xdr:nvSpPr>
        <xdr:cNvPr id="82" name="楕円 81"/>
        <xdr:cNvSpPr/>
      </xdr:nvSpPr>
      <xdr:spPr>
        <a:xfrm>
          <a:off x="3746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130827</xdr:rowOff>
    </xdr:from>
    <xdr:ext cx="469744" cy="259045"/>
    <xdr:sp macro="" textlink="">
      <xdr:nvSpPr>
        <xdr:cNvPr id="83" name="テキスト ボックス 82"/>
        <xdr:cNvSpPr txBox="1"/>
      </xdr:nvSpPr>
      <xdr:spPr>
        <a:xfrm>
          <a:off x="3562428"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23368</xdr:rowOff>
    </xdr:from>
    <xdr:to>
      <xdr:col>15</xdr:col>
      <xdr:colOff>101600</xdr:colOff>
      <xdr:row>33</xdr:row>
      <xdr:rowOff>124968</xdr:rowOff>
    </xdr:to>
    <xdr:sp macro="" textlink="">
      <xdr:nvSpPr>
        <xdr:cNvPr id="84" name="楕円 83"/>
        <xdr:cNvSpPr/>
      </xdr:nvSpPr>
      <xdr:spPr>
        <a:xfrm>
          <a:off x="2857500" y="56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141495</xdr:rowOff>
    </xdr:from>
    <xdr:ext cx="469744" cy="259045"/>
    <xdr:sp macro="" textlink="">
      <xdr:nvSpPr>
        <xdr:cNvPr id="85" name="テキスト ボックス 84"/>
        <xdr:cNvSpPr txBox="1"/>
      </xdr:nvSpPr>
      <xdr:spPr>
        <a:xfrm>
          <a:off x="2673428" y="54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108712</xdr:rowOff>
    </xdr:from>
    <xdr:to>
      <xdr:col>10</xdr:col>
      <xdr:colOff>165100</xdr:colOff>
      <xdr:row>34</xdr:row>
      <xdr:rowOff>38862</xdr:rowOff>
    </xdr:to>
    <xdr:sp macro="" textlink="">
      <xdr:nvSpPr>
        <xdr:cNvPr id="86" name="楕円 85"/>
        <xdr:cNvSpPr/>
      </xdr:nvSpPr>
      <xdr:spPr>
        <a:xfrm>
          <a:off x="1968500" y="57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55389</xdr:rowOff>
    </xdr:from>
    <xdr:ext cx="469744" cy="259045"/>
    <xdr:sp macro="" textlink="">
      <xdr:nvSpPr>
        <xdr:cNvPr id="87" name="テキスト ボックス 86"/>
        <xdr:cNvSpPr txBox="1"/>
      </xdr:nvSpPr>
      <xdr:spPr>
        <a:xfrm>
          <a:off x="1784428" y="554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170434</xdr:rowOff>
    </xdr:from>
    <xdr:to>
      <xdr:col>6</xdr:col>
      <xdr:colOff>38100</xdr:colOff>
      <xdr:row>34</xdr:row>
      <xdr:rowOff>100584</xdr:rowOff>
    </xdr:to>
    <xdr:sp macro="" textlink="">
      <xdr:nvSpPr>
        <xdr:cNvPr id="88" name="楕円 87"/>
        <xdr:cNvSpPr/>
      </xdr:nvSpPr>
      <xdr:spPr>
        <a:xfrm>
          <a:off x="1079500" y="58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117111</xdr:rowOff>
    </xdr:from>
    <xdr:ext cx="469744" cy="259045"/>
    <xdr:sp macro="" textlink="">
      <xdr:nvSpPr>
        <xdr:cNvPr id="89" name="テキスト ボックス 88"/>
        <xdr:cNvSpPr txBox="1"/>
      </xdr:nvSpPr>
      <xdr:spPr>
        <a:xfrm>
          <a:off x="895428" y="560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42453</xdr:rowOff>
    </xdr:from>
    <xdr:to>
      <xdr:col>24</xdr:col>
      <xdr:colOff>63500</xdr:colOff>
      <xdr:row>57</xdr:row>
      <xdr:rowOff>81535</xdr:rowOff>
    </xdr:to>
    <xdr:cxnSp macro="">
      <xdr:nvCxnSpPr>
        <xdr:cNvPr id="116" name="直線コネクタ 115"/>
        <xdr:cNvCxnSpPr/>
      </xdr:nvCxnSpPr>
      <xdr:spPr>
        <a:xfrm>
          <a:off x="3797300" y="9815103"/>
          <a:ext cx="838200" cy="3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22014</xdr:rowOff>
    </xdr:from>
    <xdr:ext cx="534377" cy="259045"/>
    <xdr:sp macro="" textlink="">
      <xdr:nvSpPr>
        <xdr:cNvPr id="117" name="総務費平均値テキスト"/>
        <xdr:cNvSpPr txBox="1"/>
      </xdr:nvSpPr>
      <xdr:spPr>
        <a:xfrm>
          <a:off x="4686300" y="9794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42453</xdr:rowOff>
    </xdr:from>
    <xdr:to>
      <xdr:col>19</xdr:col>
      <xdr:colOff>177800</xdr:colOff>
      <xdr:row>57</xdr:row>
      <xdr:rowOff>126195</xdr:rowOff>
    </xdr:to>
    <xdr:cxnSp macro="">
      <xdr:nvCxnSpPr>
        <xdr:cNvPr id="119" name="直線コネクタ 118"/>
        <xdr:cNvCxnSpPr/>
      </xdr:nvCxnSpPr>
      <xdr:spPr>
        <a:xfrm flipV="1">
          <a:off x="2908300" y="9815103"/>
          <a:ext cx="889000" cy="8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146340</xdr:rowOff>
    </xdr:from>
    <xdr:ext cx="534377" cy="259045"/>
    <xdr:sp macro="" textlink="">
      <xdr:nvSpPr>
        <xdr:cNvPr id="121" name="テキスト ボックス 120"/>
        <xdr:cNvSpPr txBox="1"/>
      </xdr:nvSpPr>
      <xdr:spPr>
        <a:xfrm>
          <a:off x="3530111" y="99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126195</xdr:rowOff>
    </xdr:from>
    <xdr:to>
      <xdr:col>15</xdr:col>
      <xdr:colOff>50800</xdr:colOff>
      <xdr:row>57</xdr:row>
      <xdr:rowOff>142082</xdr:rowOff>
    </xdr:to>
    <xdr:cxnSp macro="">
      <xdr:nvCxnSpPr>
        <xdr:cNvPr id="122" name="直線コネクタ 121"/>
        <xdr:cNvCxnSpPr/>
      </xdr:nvCxnSpPr>
      <xdr:spPr>
        <a:xfrm flipV="1">
          <a:off x="2019300" y="989884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61916</xdr:rowOff>
    </xdr:from>
    <xdr:to>
      <xdr:col>10</xdr:col>
      <xdr:colOff>114300</xdr:colOff>
      <xdr:row>57</xdr:row>
      <xdr:rowOff>142082</xdr:rowOff>
    </xdr:to>
    <xdr:cxnSp macro="">
      <xdr:nvCxnSpPr>
        <xdr:cNvPr id="125" name="直線コネクタ 124"/>
        <xdr:cNvCxnSpPr/>
      </xdr:nvCxnSpPr>
      <xdr:spPr>
        <a:xfrm>
          <a:off x="1130300" y="9834566"/>
          <a:ext cx="889000" cy="8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29" name="テキスト ボックス 128"/>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30735</xdr:rowOff>
    </xdr:from>
    <xdr:to>
      <xdr:col>24</xdr:col>
      <xdr:colOff>114300</xdr:colOff>
      <xdr:row>57</xdr:row>
      <xdr:rowOff>132335</xdr:rowOff>
    </xdr:to>
    <xdr:sp macro="" textlink="">
      <xdr:nvSpPr>
        <xdr:cNvPr id="135" name="楕円 134"/>
        <xdr:cNvSpPr/>
      </xdr:nvSpPr>
      <xdr:spPr>
        <a:xfrm>
          <a:off x="4584700" y="98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161562</xdr:rowOff>
    </xdr:from>
    <xdr:ext cx="534377" cy="259045"/>
    <xdr:sp macro="" textlink="">
      <xdr:nvSpPr>
        <xdr:cNvPr id="136" name="総務費該当値テキスト"/>
        <xdr:cNvSpPr txBox="1"/>
      </xdr:nvSpPr>
      <xdr:spPr>
        <a:xfrm>
          <a:off x="4686300" y="95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163103</xdr:rowOff>
    </xdr:from>
    <xdr:to>
      <xdr:col>20</xdr:col>
      <xdr:colOff>38100</xdr:colOff>
      <xdr:row>57</xdr:row>
      <xdr:rowOff>93253</xdr:rowOff>
    </xdr:to>
    <xdr:sp macro="" textlink="">
      <xdr:nvSpPr>
        <xdr:cNvPr id="137" name="楕円 136"/>
        <xdr:cNvSpPr/>
      </xdr:nvSpPr>
      <xdr:spPr>
        <a:xfrm>
          <a:off x="3746500" y="976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109780</xdr:rowOff>
    </xdr:from>
    <xdr:ext cx="534377" cy="259045"/>
    <xdr:sp macro="" textlink="">
      <xdr:nvSpPr>
        <xdr:cNvPr id="138" name="テキスト ボックス 137"/>
        <xdr:cNvSpPr txBox="1"/>
      </xdr:nvSpPr>
      <xdr:spPr>
        <a:xfrm>
          <a:off x="3530111" y="953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75395</xdr:rowOff>
    </xdr:from>
    <xdr:to>
      <xdr:col>15</xdr:col>
      <xdr:colOff>101600</xdr:colOff>
      <xdr:row>58</xdr:row>
      <xdr:rowOff>5545</xdr:rowOff>
    </xdr:to>
    <xdr:sp macro="" textlink="">
      <xdr:nvSpPr>
        <xdr:cNvPr id="139" name="楕円 138"/>
        <xdr:cNvSpPr/>
      </xdr:nvSpPr>
      <xdr:spPr>
        <a:xfrm>
          <a:off x="2857500" y="98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168122</xdr:rowOff>
    </xdr:from>
    <xdr:ext cx="534377" cy="259045"/>
    <xdr:sp macro="" textlink="">
      <xdr:nvSpPr>
        <xdr:cNvPr id="140" name="テキスト ボックス 139"/>
        <xdr:cNvSpPr txBox="1"/>
      </xdr:nvSpPr>
      <xdr:spPr>
        <a:xfrm>
          <a:off x="2641111" y="99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91282</xdr:rowOff>
    </xdr:from>
    <xdr:to>
      <xdr:col>10</xdr:col>
      <xdr:colOff>165100</xdr:colOff>
      <xdr:row>58</xdr:row>
      <xdr:rowOff>21432</xdr:rowOff>
    </xdr:to>
    <xdr:sp macro="" textlink="">
      <xdr:nvSpPr>
        <xdr:cNvPr id="141" name="楕円 140"/>
        <xdr:cNvSpPr/>
      </xdr:nvSpPr>
      <xdr:spPr>
        <a:xfrm>
          <a:off x="1968500" y="98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12559</xdr:rowOff>
    </xdr:from>
    <xdr:ext cx="534377" cy="259045"/>
    <xdr:sp macro="" textlink="">
      <xdr:nvSpPr>
        <xdr:cNvPr id="142" name="テキスト ボックス 141"/>
        <xdr:cNvSpPr txBox="1"/>
      </xdr:nvSpPr>
      <xdr:spPr>
        <a:xfrm>
          <a:off x="1752111" y="99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11116</xdr:rowOff>
    </xdr:from>
    <xdr:to>
      <xdr:col>6</xdr:col>
      <xdr:colOff>38100</xdr:colOff>
      <xdr:row>57</xdr:row>
      <xdr:rowOff>112716</xdr:rowOff>
    </xdr:to>
    <xdr:sp macro="" textlink="">
      <xdr:nvSpPr>
        <xdr:cNvPr id="143" name="楕円 142"/>
        <xdr:cNvSpPr/>
      </xdr:nvSpPr>
      <xdr:spPr>
        <a:xfrm>
          <a:off x="1079500" y="97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129243</xdr:rowOff>
    </xdr:from>
    <xdr:ext cx="534377" cy="259045"/>
    <xdr:sp macro="" textlink="">
      <xdr:nvSpPr>
        <xdr:cNvPr id="144" name="テキスト ボックス 143"/>
        <xdr:cNvSpPr txBox="1"/>
      </xdr:nvSpPr>
      <xdr:spPr>
        <a:xfrm>
          <a:off x="863111" y="95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164618</xdr:rowOff>
    </xdr:from>
    <xdr:to>
      <xdr:col>24</xdr:col>
      <xdr:colOff>63500</xdr:colOff>
      <xdr:row>76</xdr:row>
      <xdr:rowOff>75115</xdr:rowOff>
    </xdr:to>
    <xdr:cxnSp macro="">
      <xdr:nvCxnSpPr>
        <xdr:cNvPr id="176" name="直線コネクタ 175"/>
        <xdr:cNvCxnSpPr/>
      </xdr:nvCxnSpPr>
      <xdr:spPr>
        <a:xfrm flipV="1">
          <a:off x="3797300" y="13023368"/>
          <a:ext cx="838200" cy="8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75115</xdr:rowOff>
    </xdr:from>
    <xdr:to>
      <xdr:col>19</xdr:col>
      <xdr:colOff>177800</xdr:colOff>
      <xdr:row>76</xdr:row>
      <xdr:rowOff>116753</xdr:rowOff>
    </xdr:to>
    <xdr:cxnSp macro="">
      <xdr:nvCxnSpPr>
        <xdr:cNvPr id="179" name="直線コネクタ 178"/>
        <xdr:cNvCxnSpPr/>
      </xdr:nvCxnSpPr>
      <xdr:spPr>
        <a:xfrm flipV="1">
          <a:off x="2908300" y="13105315"/>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116753</xdr:rowOff>
    </xdr:from>
    <xdr:to>
      <xdr:col>15</xdr:col>
      <xdr:colOff>50800</xdr:colOff>
      <xdr:row>76</xdr:row>
      <xdr:rowOff>118920</xdr:rowOff>
    </xdr:to>
    <xdr:cxnSp macro="">
      <xdr:nvCxnSpPr>
        <xdr:cNvPr id="182" name="直線コネクタ 181"/>
        <xdr:cNvCxnSpPr/>
      </xdr:nvCxnSpPr>
      <xdr:spPr>
        <a:xfrm flipV="1">
          <a:off x="2019300" y="13146953"/>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118920</xdr:rowOff>
    </xdr:from>
    <xdr:to>
      <xdr:col>10</xdr:col>
      <xdr:colOff>114300</xdr:colOff>
      <xdr:row>77</xdr:row>
      <xdr:rowOff>55128</xdr:rowOff>
    </xdr:to>
    <xdr:cxnSp macro="">
      <xdr:nvCxnSpPr>
        <xdr:cNvPr id="185" name="直線コネクタ 184"/>
        <xdr:cNvCxnSpPr/>
      </xdr:nvCxnSpPr>
      <xdr:spPr>
        <a:xfrm flipV="1">
          <a:off x="1130300" y="13149120"/>
          <a:ext cx="889000" cy="1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113817</xdr:rowOff>
    </xdr:from>
    <xdr:to>
      <xdr:col>24</xdr:col>
      <xdr:colOff>114300</xdr:colOff>
      <xdr:row>76</xdr:row>
      <xdr:rowOff>43966</xdr:rowOff>
    </xdr:to>
    <xdr:sp macro="" textlink="">
      <xdr:nvSpPr>
        <xdr:cNvPr id="195" name="楕円 194"/>
        <xdr:cNvSpPr/>
      </xdr:nvSpPr>
      <xdr:spPr>
        <a:xfrm>
          <a:off x="4584700" y="129725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92244</xdr:rowOff>
    </xdr:from>
    <xdr:ext cx="599010" cy="259045"/>
    <xdr:sp macro="" textlink="">
      <xdr:nvSpPr>
        <xdr:cNvPr id="196" name="民生費該当値テキスト"/>
        <xdr:cNvSpPr txBox="1"/>
      </xdr:nvSpPr>
      <xdr:spPr>
        <a:xfrm>
          <a:off x="4686300" y="1295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24315</xdr:rowOff>
    </xdr:from>
    <xdr:to>
      <xdr:col>20</xdr:col>
      <xdr:colOff>38100</xdr:colOff>
      <xdr:row>76</xdr:row>
      <xdr:rowOff>125915</xdr:rowOff>
    </xdr:to>
    <xdr:sp macro="" textlink="">
      <xdr:nvSpPr>
        <xdr:cNvPr id="197" name="楕円 196"/>
        <xdr:cNvSpPr/>
      </xdr:nvSpPr>
      <xdr:spPr>
        <a:xfrm>
          <a:off x="3746500" y="130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117042</xdr:rowOff>
    </xdr:from>
    <xdr:ext cx="599010" cy="259045"/>
    <xdr:sp macro="" textlink="">
      <xdr:nvSpPr>
        <xdr:cNvPr id="198" name="テキスト ボックス 197"/>
        <xdr:cNvSpPr txBox="1"/>
      </xdr:nvSpPr>
      <xdr:spPr>
        <a:xfrm>
          <a:off x="3497795" y="1314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65953</xdr:rowOff>
    </xdr:from>
    <xdr:to>
      <xdr:col>15</xdr:col>
      <xdr:colOff>101600</xdr:colOff>
      <xdr:row>76</xdr:row>
      <xdr:rowOff>167553</xdr:rowOff>
    </xdr:to>
    <xdr:sp macro="" textlink="">
      <xdr:nvSpPr>
        <xdr:cNvPr id="199" name="楕円 198"/>
        <xdr:cNvSpPr/>
      </xdr:nvSpPr>
      <xdr:spPr>
        <a:xfrm>
          <a:off x="2857500" y="130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158680</xdr:rowOff>
    </xdr:from>
    <xdr:ext cx="599010" cy="259045"/>
    <xdr:sp macro="" textlink="">
      <xdr:nvSpPr>
        <xdr:cNvPr id="200" name="テキスト ボックス 199"/>
        <xdr:cNvSpPr txBox="1"/>
      </xdr:nvSpPr>
      <xdr:spPr>
        <a:xfrm>
          <a:off x="2608795" y="131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68120</xdr:rowOff>
    </xdr:from>
    <xdr:to>
      <xdr:col>10</xdr:col>
      <xdr:colOff>165100</xdr:colOff>
      <xdr:row>76</xdr:row>
      <xdr:rowOff>169720</xdr:rowOff>
    </xdr:to>
    <xdr:sp macro="" textlink="">
      <xdr:nvSpPr>
        <xdr:cNvPr id="201" name="楕円 200"/>
        <xdr:cNvSpPr/>
      </xdr:nvSpPr>
      <xdr:spPr>
        <a:xfrm>
          <a:off x="1968500" y="13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160847</xdr:rowOff>
    </xdr:from>
    <xdr:ext cx="599010" cy="259045"/>
    <xdr:sp macro="" textlink="">
      <xdr:nvSpPr>
        <xdr:cNvPr id="202" name="テキスト ボックス 201"/>
        <xdr:cNvSpPr txBox="1"/>
      </xdr:nvSpPr>
      <xdr:spPr>
        <a:xfrm>
          <a:off x="1719795" y="1319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4328</xdr:rowOff>
    </xdr:from>
    <xdr:to>
      <xdr:col>6</xdr:col>
      <xdr:colOff>38100</xdr:colOff>
      <xdr:row>77</xdr:row>
      <xdr:rowOff>105928</xdr:rowOff>
    </xdr:to>
    <xdr:sp macro="" textlink="">
      <xdr:nvSpPr>
        <xdr:cNvPr id="203" name="楕円 202"/>
        <xdr:cNvSpPr/>
      </xdr:nvSpPr>
      <xdr:spPr>
        <a:xfrm>
          <a:off x="1079500" y="132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97055</xdr:rowOff>
    </xdr:from>
    <xdr:ext cx="599010" cy="259045"/>
    <xdr:sp macro="" textlink="">
      <xdr:nvSpPr>
        <xdr:cNvPr id="204" name="テキスト ボックス 203"/>
        <xdr:cNvSpPr txBox="1"/>
      </xdr:nvSpPr>
      <xdr:spPr>
        <a:xfrm>
          <a:off x="830795" y="132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51597</xdr:rowOff>
    </xdr:from>
    <xdr:to>
      <xdr:col>24</xdr:col>
      <xdr:colOff>63500</xdr:colOff>
      <xdr:row>98</xdr:row>
      <xdr:rowOff>27274</xdr:rowOff>
    </xdr:to>
    <xdr:cxnSp macro="">
      <xdr:nvCxnSpPr>
        <xdr:cNvPr id="232" name="直線コネクタ 231"/>
        <xdr:cNvCxnSpPr/>
      </xdr:nvCxnSpPr>
      <xdr:spPr>
        <a:xfrm flipV="1">
          <a:off x="3797300" y="16682247"/>
          <a:ext cx="838200" cy="14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3660</xdr:rowOff>
    </xdr:from>
    <xdr:to>
      <xdr:col>19</xdr:col>
      <xdr:colOff>177800</xdr:colOff>
      <xdr:row>98</xdr:row>
      <xdr:rowOff>27274</xdr:rowOff>
    </xdr:to>
    <xdr:cxnSp macro="">
      <xdr:nvCxnSpPr>
        <xdr:cNvPr id="235" name="直線コネクタ 234"/>
        <xdr:cNvCxnSpPr/>
      </xdr:nvCxnSpPr>
      <xdr:spPr>
        <a:xfrm>
          <a:off x="2908300" y="16805760"/>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94391</xdr:rowOff>
    </xdr:from>
    <xdr:to>
      <xdr:col>15</xdr:col>
      <xdr:colOff>50800</xdr:colOff>
      <xdr:row>98</xdr:row>
      <xdr:rowOff>3660</xdr:rowOff>
    </xdr:to>
    <xdr:cxnSp macro="">
      <xdr:nvCxnSpPr>
        <xdr:cNvPr id="238" name="直線コネクタ 237"/>
        <xdr:cNvCxnSpPr/>
      </xdr:nvCxnSpPr>
      <xdr:spPr>
        <a:xfrm>
          <a:off x="2019300" y="16725041"/>
          <a:ext cx="889000" cy="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58570</xdr:rowOff>
    </xdr:from>
    <xdr:to>
      <xdr:col>10</xdr:col>
      <xdr:colOff>114300</xdr:colOff>
      <xdr:row>97</xdr:row>
      <xdr:rowOff>94391</xdr:rowOff>
    </xdr:to>
    <xdr:cxnSp macro="">
      <xdr:nvCxnSpPr>
        <xdr:cNvPr id="241" name="直線コネクタ 240"/>
        <xdr:cNvCxnSpPr/>
      </xdr:nvCxnSpPr>
      <xdr:spPr>
        <a:xfrm>
          <a:off x="1130300" y="16689220"/>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797</xdr:rowOff>
    </xdr:from>
    <xdr:to>
      <xdr:col>24</xdr:col>
      <xdr:colOff>114300</xdr:colOff>
      <xdr:row>97</xdr:row>
      <xdr:rowOff>102397</xdr:rowOff>
    </xdr:to>
    <xdr:sp macro="" textlink="">
      <xdr:nvSpPr>
        <xdr:cNvPr id="251" name="楕円 250"/>
        <xdr:cNvSpPr/>
      </xdr:nvSpPr>
      <xdr:spPr>
        <a:xfrm>
          <a:off x="4584700" y="166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150674</xdr:rowOff>
    </xdr:from>
    <xdr:ext cx="534377" cy="259045"/>
    <xdr:sp macro="" textlink="">
      <xdr:nvSpPr>
        <xdr:cNvPr id="252" name="衛生費該当値テキスト"/>
        <xdr:cNvSpPr txBox="1"/>
      </xdr:nvSpPr>
      <xdr:spPr>
        <a:xfrm>
          <a:off x="4686300" y="1660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147924</xdr:rowOff>
    </xdr:from>
    <xdr:to>
      <xdr:col>20</xdr:col>
      <xdr:colOff>38100</xdr:colOff>
      <xdr:row>98</xdr:row>
      <xdr:rowOff>78074</xdr:rowOff>
    </xdr:to>
    <xdr:sp macro="" textlink="">
      <xdr:nvSpPr>
        <xdr:cNvPr id="253" name="楕円 252"/>
        <xdr:cNvSpPr/>
      </xdr:nvSpPr>
      <xdr:spPr>
        <a:xfrm>
          <a:off x="3746500" y="167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69201</xdr:rowOff>
    </xdr:from>
    <xdr:ext cx="534377" cy="259045"/>
    <xdr:sp macro="" textlink="">
      <xdr:nvSpPr>
        <xdr:cNvPr id="254" name="テキスト ボックス 253"/>
        <xdr:cNvSpPr txBox="1"/>
      </xdr:nvSpPr>
      <xdr:spPr>
        <a:xfrm>
          <a:off x="3530111" y="168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124310</xdr:rowOff>
    </xdr:from>
    <xdr:to>
      <xdr:col>15</xdr:col>
      <xdr:colOff>101600</xdr:colOff>
      <xdr:row>98</xdr:row>
      <xdr:rowOff>54460</xdr:rowOff>
    </xdr:to>
    <xdr:sp macro="" textlink="">
      <xdr:nvSpPr>
        <xdr:cNvPr id="255" name="楕円 254"/>
        <xdr:cNvSpPr/>
      </xdr:nvSpPr>
      <xdr:spPr>
        <a:xfrm>
          <a:off x="2857500" y="167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45587</xdr:rowOff>
    </xdr:from>
    <xdr:ext cx="534377" cy="259045"/>
    <xdr:sp macro="" textlink="">
      <xdr:nvSpPr>
        <xdr:cNvPr id="256" name="テキスト ボックス 255"/>
        <xdr:cNvSpPr txBox="1"/>
      </xdr:nvSpPr>
      <xdr:spPr>
        <a:xfrm>
          <a:off x="2641111" y="168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43591</xdr:rowOff>
    </xdr:from>
    <xdr:to>
      <xdr:col>10</xdr:col>
      <xdr:colOff>165100</xdr:colOff>
      <xdr:row>97</xdr:row>
      <xdr:rowOff>145191</xdr:rowOff>
    </xdr:to>
    <xdr:sp macro="" textlink="">
      <xdr:nvSpPr>
        <xdr:cNvPr id="257" name="楕円 256"/>
        <xdr:cNvSpPr/>
      </xdr:nvSpPr>
      <xdr:spPr>
        <a:xfrm>
          <a:off x="1968500" y="166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136318</xdr:rowOff>
    </xdr:from>
    <xdr:ext cx="534377" cy="259045"/>
    <xdr:sp macro="" textlink="">
      <xdr:nvSpPr>
        <xdr:cNvPr id="258" name="テキスト ボックス 257"/>
        <xdr:cNvSpPr txBox="1"/>
      </xdr:nvSpPr>
      <xdr:spPr>
        <a:xfrm>
          <a:off x="1752111" y="167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7770</xdr:rowOff>
    </xdr:from>
    <xdr:to>
      <xdr:col>6</xdr:col>
      <xdr:colOff>38100</xdr:colOff>
      <xdr:row>97</xdr:row>
      <xdr:rowOff>109370</xdr:rowOff>
    </xdr:to>
    <xdr:sp macro="" textlink="">
      <xdr:nvSpPr>
        <xdr:cNvPr id="259" name="楕円 258"/>
        <xdr:cNvSpPr/>
      </xdr:nvSpPr>
      <xdr:spPr>
        <a:xfrm>
          <a:off x="1079500" y="166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100497</xdr:rowOff>
    </xdr:from>
    <xdr:ext cx="534377" cy="259045"/>
    <xdr:sp macro="" textlink="">
      <xdr:nvSpPr>
        <xdr:cNvPr id="260" name="テキスト ボックス 259"/>
        <xdr:cNvSpPr txBox="1"/>
      </xdr:nvSpPr>
      <xdr:spPr>
        <a:xfrm>
          <a:off x="863111" y="167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35458</xdr:rowOff>
    </xdr:from>
    <xdr:to>
      <xdr:col>55</xdr:col>
      <xdr:colOff>0</xdr:colOff>
      <xdr:row>38</xdr:row>
      <xdr:rowOff>41859</xdr:rowOff>
    </xdr:to>
    <xdr:cxnSp macro="">
      <xdr:nvCxnSpPr>
        <xdr:cNvPr id="287" name="直線コネクタ 286"/>
        <xdr:cNvCxnSpPr/>
      </xdr:nvCxnSpPr>
      <xdr:spPr>
        <a:xfrm>
          <a:off x="9639300" y="655055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65600</xdr:rowOff>
    </xdr:from>
    <xdr:ext cx="378565" cy="259045"/>
    <xdr:sp macro="" textlink="">
      <xdr:nvSpPr>
        <xdr:cNvPr id="288" name="労働費平均値テキスト"/>
        <xdr:cNvSpPr txBox="1"/>
      </xdr:nvSpPr>
      <xdr:spPr>
        <a:xfrm>
          <a:off x="10528300" y="6237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30200</xdr:rowOff>
    </xdr:from>
    <xdr:to>
      <xdr:col>50</xdr:col>
      <xdr:colOff>114300</xdr:colOff>
      <xdr:row>38</xdr:row>
      <xdr:rowOff>35458</xdr:rowOff>
    </xdr:to>
    <xdr:cxnSp macro="">
      <xdr:nvCxnSpPr>
        <xdr:cNvPr id="290" name="直線コネクタ 289"/>
        <xdr:cNvCxnSpPr/>
      </xdr:nvCxnSpPr>
      <xdr:spPr>
        <a:xfrm>
          <a:off x="8750300" y="6545300"/>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601</xdr:rowOff>
    </xdr:from>
    <xdr:ext cx="378565" cy="259045"/>
    <xdr:sp macro="" textlink="">
      <xdr:nvSpPr>
        <xdr:cNvPr id="292" name="テキスト ボックス 291"/>
        <xdr:cNvSpPr txBox="1"/>
      </xdr:nvSpPr>
      <xdr:spPr>
        <a:xfrm>
          <a:off x="9450017" y="617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38202</xdr:rowOff>
    </xdr:from>
    <xdr:to>
      <xdr:col>45</xdr:col>
      <xdr:colOff>177800</xdr:colOff>
      <xdr:row>38</xdr:row>
      <xdr:rowOff>30200</xdr:rowOff>
    </xdr:to>
    <xdr:cxnSp macro="">
      <xdr:nvCxnSpPr>
        <xdr:cNvPr id="293" name="直線コネクタ 292"/>
        <xdr:cNvCxnSpPr/>
      </xdr:nvCxnSpPr>
      <xdr:spPr>
        <a:xfrm>
          <a:off x="7861300" y="6381852"/>
          <a:ext cx="889000" cy="1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156278</xdr:rowOff>
    </xdr:from>
    <xdr:ext cx="378565" cy="259045"/>
    <xdr:sp macro="" textlink="">
      <xdr:nvSpPr>
        <xdr:cNvPr id="295" name="テキスト ボックス 294"/>
        <xdr:cNvSpPr txBox="1"/>
      </xdr:nvSpPr>
      <xdr:spPr>
        <a:xfrm>
          <a:off x="8561017" y="61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169875</xdr:rowOff>
    </xdr:from>
    <xdr:to>
      <xdr:col>41</xdr:col>
      <xdr:colOff>50800</xdr:colOff>
      <xdr:row>37</xdr:row>
      <xdr:rowOff>38202</xdr:rowOff>
    </xdr:to>
    <xdr:cxnSp macro="">
      <xdr:nvCxnSpPr>
        <xdr:cNvPr id="296" name="直線コネクタ 295"/>
        <xdr:cNvCxnSpPr/>
      </xdr:nvCxnSpPr>
      <xdr:spPr>
        <a:xfrm>
          <a:off x="6972300" y="6342075"/>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162509</xdr:rowOff>
    </xdr:from>
    <xdr:to>
      <xdr:col>55</xdr:col>
      <xdr:colOff>50800</xdr:colOff>
      <xdr:row>38</xdr:row>
      <xdr:rowOff>92659</xdr:rowOff>
    </xdr:to>
    <xdr:sp macro="" textlink="">
      <xdr:nvSpPr>
        <xdr:cNvPr id="306" name="楕円 305"/>
        <xdr:cNvSpPr/>
      </xdr:nvSpPr>
      <xdr:spPr>
        <a:xfrm>
          <a:off x="104267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77436</xdr:rowOff>
    </xdr:from>
    <xdr:ext cx="378565" cy="259045"/>
    <xdr:sp macro="" textlink="">
      <xdr:nvSpPr>
        <xdr:cNvPr id="307" name="労働費該当値テキスト"/>
        <xdr:cNvSpPr txBox="1"/>
      </xdr:nvSpPr>
      <xdr:spPr>
        <a:xfrm>
          <a:off x="10528300" y="64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156108</xdr:rowOff>
    </xdr:from>
    <xdr:to>
      <xdr:col>50</xdr:col>
      <xdr:colOff>165100</xdr:colOff>
      <xdr:row>38</xdr:row>
      <xdr:rowOff>86258</xdr:rowOff>
    </xdr:to>
    <xdr:sp macro="" textlink="">
      <xdr:nvSpPr>
        <xdr:cNvPr id="308" name="楕円 307"/>
        <xdr:cNvSpPr/>
      </xdr:nvSpPr>
      <xdr:spPr>
        <a:xfrm>
          <a:off x="95885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77385</xdr:rowOff>
    </xdr:from>
    <xdr:ext cx="378565" cy="259045"/>
    <xdr:sp macro="" textlink="">
      <xdr:nvSpPr>
        <xdr:cNvPr id="309" name="テキスト ボックス 308"/>
        <xdr:cNvSpPr txBox="1"/>
      </xdr:nvSpPr>
      <xdr:spPr>
        <a:xfrm>
          <a:off x="9450017" y="659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150850</xdr:rowOff>
    </xdr:from>
    <xdr:to>
      <xdr:col>46</xdr:col>
      <xdr:colOff>38100</xdr:colOff>
      <xdr:row>38</xdr:row>
      <xdr:rowOff>81000</xdr:rowOff>
    </xdr:to>
    <xdr:sp macro="" textlink="">
      <xdr:nvSpPr>
        <xdr:cNvPr id="310" name="楕円 309"/>
        <xdr:cNvSpPr/>
      </xdr:nvSpPr>
      <xdr:spPr>
        <a:xfrm>
          <a:off x="8699500" y="64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72127</xdr:rowOff>
    </xdr:from>
    <xdr:ext cx="378565" cy="259045"/>
    <xdr:sp macro="" textlink="">
      <xdr:nvSpPr>
        <xdr:cNvPr id="311" name="テキスト ボックス 310"/>
        <xdr:cNvSpPr txBox="1"/>
      </xdr:nvSpPr>
      <xdr:spPr>
        <a:xfrm>
          <a:off x="8561017" y="658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158852</xdr:rowOff>
    </xdr:from>
    <xdr:to>
      <xdr:col>41</xdr:col>
      <xdr:colOff>101600</xdr:colOff>
      <xdr:row>37</xdr:row>
      <xdr:rowOff>89002</xdr:rowOff>
    </xdr:to>
    <xdr:sp macro="" textlink="">
      <xdr:nvSpPr>
        <xdr:cNvPr id="312" name="楕円 311"/>
        <xdr:cNvSpPr/>
      </xdr:nvSpPr>
      <xdr:spPr>
        <a:xfrm>
          <a:off x="7810500" y="63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80129</xdr:rowOff>
    </xdr:from>
    <xdr:ext cx="469744" cy="259045"/>
    <xdr:sp macro="" textlink="">
      <xdr:nvSpPr>
        <xdr:cNvPr id="313" name="テキスト ボックス 312"/>
        <xdr:cNvSpPr txBox="1"/>
      </xdr:nvSpPr>
      <xdr:spPr>
        <a:xfrm>
          <a:off x="7626428" y="64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119075</xdr:rowOff>
    </xdr:from>
    <xdr:to>
      <xdr:col>36</xdr:col>
      <xdr:colOff>165100</xdr:colOff>
      <xdr:row>37</xdr:row>
      <xdr:rowOff>49225</xdr:rowOff>
    </xdr:to>
    <xdr:sp macro="" textlink="">
      <xdr:nvSpPr>
        <xdr:cNvPr id="314" name="楕円 313"/>
        <xdr:cNvSpPr/>
      </xdr:nvSpPr>
      <xdr:spPr>
        <a:xfrm>
          <a:off x="6921500" y="62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40352</xdr:rowOff>
    </xdr:from>
    <xdr:ext cx="469744" cy="259045"/>
    <xdr:sp macro="" textlink="">
      <xdr:nvSpPr>
        <xdr:cNvPr id="315" name="テキスト ボックス 314"/>
        <xdr:cNvSpPr txBox="1"/>
      </xdr:nvSpPr>
      <xdr:spPr>
        <a:xfrm>
          <a:off x="6737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7683</xdr:rowOff>
    </xdr:from>
    <xdr:to>
      <xdr:col>55</xdr:col>
      <xdr:colOff>0</xdr:colOff>
      <xdr:row>59</xdr:row>
      <xdr:rowOff>14046</xdr:rowOff>
    </xdr:to>
    <xdr:cxnSp macro="">
      <xdr:nvCxnSpPr>
        <xdr:cNvPr id="344" name="直線コネクタ 343"/>
        <xdr:cNvCxnSpPr/>
      </xdr:nvCxnSpPr>
      <xdr:spPr>
        <a:xfrm flipV="1">
          <a:off x="9639300" y="10123233"/>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8331</xdr:rowOff>
    </xdr:from>
    <xdr:to>
      <xdr:col>50</xdr:col>
      <xdr:colOff>114300</xdr:colOff>
      <xdr:row>59</xdr:row>
      <xdr:rowOff>14046</xdr:rowOff>
    </xdr:to>
    <xdr:cxnSp macro="">
      <xdr:nvCxnSpPr>
        <xdr:cNvPr id="347" name="直線コネクタ 346"/>
        <xdr:cNvCxnSpPr/>
      </xdr:nvCxnSpPr>
      <xdr:spPr>
        <a:xfrm>
          <a:off x="8750300" y="1012388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5397</xdr:rowOff>
    </xdr:from>
    <xdr:to>
      <xdr:col>45</xdr:col>
      <xdr:colOff>177800</xdr:colOff>
      <xdr:row>59</xdr:row>
      <xdr:rowOff>8331</xdr:rowOff>
    </xdr:to>
    <xdr:cxnSp macro="">
      <xdr:nvCxnSpPr>
        <xdr:cNvPr id="350" name="直線コネクタ 349"/>
        <xdr:cNvCxnSpPr/>
      </xdr:nvCxnSpPr>
      <xdr:spPr>
        <a:xfrm>
          <a:off x="7861300" y="10120947"/>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155592</xdr:rowOff>
    </xdr:from>
    <xdr:ext cx="469744" cy="259045"/>
    <xdr:sp macro="" textlink="">
      <xdr:nvSpPr>
        <xdr:cNvPr id="352" name="テキスト ボックス 351"/>
        <xdr:cNvSpPr txBox="1"/>
      </xdr:nvSpPr>
      <xdr:spPr>
        <a:xfrm>
          <a:off x="8515428" y="97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5397</xdr:rowOff>
    </xdr:from>
    <xdr:to>
      <xdr:col>41</xdr:col>
      <xdr:colOff>50800</xdr:colOff>
      <xdr:row>59</xdr:row>
      <xdr:rowOff>11113</xdr:rowOff>
    </xdr:to>
    <xdr:cxnSp macro="">
      <xdr:nvCxnSpPr>
        <xdr:cNvPr id="353" name="直線コネクタ 352"/>
        <xdr:cNvCxnSpPr/>
      </xdr:nvCxnSpPr>
      <xdr:spPr>
        <a:xfrm flipV="1">
          <a:off x="6972300" y="1012094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128333</xdr:rowOff>
    </xdr:from>
    <xdr:to>
      <xdr:col>55</xdr:col>
      <xdr:colOff>50800</xdr:colOff>
      <xdr:row>59</xdr:row>
      <xdr:rowOff>58483</xdr:rowOff>
    </xdr:to>
    <xdr:sp macro="" textlink="">
      <xdr:nvSpPr>
        <xdr:cNvPr id="363" name="楕円 362"/>
        <xdr:cNvSpPr/>
      </xdr:nvSpPr>
      <xdr:spPr>
        <a:xfrm>
          <a:off x="104267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43260</xdr:rowOff>
    </xdr:from>
    <xdr:ext cx="378565" cy="259045"/>
    <xdr:sp macro="" textlink="">
      <xdr:nvSpPr>
        <xdr:cNvPr id="364" name="農林水産業費該当値テキスト"/>
        <xdr:cNvSpPr txBox="1"/>
      </xdr:nvSpPr>
      <xdr:spPr>
        <a:xfrm>
          <a:off x="10528300" y="998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134696</xdr:rowOff>
    </xdr:from>
    <xdr:to>
      <xdr:col>50</xdr:col>
      <xdr:colOff>165100</xdr:colOff>
      <xdr:row>59</xdr:row>
      <xdr:rowOff>64846</xdr:rowOff>
    </xdr:to>
    <xdr:sp macro="" textlink="">
      <xdr:nvSpPr>
        <xdr:cNvPr id="365" name="楕円 364"/>
        <xdr:cNvSpPr/>
      </xdr:nvSpPr>
      <xdr:spPr>
        <a:xfrm>
          <a:off x="9588500" y="100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55973</xdr:rowOff>
    </xdr:from>
    <xdr:ext cx="378565" cy="259045"/>
    <xdr:sp macro="" textlink="">
      <xdr:nvSpPr>
        <xdr:cNvPr id="366" name="テキスト ボックス 365"/>
        <xdr:cNvSpPr txBox="1"/>
      </xdr:nvSpPr>
      <xdr:spPr>
        <a:xfrm>
          <a:off x="9450017" y="1017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128981</xdr:rowOff>
    </xdr:from>
    <xdr:to>
      <xdr:col>46</xdr:col>
      <xdr:colOff>38100</xdr:colOff>
      <xdr:row>59</xdr:row>
      <xdr:rowOff>59131</xdr:rowOff>
    </xdr:to>
    <xdr:sp macro="" textlink="">
      <xdr:nvSpPr>
        <xdr:cNvPr id="367" name="楕円 366"/>
        <xdr:cNvSpPr/>
      </xdr:nvSpPr>
      <xdr:spPr>
        <a:xfrm>
          <a:off x="8699500" y="100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50258</xdr:rowOff>
    </xdr:from>
    <xdr:ext cx="378565" cy="259045"/>
    <xdr:sp macro="" textlink="">
      <xdr:nvSpPr>
        <xdr:cNvPr id="368" name="テキスト ボックス 367"/>
        <xdr:cNvSpPr txBox="1"/>
      </xdr:nvSpPr>
      <xdr:spPr>
        <a:xfrm>
          <a:off x="8561017" y="10165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126047</xdr:rowOff>
    </xdr:from>
    <xdr:to>
      <xdr:col>41</xdr:col>
      <xdr:colOff>101600</xdr:colOff>
      <xdr:row>59</xdr:row>
      <xdr:rowOff>56197</xdr:rowOff>
    </xdr:to>
    <xdr:sp macro="" textlink="">
      <xdr:nvSpPr>
        <xdr:cNvPr id="369" name="楕円 368"/>
        <xdr:cNvSpPr/>
      </xdr:nvSpPr>
      <xdr:spPr>
        <a:xfrm>
          <a:off x="7810500" y="100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47324</xdr:rowOff>
    </xdr:from>
    <xdr:ext cx="469744" cy="259045"/>
    <xdr:sp macro="" textlink="">
      <xdr:nvSpPr>
        <xdr:cNvPr id="370" name="テキスト ボックス 369"/>
        <xdr:cNvSpPr txBox="1"/>
      </xdr:nvSpPr>
      <xdr:spPr>
        <a:xfrm>
          <a:off x="7626428" y="101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131763</xdr:rowOff>
    </xdr:from>
    <xdr:to>
      <xdr:col>36</xdr:col>
      <xdr:colOff>165100</xdr:colOff>
      <xdr:row>59</xdr:row>
      <xdr:rowOff>61913</xdr:rowOff>
    </xdr:to>
    <xdr:sp macro="" textlink="">
      <xdr:nvSpPr>
        <xdr:cNvPr id="371" name="楕円 370"/>
        <xdr:cNvSpPr/>
      </xdr:nvSpPr>
      <xdr:spPr>
        <a:xfrm>
          <a:off x="69215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53040</xdr:rowOff>
    </xdr:from>
    <xdr:ext cx="378565" cy="259045"/>
    <xdr:sp macro="" textlink="">
      <xdr:nvSpPr>
        <xdr:cNvPr id="372" name="テキスト ボックス 371"/>
        <xdr:cNvSpPr txBox="1"/>
      </xdr:nvSpPr>
      <xdr:spPr>
        <a:xfrm>
          <a:off x="6783017" y="10168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96403</xdr:rowOff>
    </xdr:from>
    <xdr:to>
      <xdr:col>55</xdr:col>
      <xdr:colOff>0</xdr:colOff>
      <xdr:row>78</xdr:row>
      <xdr:rowOff>115033</xdr:rowOff>
    </xdr:to>
    <xdr:cxnSp macro="">
      <xdr:nvCxnSpPr>
        <xdr:cNvPr id="399" name="直線コネクタ 398"/>
        <xdr:cNvCxnSpPr/>
      </xdr:nvCxnSpPr>
      <xdr:spPr>
        <a:xfrm>
          <a:off x="9639300" y="13469503"/>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93134</xdr:rowOff>
    </xdr:from>
    <xdr:to>
      <xdr:col>50</xdr:col>
      <xdr:colOff>114300</xdr:colOff>
      <xdr:row>78</xdr:row>
      <xdr:rowOff>96403</xdr:rowOff>
    </xdr:to>
    <xdr:cxnSp macro="">
      <xdr:nvCxnSpPr>
        <xdr:cNvPr id="402" name="直線コネクタ 401"/>
        <xdr:cNvCxnSpPr/>
      </xdr:nvCxnSpPr>
      <xdr:spPr>
        <a:xfrm>
          <a:off x="8750300" y="13466234"/>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93134</xdr:rowOff>
    </xdr:from>
    <xdr:to>
      <xdr:col>45</xdr:col>
      <xdr:colOff>177800</xdr:colOff>
      <xdr:row>78</xdr:row>
      <xdr:rowOff>105341</xdr:rowOff>
    </xdr:to>
    <xdr:cxnSp macro="">
      <xdr:nvCxnSpPr>
        <xdr:cNvPr id="405" name="直線コネクタ 404"/>
        <xdr:cNvCxnSpPr/>
      </xdr:nvCxnSpPr>
      <xdr:spPr>
        <a:xfrm flipV="1">
          <a:off x="7861300" y="13466234"/>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105341</xdr:rowOff>
    </xdr:from>
    <xdr:to>
      <xdr:col>41</xdr:col>
      <xdr:colOff>50800</xdr:colOff>
      <xdr:row>78</xdr:row>
      <xdr:rowOff>106187</xdr:rowOff>
    </xdr:to>
    <xdr:cxnSp macro="">
      <xdr:nvCxnSpPr>
        <xdr:cNvPr id="408" name="直線コネクタ 407"/>
        <xdr:cNvCxnSpPr/>
      </xdr:nvCxnSpPr>
      <xdr:spPr>
        <a:xfrm flipV="1">
          <a:off x="6972300" y="13478441"/>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64233</xdr:rowOff>
    </xdr:from>
    <xdr:to>
      <xdr:col>55</xdr:col>
      <xdr:colOff>50800</xdr:colOff>
      <xdr:row>78</xdr:row>
      <xdr:rowOff>165833</xdr:rowOff>
    </xdr:to>
    <xdr:sp macro="" textlink="">
      <xdr:nvSpPr>
        <xdr:cNvPr id="418" name="楕円 417"/>
        <xdr:cNvSpPr/>
      </xdr:nvSpPr>
      <xdr:spPr>
        <a:xfrm>
          <a:off x="10426700" y="134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150610</xdr:rowOff>
    </xdr:from>
    <xdr:ext cx="469744" cy="259045"/>
    <xdr:sp macro="" textlink="">
      <xdr:nvSpPr>
        <xdr:cNvPr id="419" name="商工費該当値テキスト"/>
        <xdr:cNvSpPr txBox="1"/>
      </xdr:nvSpPr>
      <xdr:spPr>
        <a:xfrm>
          <a:off x="10528300" y="133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45603</xdr:rowOff>
    </xdr:from>
    <xdr:to>
      <xdr:col>50</xdr:col>
      <xdr:colOff>165100</xdr:colOff>
      <xdr:row>78</xdr:row>
      <xdr:rowOff>147203</xdr:rowOff>
    </xdr:to>
    <xdr:sp macro="" textlink="">
      <xdr:nvSpPr>
        <xdr:cNvPr id="420" name="楕円 419"/>
        <xdr:cNvSpPr/>
      </xdr:nvSpPr>
      <xdr:spPr>
        <a:xfrm>
          <a:off x="9588500" y="1341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138330</xdr:rowOff>
    </xdr:from>
    <xdr:ext cx="469744" cy="259045"/>
    <xdr:sp macro="" textlink="">
      <xdr:nvSpPr>
        <xdr:cNvPr id="421" name="テキスト ボックス 420"/>
        <xdr:cNvSpPr txBox="1"/>
      </xdr:nvSpPr>
      <xdr:spPr>
        <a:xfrm>
          <a:off x="9404428" y="1351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42334</xdr:rowOff>
    </xdr:from>
    <xdr:to>
      <xdr:col>46</xdr:col>
      <xdr:colOff>38100</xdr:colOff>
      <xdr:row>78</xdr:row>
      <xdr:rowOff>143934</xdr:rowOff>
    </xdr:to>
    <xdr:sp macro="" textlink="">
      <xdr:nvSpPr>
        <xdr:cNvPr id="422" name="楕円 421"/>
        <xdr:cNvSpPr/>
      </xdr:nvSpPr>
      <xdr:spPr>
        <a:xfrm>
          <a:off x="8699500" y="1341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135061</xdr:rowOff>
    </xdr:from>
    <xdr:ext cx="469744" cy="259045"/>
    <xdr:sp macro="" textlink="">
      <xdr:nvSpPr>
        <xdr:cNvPr id="423" name="テキスト ボックス 422"/>
        <xdr:cNvSpPr txBox="1"/>
      </xdr:nvSpPr>
      <xdr:spPr>
        <a:xfrm>
          <a:off x="8515428" y="135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54541</xdr:rowOff>
    </xdr:from>
    <xdr:to>
      <xdr:col>41</xdr:col>
      <xdr:colOff>101600</xdr:colOff>
      <xdr:row>78</xdr:row>
      <xdr:rowOff>156141</xdr:rowOff>
    </xdr:to>
    <xdr:sp macro="" textlink="">
      <xdr:nvSpPr>
        <xdr:cNvPr id="424" name="楕円 423"/>
        <xdr:cNvSpPr/>
      </xdr:nvSpPr>
      <xdr:spPr>
        <a:xfrm>
          <a:off x="7810500" y="134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147268</xdr:rowOff>
    </xdr:from>
    <xdr:ext cx="469744" cy="259045"/>
    <xdr:sp macro="" textlink="">
      <xdr:nvSpPr>
        <xdr:cNvPr id="425" name="テキスト ボックス 424"/>
        <xdr:cNvSpPr txBox="1"/>
      </xdr:nvSpPr>
      <xdr:spPr>
        <a:xfrm>
          <a:off x="7626428" y="135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55387</xdr:rowOff>
    </xdr:from>
    <xdr:to>
      <xdr:col>36</xdr:col>
      <xdr:colOff>165100</xdr:colOff>
      <xdr:row>78</xdr:row>
      <xdr:rowOff>156987</xdr:rowOff>
    </xdr:to>
    <xdr:sp macro="" textlink="">
      <xdr:nvSpPr>
        <xdr:cNvPr id="426" name="楕円 425"/>
        <xdr:cNvSpPr/>
      </xdr:nvSpPr>
      <xdr:spPr>
        <a:xfrm>
          <a:off x="6921500" y="134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148114</xdr:rowOff>
    </xdr:from>
    <xdr:ext cx="469744" cy="259045"/>
    <xdr:sp macro="" textlink="">
      <xdr:nvSpPr>
        <xdr:cNvPr id="427" name="テキスト ボックス 426"/>
        <xdr:cNvSpPr txBox="1"/>
      </xdr:nvSpPr>
      <xdr:spPr>
        <a:xfrm>
          <a:off x="6737428" y="135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170218</xdr:rowOff>
    </xdr:from>
    <xdr:to>
      <xdr:col>55</xdr:col>
      <xdr:colOff>0</xdr:colOff>
      <xdr:row>95</xdr:row>
      <xdr:rowOff>166658</xdr:rowOff>
    </xdr:to>
    <xdr:cxnSp macro="">
      <xdr:nvCxnSpPr>
        <xdr:cNvPr id="459" name="直線コネクタ 458"/>
        <xdr:cNvCxnSpPr/>
      </xdr:nvCxnSpPr>
      <xdr:spPr>
        <a:xfrm flipV="1">
          <a:off x="9639300" y="15600718"/>
          <a:ext cx="838200" cy="8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166658</xdr:rowOff>
    </xdr:from>
    <xdr:to>
      <xdr:col>50</xdr:col>
      <xdr:colOff>114300</xdr:colOff>
      <xdr:row>98</xdr:row>
      <xdr:rowOff>35164</xdr:rowOff>
    </xdr:to>
    <xdr:cxnSp macro="">
      <xdr:nvCxnSpPr>
        <xdr:cNvPr id="462" name="直線コネクタ 461"/>
        <xdr:cNvCxnSpPr/>
      </xdr:nvCxnSpPr>
      <xdr:spPr>
        <a:xfrm flipV="1">
          <a:off x="8750300" y="16454408"/>
          <a:ext cx="889000" cy="38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47603</xdr:rowOff>
    </xdr:from>
    <xdr:ext cx="534377" cy="259045"/>
    <xdr:sp macro="" textlink="">
      <xdr:nvSpPr>
        <xdr:cNvPr id="464" name="テキスト ボックス 463"/>
        <xdr:cNvSpPr txBox="1"/>
      </xdr:nvSpPr>
      <xdr:spPr>
        <a:xfrm>
          <a:off x="9372111" y="168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149808</xdr:rowOff>
    </xdr:from>
    <xdr:to>
      <xdr:col>45</xdr:col>
      <xdr:colOff>177800</xdr:colOff>
      <xdr:row>98</xdr:row>
      <xdr:rowOff>35164</xdr:rowOff>
    </xdr:to>
    <xdr:cxnSp macro="">
      <xdr:nvCxnSpPr>
        <xdr:cNvPr id="465" name="直線コネクタ 464"/>
        <xdr:cNvCxnSpPr/>
      </xdr:nvCxnSpPr>
      <xdr:spPr>
        <a:xfrm>
          <a:off x="7861300" y="16780458"/>
          <a:ext cx="889000" cy="5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161189</xdr:rowOff>
    </xdr:from>
    <xdr:to>
      <xdr:col>41</xdr:col>
      <xdr:colOff>50800</xdr:colOff>
      <xdr:row>97</xdr:row>
      <xdr:rowOff>149808</xdr:rowOff>
    </xdr:to>
    <xdr:cxnSp macro="">
      <xdr:nvCxnSpPr>
        <xdr:cNvPr id="468" name="直線コネクタ 467"/>
        <xdr:cNvCxnSpPr/>
      </xdr:nvCxnSpPr>
      <xdr:spPr>
        <a:xfrm>
          <a:off x="6972300" y="16448939"/>
          <a:ext cx="889000" cy="3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169749</xdr:rowOff>
    </xdr:from>
    <xdr:ext cx="534377" cy="259045"/>
    <xdr:sp macro="" textlink="">
      <xdr:nvSpPr>
        <xdr:cNvPr id="470" name="テキスト ボックス 469"/>
        <xdr:cNvSpPr txBox="1"/>
      </xdr:nvSpPr>
      <xdr:spPr>
        <a:xfrm>
          <a:off x="7594111" y="164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108949</xdr:rowOff>
    </xdr:from>
    <xdr:ext cx="534377" cy="259045"/>
    <xdr:sp macro="" textlink="">
      <xdr:nvSpPr>
        <xdr:cNvPr id="472" name="テキスト ボックス 471"/>
        <xdr:cNvSpPr txBox="1"/>
      </xdr:nvSpPr>
      <xdr:spPr>
        <a:xfrm>
          <a:off x="6705111" y="167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119418</xdr:rowOff>
    </xdr:from>
    <xdr:to>
      <xdr:col>55</xdr:col>
      <xdr:colOff>50800</xdr:colOff>
      <xdr:row>91</xdr:row>
      <xdr:rowOff>49568</xdr:rowOff>
    </xdr:to>
    <xdr:sp macro="" textlink="">
      <xdr:nvSpPr>
        <xdr:cNvPr id="478" name="楕円 477"/>
        <xdr:cNvSpPr/>
      </xdr:nvSpPr>
      <xdr:spPr>
        <a:xfrm>
          <a:off x="10426700" y="1554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72445</xdr:rowOff>
    </xdr:from>
    <xdr:ext cx="599010" cy="259045"/>
    <xdr:sp macro="" textlink="">
      <xdr:nvSpPr>
        <xdr:cNvPr id="479" name="土木費該当値テキスト"/>
        <xdr:cNvSpPr txBox="1"/>
      </xdr:nvSpPr>
      <xdr:spPr>
        <a:xfrm>
          <a:off x="10528300" y="1550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115858</xdr:rowOff>
    </xdr:from>
    <xdr:to>
      <xdr:col>50</xdr:col>
      <xdr:colOff>165100</xdr:colOff>
      <xdr:row>96</xdr:row>
      <xdr:rowOff>46008</xdr:rowOff>
    </xdr:to>
    <xdr:sp macro="" textlink="">
      <xdr:nvSpPr>
        <xdr:cNvPr id="480" name="楕円 479"/>
        <xdr:cNvSpPr/>
      </xdr:nvSpPr>
      <xdr:spPr>
        <a:xfrm>
          <a:off x="9588500" y="164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62535</xdr:rowOff>
    </xdr:from>
    <xdr:ext cx="534377" cy="259045"/>
    <xdr:sp macro="" textlink="">
      <xdr:nvSpPr>
        <xdr:cNvPr id="481" name="テキスト ボックス 480"/>
        <xdr:cNvSpPr txBox="1"/>
      </xdr:nvSpPr>
      <xdr:spPr>
        <a:xfrm>
          <a:off x="9372111" y="161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155814</xdr:rowOff>
    </xdr:from>
    <xdr:to>
      <xdr:col>46</xdr:col>
      <xdr:colOff>38100</xdr:colOff>
      <xdr:row>98</xdr:row>
      <xdr:rowOff>85964</xdr:rowOff>
    </xdr:to>
    <xdr:sp macro="" textlink="">
      <xdr:nvSpPr>
        <xdr:cNvPr id="482" name="楕円 481"/>
        <xdr:cNvSpPr/>
      </xdr:nvSpPr>
      <xdr:spPr>
        <a:xfrm>
          <a:off x="8699500" y="167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77091</xdr:rowOff>
    </xdr:from>
    <xdr:ext cx="534377" cy="259045"/>
    <xdr:sp macro="" textlink="">
      <xdr:nvSpPr>
        <xdr:cNvPr id="483" name="テキスト ボックス 482"/>
        <xdr:cNvSpPr txBox="1"/>
      </xdr:nvSpPr>
      <xdr:spPr>
        <a:xfrm>
          <a:off x="8483111" y="168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99008</xdr:rowOff>
    </xdr:from>
    <xdr:to>
      <xdr:col>41</xdr:col>
      <xdr:colOff>101600</xdr:colOff>
      <xdr:row>98</xdr:row>
      <xdr:rowOff>29158</xdr:rowOff>
    </xdr:to>
    <xdr:sp macro="" textlink="">
      <xdr:nvSpPr>
        <xdr:cNvPr id="484" name="楕円 483"/>
        <xdr:cNvSpPr/>
      </xdr:nvSpPr>
      <xdr:spPr>
        <a:xfrm>
          <a:off x="7810500" y="167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20285</xdr:rowOff>
    </xdr:from>
    <xdr:ext cx="534377" cy="259045"/>
    <xdr:sp macro="" textlink="">
      <xdr:nvSpPr>
        <xdr:cNvPr id="485" name="テキスト ボックス 484"/>
        <xdr:cNvSpPr txBox="1"/>
      </xdr:nvSpPr>
      <xdr:spPr>
        <a:xfrm>
          <a:off x="7594111" y="168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110389</xdr:rowOff>
    </xdr:from>
    <xdr:to>
      <xdr:col>36</xdr:col>
      <xdr:colOff>165100</xdr:colOff>
      <xdr:row>96</xdr:row>
      <xdr:rowOff>40539</xdr:rowOff>
    </xdr:to>
    <xdr:sp macro="" textlink="">
      <xdr:nvSpPr>
        <xdr:cNvPr id="486" name="楕円 485"/>
        <xdr:cNvSpPr/>
      </xdr:nvSpPr>
      <xdr:spPr>
        <a:xfrm>
          <a:off x="6921500" y="1639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57066</xdr:rowOff>
    </xdr:from>
    <xdr:ext cx="534377" cy="259045"/>
    <xdr:sp macro="" textlink="">
      <xdr:nvSpPr>
        <xdr:cNvPr id="487" name="テキスト ボックス 486"/>
        <xdr:cNvSpPr txBox="1"/>
      </xdr:nvSpPr>
      <xdr:spPr>
        <a:xfrm>
          <a:off x="6705111" y="1617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9703</xdr:rowOff>
    </xdr:from>
    <xdr:to>
      <xdr:col>85</xdr:col>
      <xdr:colOff>127000</xdr:colOff>
      <xdr:row>36</xdr:row>
      <xdr:rowOff>13513</xdr:rowOff>
    </xdr:to>
    <xdr:cxnSp macro="">
      <xdr:nvCxnSpPr>
        <xdr:cNvPr id="517" name="直線コネクタ 516"/>
        <xdr:cNvCxnSpPr/>
      </xdr:nvCxnSpPr>
      <xdr:spPr>
        <a:xfrm flipV="1">
          <a:off x="15481300" y="618190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47388</xdr:rowOff>
    </xdr:from>
    <xdr:ext cx="534377" cy="259045"/>
    <xdr:sp macro="" textlink="">
      <xdr:nvSpPr>
        <xdr:cNvPr id="518" name="消防費平均値テキスト"/>
        <xdr:cNvSpPr txBox="1"/>
      </xdr:nvSpPr>
      <xdr:spPr>
        <a:xfrm>
          <a:off x="16370300" y="5876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13513</xdr:rowOff>
    </xdr:from>
    <xdr:to>
      <xdr:col>81</xdr:col>
      <xdr:colOff>50800</xdr:colOff>
      <xdr:row>37</xdr:row>
      <xdr:rowOff>35077</xdr:rowOff>
    </xdr:to>
    <xdr:cxnSp macro="">
      <xdr:nvCxnSpPr>
        <xdr:cNvPr id="520" name="直線コネクタ 519"/>
        <xdr:cNvCxnSpPr/>
      </xdr:nvCxnSpPr>
      <xdr:spPr>
        <a:xfrm flipV="1">
          <a:off x="14592300" y="6185713"/>
          <a:ext cx="889000" cy="19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146905</xdr:rowOff>
    </xdr:from>
    <xdr:ext cx="534377" cy="259045"/>
    <xdr:sp macro="" textlink="">
      <xdr:nvSpPr>
        <xdr:cNvPr id="522" name="テキスト ボックス 521"/>
        <xdr:cNvSpPr txBox="1"/>
      </xdr:nvSpPr>
      <xdr:spPr>
        <a:xfrm>
          <a:off x="15214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35077</xdr:rowOff>
    </xdr:from>
    <xdr:to>
      <xdr:col>76</xdr:col>
      <xdr:colOff>114300</xdr:colOff>
      <xdr:row>37</xdr:row>
      <xdr:rowOff>69824</xdr:rowOff>
    </xdr:to>
    <xdr:cxnSp macro="">
      <xdr:nvCxnSpPr>
        <xdr:cNvPr id="523" name="直線コネクタ 522"/>
        <xdr:cNvCxnSpPr/>
      </xdr:nvCxnSpPr>
      <xdr:spPr>
        <a:xfrm flipV="1">
          <a:off x="13703300" y="637872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122555</xdr:rowOff>
    </xdr:from>
    <xdr:to>
      <xdr:col>71</xdr:col>
      <xdr:colOff>177800</xdr:colOff>
      <xdr:row>37</xdr:row>
      <xdr:rowOff>69824</xdr:rowOff>
    </xdr:to>
    <xdr:cxnSp macro="">
      <xdr:nvCxnSpPr>
        <xdr:cNvPr id="526" name="直線コネクタ 525"/>
        <xdr:cNvCxnSpPr/>
      </xdr:nvCxnSpPr>
      <xdr:spPr>
        <a:xfrm>
          <a:off x="12814300" y="6123305"/>
          <a:ext cx="889000" cy="2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28" name="テキスト ボックス 527"/>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130353</xdr:rowOff>
    </xdr:from>
    <xdr:to>
      <xdr:col>85</xdr:col>
      <xdr:colOff>177800</xdr:colOff>
      <xdr:row>36</xdr:row>
      <xdr:rowOff>60503</xdr:rowOff>
    </xdr:to>
    <xdr:sp macro="" textlink="">
      <xdr:nvSpPr>
        <xdr:cNvPr id="536" name="楕円 535"/>
        <xdr:cNvSpPr/>
      </xdr:nvSpPr>
      <xdr:spPr>
        <a:xfrm>
          <a:off x="16268700" y="61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108780</xdr:rowOff>
    </xdr:from>
    <xdr:ext cx="534377" cy="259045"/>
    <xdr:sp macro="" textlink="">
      <xdr:nvSpPr>
        <xdr:cNvPr id="537" name="消防費該当値テキスト"/>
        <xdr:cNvSpPr txBox="1"/>
      </xdr:nvSpPr>
      <xdr:spPr>
        <a:xfrm>
          <a:off x="16370300" y="61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134163</xdr:rowOff>
    </xdr:from>
    <xdr:to>
      <xdr:col>81</xdr:col>
      <xdr:colOff>101600</xdr:colOff>
      <xdr:row>36</xdr:row>
      <xdr:rowOff>64313</xdr:rowOff>
    </xdr:to>
    <xdr:sp macro="" textlink="">
      <xdr:nvSpPr>
        <xdr:cNvPr id="538" name="楕円 537"/>
        <xdr:cNvSpPr/>
      </xdr:nvSpPr>
      <xdr:spPr>
        <a:xfrm>
          <a:off x="154305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55440</xdr:rowOff>
    </xdr:from>
    <xdr:ext cx="534377" cy="259045"/>
    <xdr:sp macro="" textlink="">
      <xdr:nvSpPr>
        <xdr:cNvPr id="539" name="テキスト ボックス 538"/>
        <xdr:cNvSpPr txBox="1"/>
      </xdr:nvSpPr>
      <xdr:spPr>
        <a:xfrm>
          <a:off x="15214111" y="62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155727</xdr:rowOff>
    </xdr:from>
    <xdr:to>
      <xdr:col>76</xdr:col>
      <xdr:colOff>165100</xdr:colOff>
      <xdr:row>37</xdr:row>
      <xdr:rowOff>85877</xdr:rowOff>
    </xdr:to>
    <xdr:sp macro="" textlink="">
      <xdr:nvSpPr>
        <xdr:cNvPr id="540" name="楕円 539"/>
        <xdr:cNvSpPr/>
      </xdr:nvSpPr>
      <xdr:spPr>
        <a:xfrm>
          <a:off x="14541500" y="63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77004</xdr:rowOff>
    </xdr:from>
    <xdr:ext cx="469744" cy="259045"/>
    <xdr:sp macro="" textlink="">
      <xdr:nvSpPr>
        <xdr:cNvPr id="541" name="テキスト ボックス 540"/>
        <xdr:cNvSpPr txBox="1"/>
      </xdr:nvSpPr>
      <xdr:spPr>
        <a:xfrm>
          <a:off x="14357428" y="642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19024</xdr:rowOff>
    </xdr:from>
    <xdr:to>
      <xdr:col>72</xdr:col>
      <xdr:colOff>38100</xdr:colOff>
      <xdr:row>37</xdr:row>
      <xdr:rowOff>120624</xdr:rowOff>
    </xdr:to>
    <xdr:sp macro="" textlink="">
      <xdr:nvSpPr>
        <xdr:cNvPr id="542" name="楕円 541"/>
        <xdr:cNvSpPr/>
      </xdr:nvSpPr>
      <xdr:spPr>
        <a:xfrm>
          <a:off x="13652500" y="63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111751</xdr:rowOff>
    </xdr:from>
    <xdr:ext cx="469744" cy="259045"/>
    <xdr:sp macro="" textlink="">
      <xdr:nvSpPr>
        <xdr:cNvPr id="543" name="テキスト ボックス 542"/>
        <xdr:cNvSpPr txBox="1"/>
      </xdr:nvSpPr>
      <xdr:spPr>
        <a:xfrm>
          <a:off x="13468428" y="645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71755</xdr:rowOff>
    </xdr:from>
    <xdr:to>
      <xdr:col>67</xdr:col>
      <xdr:colOff>101600</xdr:colOff>
      <xdr:row>36</xdr:row>
      <xdr:rowOff>1905</xdr:rowOff>
    </xdr:to>
    <xdr:sp macro="" textlink="">
      <xdr:nvSpPr>
        <xdr:cNvPr id="544" name="楕円 543"/>
        <xdr:cNvSpPr/>
      </xdr:nvSpPr>
      <xdr:spPr>
        <a:xfrm>
          <a:off x="12763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164482</xdr:rowOff>
    </xdr:from>
    <xdr:ext cx="534377" cy="259045"/>
    <xdr:sp macro="" textlink="">
      <xdr:nvSpPr>
        <xdr:cNvPr id="545" name="テキスト ボックス 544"/>
        <xdr:cNvSpPr txBox="1"/>
      </xdr:nvSpPr>
      <xdr:spPr>
        <a:xfrm>
          <a:off x="12547111" y="616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91922</xdr:rowOff>
    </xdr:from>
    <xdr:to>
      <xdr:col>85</xdr:col>
      <xdr:colOff>127000</xdr:colOff>
      <xdr:row>54</xdr:row>
      <xdr:rowOff>124223</xdr:rowOff>
    </xdr:to>
    <xdr:cxnSp macro="">
      <xdr:nvCxnSpPr>
        <xdr:cNvPr id="573" name="直線コネクタ 572"/>
        <xdr:cNvCxnSpPr/>
      </xdr:nvCxnSpPr>
      <xdr:spPr>
        <a:xfrm flipV="1">
          <a:off x="15481300" y="9007322"/>
          <a:ext cx="838200" cy="37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114922</xdr:rowOff>
    </xdr:from>
    <xdr:ext cx="534377" cy="259045"/>
    <xdr:sp macro="" textlink="">
      <xdr:nvSpPr>
        <xdr:cNvPr id="574" name="教育費平均値テキスト"/>
        <xdr:cNvSpPr txBox="1"/>
      </xdr:nvSpPr>
      <xdr:spPr>
        <a:xfrm>
          <a:off x="16370300" y="9544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124223</xdr:rowOff>
    </xdr:from>
    <xdr:to>
      <xdr:col>81</xdr:col>
      <xdr:colOff>50800</xdr:colOff>
      <xdr:row>56</xdr:row>
      <xdr:rowOff>22565</xdr:rowOff>
    </xdr:to>
    <xdr:cxnSp macro="">
      <xdr:nvCxnSpPr>
        <xdr:cNvPr id="576" name="直線コネクタ 575"/>
        <xdr:cNvCxnSpPr/>
      </xdr:nvCxnSpPr>
      <xdr:spPr>
        <a:xfrm flipV="1">
          <a:off x="14592300" y="9382523"/>
          <a:ext cx="889000" cy="2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97022</xdr:rowOff>
    </xdr:from>
    <xdr:ext cx="534377" cy="259045"/>
    <xdr:sp macro="" textlink="">
      <xdr:nvSpPr>
        <xdr:cNvPr id="578" name="テキスト ボックス 577"/>
        <xdr:cNvSpPr txBox="1"/>
      </xdr:nvSpPr>
      <xdr:spPr>
        <a:xfrm>
          <a:off x="15214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66502</xdr:rowOff>
    </xdr:from>
    <xdr:to>
      <xdr:col>76</xdr:col>
      <xdr:colOff>114300</xdr:colOff>
      <xdr:row>56</xdr:row>
      <xdr:rowOff>22565</xdr:rowOff>
    </xdr:to>
    <xdr:cxnSp macro="">
      <xdr:nvCxnSpPr>
        <xdr:cNvPr id="579" name="直線コネクタ 578"/>
        <xdr:cNvCxnSpPr/>
      </xdr:nvCxnSpPr>
      <xdr:spPr>
        <a:xfrm>
          <a:off x="13703300" y="9496252"/>
          <a:ext cx="889000" cy="1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63576</xdr:rowOff>
    </xdr:from>
    <xdr:to>
      <xdr:col>71</xdr:col>
      <xdr:colOff>177800</xdr:colOff>
      <xdr:row>55</xdr:row>
      <xdr:rowOff>66502</xdr:rowOff>
    </xdr:to>
    <xdr:cxnSp macro="">
      <xdr:nvCxnSpPr>
        <xdr:cNvPr id="582" name="直線コネクタ 581"/>
        <xdr:cNvCxnSpPr/>
      </xdr:nvCxnSpPr>
      <xdr:spPr>
        <a:xfrm>
          <a:off x="12814300" y="9150426"/>
          <a:ext cx="889000" cy="34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114968</xdr:rowOff>
    </xdr:from>
    <xdr:ext cx="534377" cy="259045"/>
    <xdr:sp macro="" textlink="">
      <xdr:nvSpPr>
        <xdr:cNvPr id="584" name="テキスト ボックス 583"/>
        <xdr:cNvSpPr txBox="1"/>
      </xdr:nvSpPr>
      <xdr:spPr>
        <a:xfrm>
          <a:off x="13436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161876</xdr:rowOff>
    </xdr:from>
    <xdr:ext cx="534377" cy="259045"/>
    <xdr:sp macro="" textlink="">
      <xdr:nvSpPr>
        <xdr:cNvPr id="586" name="テキスト ボックス 585"/>
        <xdr:cNvSpPr txBox="1"/>
      </xdr:nvSpPr>
      <xdr:spPr>
        <a:xfrm>
          <a:off x="12547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41122</xdr:rowOff>
    </xdr:from>
    <xdr:to>
      <xdr:col>85</xdr:col>
      <xdr:colOff>177800</xdr:colOff>
      <xdr:row>52</xdr:row>
      <xdr:rowOff>142722</xdr:rowOff>
    </xdr:to>
    <xdr:sp macro="" textlink="">
      <xdr:nvSpPr>
        <xdr:cNvPr id="592" name="楕円 591"/>
        <xdr:cNvSpPr/>
      </xdr:nvSpPr>
      <xdr:spPr>
        <a:xfrm>
          <a:off x="16268700" y="89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63999</xdr:rowOff>
    </xdr:from>
    <xdr:ext cx="534377" cy="259045"/>
    <xdr:sp macro="" textlink="">
      <xdr:nvSpPr>
        <xdr:cNvPr id="593" name="教育費該当値テキスト"/>
        <xdr:cNvSpPr txBox="1"/>
      </xdr:nvSpPr>
      <xdr:spPr>
        <a:xfrm>
          <a:off x="16370300" y="880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73423</xdr:rowOff>
    </xdr:from>
    <xdr:to>
      <xdr:col>81</xdr:col>
      <xdr:colOff>101600</xdr:colOff>
      <xdr:row>55</xdr:row>
      <xdr:rowOff>3573</xdr:rowOff>
    </xdr:to>
    <xdr:sp macro="" textlink="">
      <xdr:nvSpPr>
        <xdr:cNvPr id="594" name="楕円 593"/>
        <xdr:cNvSpPr/>
      </xdr:nvSpPr>
      <xdr:spPr>
        <a:xfrm>
          <a:off x="15430500" y="93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20100</xdr:rowOff>
    </xdr:from>
    <xdr:ext cx="534377" cy="259045"/>
    <xdr:sp macro="" textlink="">
      <xdr:nvSpPr>
        <xdr:cNvPr id="595" name="テキスト ボックス 594"/>
        <xdr:cNvSpPr txBox="1"/>
      </xdr:nvSpPr>
      <xdr:spPr>
        <a:xfrm>
          <a:off x="15214111" y="91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143215</xdr:rowOff>
    </xdr:from>
    <xdr:to>
      <xdr:col>76</xdr:col>
      <xdr:colOff>165100</xdr:colOff>
      <xdr:row>56</xdr:row>
      <xdr:rowOff>73365</xdr:rowOff>
    </xdr:to>
    <xdr:sp macro="" textlink="">
      <xdr:nvSpPr>
        <xdr:cNvPr id="596" name="楕円 595"/>
        <xdr:cNvSpPr/>
      </xdr:nvSpPr>
      <xdr:spPr>
        <a:xfrm>
          <a:off x="14541500" y="95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64492</xdr:rowOff>
    </xdr:from>
    <xdr:ext cx="534377" cy="259045"/>
    <xdr:sp macro="" textlink="">
      <xdr:nvSpPr>
        <xdr:cNvPr id="597" name="テキスト ボックス 596"/>
        <xdr:cNvSpPr txBox="1"/>
      </xdr:nvSpPr>
      <xdr:spPr>
        <a:xfrm>
          <a:off x="14325111" y="966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15702</xdr:rowOff>
    </xdr:from>
    <xdr:to>
      <xdr:col>72</xdr:col>
      <xdr:colOff>38100</xdr:colOff>
      <xdr:row>55</xdr:row>
      <xdr:rowOff>117302</xdr:rowOff>
    </xdr:to>
    <xdr:sp macro="" textlink="">
      <xdr:nvSpPr>
        <xdr:cNvPr id="598" name="楕円 597"/>
        <xdr:cNvSpPr/>
      </xdr:nvSpPr>
      <xdr:spPr>
        <a:xfrm>
          <a:off x="13652500" y="94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133829</xdr:rowOff>
    </xdr:from>
    <xdr:ext cx="534377" cy="259045"/>
    <xdr:sp macro="" textlink="">
      <xdr:nvSpPr>
        <xdr:cNvPr id="599" name="テキスト ボックス 598"/>
        <xdr:cNvSpPr txBox="1"/>
      </xdr:nvSpPr>
      <xdr:spPr>
        <a:xfrm>
          <a:off x="13436111" y="92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12776</xdr:rowOff>
    </xdr:from>
    <xdr:to>
      <xdr:col>67</xdr:col>
      <xdr:colOff>101600</xdr:colOff>
      <xdr:row>53</xdr:row>
      <xdr:rowOff>114376</xdr:rowOff>
    </xdr:to>
    <xdr:sp macro="" textlink="">
      <xdr:nvSpPr>
        <xdr:cNvPr id="600" name="楕円 599"/>
        <xdr:cNvSpPr/>
      </xdr:nvSpPr>
      <xdr:spPr>
        <a:xfrm>
          <a:off x="12763500" y="90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130903</xdr:rowOff>
    </xdr:from>
    <xdr:ext cx="534377" cy="259045"/>
    <xdr:sp macro="" textlink="">
      <xdr:nvSpPr>
        <xdr:cNvPr id="601" name="テキスト ボックス 600"/>
        <xdr:cNvSpPr txBox="1"/>
      </xdr:nvSpPr>
      <xdr:spPr>
        <a:xfrm>
          <a:off x="12547111" y="88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83203</xdr:rowOff>
    </xdr:from>
    <xdr:to>
      <xdr:col>85</xdr:col>
      <xdr:colOff>127000</xdr:colOff>
      <xdr:row>79</xdr:row>
      <xdr:rowOff>49240</xdr:rowOff>
    </xdr:to>
    <xdr:cxnSp macro="">
      <xdr:nvCxnSpPr>
        <xdr:cNvPr id="632" name="直線コネクタ 631"/>
        <xdr:cNvCxnSpPr/>
      </xdr:nvCxnSpPr>
      <xdr:spPr>
        <a:xfrm flipV="1">
          <a:off x="15481300" y="13456303"/>
          <a:ext cx="838200" cy="13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38915</xdr:rowOff>
    </xdr:from>
    <xdr:ext cx="378565" cy="259045"/>
    <xdr:sp macro="" textlink="">
      <xdr:nvSpPr>
        <xdr:cNvPr id="633" name="災害復旧費平均値テキスト"/>
        <xdr:cNvSpPr txBox="1"/>
      </xdr:nvSpPr>
      <xdr:spPr>
        <a:xfrm>
          <a:off x="16370300" y="13412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15277</xdr:rowOff>
    </xdr:from>
    <xdr:to>
      <xdr:col>81</xdr:col>
      <xdr:colOff>50800</xdr:colOff>
      <xdr:row>79</xdr:row>
      <xdr:rowOff>49240</xdr:rowOff>
    </xdr:to>
    <xdr:cxnSp macro="">
      <xdr:nvCxnSpPr>
        <xdr:cNvPr id="635" name="直線コネクタ 634"/>
        <xdr:cNvCxnSpPr/>
      </xdr:nvCxnSpPr>
      <xdr:spPr>
        <a:xfrm>
          <a:off x="14592300" y="13559827"/>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148191</xdr:rowOff>
    </xdr:from>
    <xdr:to>
      <xdr:col>76</xdr:col>
      <xdr:colOff>114300</xdr:colOff>
      <xdr:row>79</xdr:row>
      <xdr:rowOff>15277</xdr:rowOff>
    </xdr:to>
    <xdr:cxnSp macro="">
      <xdr:nvCxnSpPr>
        <xdr:cNvPr id="638" name="直線コネクタ 637"/>
        <xdr:cNvCxnSpPr/>
      </xdr:nvCxnSpPr>
      <xdr:spPr>
        <a:xfrm>
          <a:off x="13703300" y="13349841"/>
          <a:ext cx="889000" cy="20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148191</xdr:rowOff>
    </xdr:from>
    <xdr:to>
      <xdr:col>71</xdr:col>
      <xdr:colOff>177800</xdr:colOff>
      <xdr:row>79</xdr:row>
      <xdr:rowOff>68835</xdr:rowOff>
    </xdr:to>
    <xdr:cxnSp macro="">
      <xdr:nvCxnSpPr>
        <xdr:cNvPr id="641" name="直線コネクタ 640"/>
        <xdr:cNvCxnSpPr/>
      </xdr:nvCxnSpPr>
      <xdr:spPr>
        <a:xfrm flipV="1">
          <a:off x="12814300" y="13349841"/>
          <a:ext cx="889000" cy="26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87901</xdr:rowOff>
    </xdr:from>
    <xdr:ext cx="378565" cy="259045"/>
    <xdr:sp macro="" textlink="">
      <xdr:nvSpPr>
        <xdr:cNvPr id="643" name="テキスト ボックス 642"/>
        <xdr:cNvSpPr txBox="1"/>
      </xdr:nvSpPr>
      <xdr:spPr>
        <a:xfrm>
          <a:off x="13514017" y="134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32403</xdr:rowOff>
    </xdr:from>
    <xdr:to>
      <xdr:col>85</xdr:col>
      <xdr:colOff>177800</xdr:colOff>
      <xdr:row>78</xdr:row>
      <xdr:rowOff>134003</xdr:rowOff>
    </xdr:to>
    <xdr:sp macro="" textlink="">
      <xdr:nvSpPr>
        <xdr:cNvPr id="651" name="楕円 650"/>
        <xdr:cNvSpPr/>
      </xdr:nvSpPr>
      <xdr:spPr>
        <a:xfrm>
          <a:off x="16268700" y="13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55280</xdr:rowOff>
    </xdr:from>
    <xdr:ext cx="378565" cy="259045"/>
    <xdr:sp macro="" textlink="">
      <xdr:nvSpPr>
        <xdr:cNvPr id="652" name="災害復旧費該当値テキスト"/>
        <xdr:cNvSpPr txBox="1"/>
      </xdr:nvSpPr>
      <xdr:spPr>
        <a:xfrm>
          <a:off x="16370300" y="13256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169890</xdr:rowOff>
    </xdr:from>
    <xdr:to>
      <xdr:col>81</xdr:col>
      <xdr:colOff>101600</xdr:colOff>
      <xdr:row>79</xdr:row>
      <xdr:rowOff>100040</xdr:rowOff>
    </xdr:to>
    <xdr:sp macro="" textlink="">
      <xdr:nvSpPr>
        <xdr:cNvPr id="653" name="楕円 652"/>
        <xdr:cNvSpPr/>
      </xdr:nvSpPr>
      <xdr:spPr>
        <a:xfrm>
          <a:off x="15430500" y="135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91167</xdr:rowOff>
    </xdr:from>
    <xdr:ext cx="378565" cy="259045"/>
    <xdr:sp macro="" textlink="">
      <xdr:nvSpPr>
        <xdr:cNvPr id="654" name="テキスト ボックス 653"/>
        <xdr:cNvSpPr txBox="1"/>
      </xdr:nvSpPr>
      <xdr:spPr>
        <a:xfrm>
          <a:off x="15292017" y="136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135927</xdr:rowOff>
    </xdr:from>
    <xdr:to>
      <xdr:col>76</xdr:col>
      <xdr:colOff>165100</xdr:colOff>
      <xdr:row>79</xdr:row>
      <xdr:rowOff>66077</xdr:rowOff>
    </xdr:to>
    <xdr:sp macro="" textlink="">
      <xdr:nvSpPr>
        <xdr:cNvPr id="655" name="楕円 654"/>
        <xdr:cNvSpPr/>
      </xdr:nvSpPr>
      <xdr:spPr>
        <a:xfrm>
          <a:off x="14541500" y="135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57204</xdr:rowOff>
    </xdr:from>
    <xdr:ext cx="378565" cy="259045"/>
    <xdr:sp macro="" textlink="">
      <xdr:nvSpPr>
        <xdr:cNvPr id="656" name="テキスト ボックス 655"/>
        <xdr:cNvSpPr txBox="1"/>
      </xdr:nvSpPr>
      <xdr:spPr>
        <a:xfrm>
          <a:off x="14403017" y="13601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97391</xdr:rowOff>
    </xdr:from>
    <xdr:to>
      <xdr:col>72</xdr:col>
      <xdr:colOff>38100</xdr:colOff>
      <xdr:row>78</xdr:row>
      <xdr:rowOff>27541</xdr:rowOff>
    </xdr:to>
    <xdr:sp macro="" textlink="">
      <xdr:nvSpPr>
        <xdr:cNvPr id="657" name="楕円 656"/>
        <xdr:cNvSpPr/>
      </xdr:nvSpPr>
      <xdr:spPr>
        <a:xfrm>
          <a:off x="13652500" y="132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44068</xdr:rowOff>
    </xdr:from>
    <xdr:ext cx="378565" cy="259045"/>
    <xdr:sp macro="" textlink="">
      <xdr:nvSpPr>
        <xdr:cNvPr id="658" name="テキスト ボックス 657"/>
        <xdr:cNvSpPr txBox="1"/>
      </xdr:nvSpPr>
      <xdr:spPr>
        <a:xfrm>
          <a:off x="13514017" y="13074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18035</xdr:rowOff>
    </xdr:from>
    <xdr:to>
      <xdr:col>67</xdr:col>
      <xdr:colOff>101600</xdr:colOff>
      <xdr:row>79</xdr:row>
      <xdr:rowOff>119635</xdr:rowOff>
    </xdr:to>
    <xdr:sp macro="" textlink="">
      <xdr:nvSpPr>
        <xdr:cNvPr id="659" name="楕円 658"/>
        <xdr:cNvSpPr/>
      </xdr:nvSpPr>
      <xdr:spPr>
        <a:xfrm>
          <a:off x="12763500" y="135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110762</xdr:rowOff>
    </xdr:from>
    <xdr:ext cx="313932" cy="259045"/>
    <xdr:sp macro="" textlink="">
      <xdr:nvSpPr>
        <xdr:cNvPr id="660" name="テキスト ボックス 659"/>
        <xdr:cNvSpPr txBox="1"/>
      </xdr:nvSpPr>
      <xdr:spPr>
        <a:xfrm>
          <a:off x="12657333" y="13655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4921</xdr:rowOff>
    </xdr:from>
    <xdr:to>
      <xdr:col>85</xdr:col>
      <xdr:colOff>127000</xdr:colOff>
      <xdr:row>97</xdr:row>
      <xdr:rowOff>70472</xdr:rowOff>
    </xdr:to>
    <xdr:cxnSp macro="">
      <xdr:nvCxnSpPr>
        <xdr:cNvPr id="689" name="直線コネクタ 688"/>
        <xdr:cNvCxnSpPr/>
      </xdr:nvCxnSpPr>
      <xdr:spPr>
        <a:xfrm flipV="1">
          <a:off x="15481300" y="16635571"/>
          <a:ext cx="838200" cy="6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64247</xdr:rowOff>
    </xdr:from>
    <xdr:ext cx="534377" cy="259045"/>
    <xdr:sp macro="" textlink="">
      <xdr:nvSpPr>
        <xdr:cNvPr id="690" name="公債費平均値テキスト"/>
        <xdr:cNvSpPr txBox="1"/>
      </xdr:nvSpPr>
      <xdr:spPr>
        <a:xfrm>
          <a:off x="16370300" y="1618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67366</xdr:rowOff>
    </xdr:from>
    <xdr:to>
      <xdr:col>81</xdr:col>
      <xdr:colOff>50800</xdr:colOff>
      <xdr:row>97</xdr:row>
      <xdr:rowOff>70472</xdr:rowOff>
    </xdr:to>
    <xdr:cxnSp macro="">
      <xdr:nvCxnSpPr>
        <xdr:cNvPr id="692" name="直線コネクタ 691"/>
        <xdr:cNvCxnSpPr/>
      </xdr:nvCxnSpPr>
      <xdr:spPr>
        <a:xfrm>
          <a:off x="14592300" y="16698016"/>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133971</xdr:rowOff>
    </xdr:from>
    <xdr:ext cx="534377" cy="259045"/>
    <xdr:sp macro="" textlink="">
      <xdr:nvSpPr>
        <xdr:cNvPr id="694" name="テキスト ボックス 693"/>
        <xdr:cNvSpPr txBox="1"/>
      </xdr:nvSpPr>
      <xdr:spPr>
        <a:xfrm>
          <a:off x="15214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4311</xdr:rowOff>
    </xdr:from>
    <xdr:to>
      <xdr:col>76</xdr:col>
      <xdr:colOff>114300</xdr:colOff>
      <xdr:row>97</xdr:row>
      <xdr:rowOff>67366</xdr:rowOff>
    </xdr:to>
    <xdr:cxnSp macro="">
      <xdr:nvCxnSpPr>
        <xdr:cNvPr id="695" name="直線コネクタ 694"/>
        <xdr:cNvCxnSpPr/>
      </xdr:nvCxnSpPr>
      <xdr:spPr>
        <a:xfrm>
          <a:off x="13703300" y="16634961"/>
          <a:ext cx="889000" cy="6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8335</xdr:rowOff>
    </xdr:from>
    <xdr:ext cx="534377" cy="259045"/>
    <xdr:sp macro="" textlink="">
      <xdr:nvSpPr>
        <xdr:cNvPr id="697" name="テキスト ボックス 696"/>
        <xdr:cNvSpPr txBox="1"/>
      </xdr:nvSpPr>
      <xdr:spPr>
        <a:xfrm>
          <a:off x="14325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96399</xdr:rowOff>
    </xdr:from>
    <xdr:to>
      <xdr:col>71</xdr:col>
      <xdr:colOff>177800</xdr:colOff>
      <xdr:row>97</xdr:row>
      <xdr:rowOff>4311</xdr:rowOff>
    </xdr:to>
    <xdr:cxnSp macro="">
      <xdr:nvCxnSpPr>
        <xdr:cNvPr id="698" name="直線コネクタ 697"/>
        <xdr:cNvCxnSpPr/>
      </xdr:nvCxnSpPr>
      <xdr:spPr>
        <a:xfrm>
          <a:off x="12814300" y="16555599"/>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125571</xdr:rowOff>
    </xdr:from>
    <xdr:to>
      <xdr:col>85</xdr:col>
      <xdr:colOff>177800</xdr:colOff>
      <xdr:row>97</xdr:row>
      <xdr:rowOff>55721</xdr:rowOff>
    </xdr:to>
    <xdr:sp macro="" textlink="">
      <xdr:nvSpPr>
        <xdr:cNvPr id="708" name="楕円 707"/>
        <xdr:cNvSpPr/>
      </xdr:nvSpPr>
      <xdr:spPr>
        <a:xfrm>
          <a:off x="16268700" y="165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103998</xdr:rowOff>
    </xdr:from>
    <xdr:ext cx="534377" cy="259045"/>
    <xdr:sp macro="" textlink="">
      <xdr:nvSpPr>
        <xdr:cNvPr id="709" name="公債費該当値テキスト"/>
        <xdr:cNvSpPr txBox="1"/>
      </xdr:nvSpPr>
      <xdr:spPr>
        <a:xfrm>
          <a:off x="16370300" y="165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19672</xdr:rowOff>
    </xdr:from>
    <xdr:to>
      <xdr:col>81</xdr:col>
      <xdr:colOff>101600</xdr:colOff>
      <xdr:row>97</xdr:row>
      <xdr:rowOff>121272</xdr:rowOff>
    </xdr:to>
    <xdr:sp macro="" textlink="">
      <xdr:nvSpPr>
        <xdr:cNvPr id="710" name="楕円 709"/>
        <xdr:cNvSpPr/>
      </xdr:nvSpPr>
      <xdr:spPr>
        <a:xfrm>
          <a:off x="15430500" y="166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112399</xdr:rowOff>
    </xdr:from>
    <xdr:ext cx="534377" cy="259045"/>
    <xdr:sp macro="" textlink="">
      <xdr:nvSpPr>
        <xdr:cNvPr id="711" name="テキスト ボックス 710"/>
        <xdr:cNvSpPr txBox="1"/>
      </xdr:nvSpPr>
      <xdr:spPr>
        <a:xfrm>
          <a:off x="15214111" y="167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16566</xdr:rowOff>
    </xdr:from>
    <xdr:to>
      <xdr:col>76</xdr:col>
      <xdr:colOff>165100</xdr:colOff>
      <xdr:row>97</xdr:row>
      <xdr:rowOff>118166</xdr:rowOff>
    </xdr:to>
    <xdr:sp macro="" textlink="">
      <xdr:nvSpPr>
        <xdr:cNvPr id="712" name="楕円 711"/>
        <xdr:cNvSpPr/>
      </xdr:nvSpPr>
      <xdr:spPr>
        <a:xfrm>
          <a:off x="14541500" y="1664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109293</xdr:rowOff>
    </xdr:from>
    <xdr:ext cx="534377" cy="259045"/>
    <xdr:sp macro="" textlink="">
      <xdr:nvSpPr>
        <xdr:cNvPr id="713" name="テキスト ボックス 712"/>
        <xdr:cNvSpPr txBox="1"/>
      </xdr:nvSpPr>
      <xdr:spPr>
        <a:xfrm>
          <a:off x="14325111" y="167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124961</xdr:rowOff>
    </xdr:from>
    <xdr:to>
      <xdr:col>72</xdr:col>
      <xdr:colOff>38100</xdr:colOff>
      <xdr:row>97</xdr:row>
      <xdr:rowOff>55111</xdr:rowOff>
    </xdr:to>
    <xdr:sp macro="" textlink="">
      <xdr:nvSpPr>
        <xdr:cNvPr id="714" name="楕円 713"/>
        <xdr:cNvSpPr/>
      </xdr:nvSpPr>
      <xdr:spPr>
        <a:xfrm>
          <a:off x="13652500" y="1658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46238</xdr:rowOff>
    </xdr:from>
    <xdr:ext cx="534377" cy="259045"/>
    <xdr:sp macro="" textlink="">
      <xdr:nvSpPr>
        <xdr:cNvPr id="715" name="テキスト ボックス 714"/>
        <xdr:cNvSpPr txBox="1"/>
      </xdr:nvSpPr>
      <xdr:spPr>
        <a:xfrm>
          <a:off x="13436111" y="166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45599</xdr:rowOff>
    </xdr:from>
    <xdr:to>
      <xdr:col>67</xdr:col>
      <xdr:colOff>101600</xdr:colOff>
      <xdr:row>96</xdr:row>
      <xdr:rowOff>147199</xdr:rowOff>
    </xdr:to>
    <xdr:sp macro="" textlink="">
      <xdr:nvSpPr>
        <xdr:cNvPr id="716" name="楕円 715"/>
        <xdr:cNvSpPr/>
      </xdr:nvSpPr>
      <xdr:spPr>
        <a:xfrm>
          <a:off x="12763500" y="1650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138326</xdr:rowOff>
    </xdr:from>
    <xdr:ext cx="534377" cy="259045"/>
    <xdr:sp macro="" textlink="">
      <xdr:nvSpPr>
        <xdr:cNvPr id="717" name="テキスト ボックス 716"/>
        <xdr:cNvSpPr txBox="1"/>
      </xdr:nvSpPr>
      <xdr:spPr>
        <a:xfrm>
          <a:off x="12547111" y="1659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96593</xdr:rowOff>
    </xdr:from>
    <xdr:to>
      <xdr:col>116</xdr:col>
      <xdr:colOff>63500</xdr:colOff>
      <xdr:row>39</xdr:row>
      <xdr:rowOff>96919</xdr:rowOff>
    </xdr:to>
    <xdr:cxnSp macro="">
      <xdr:nvCxnSpPr>
        <xdr:cNvPr id="748" name="直線コネクタ 747"/>
        <xdr:cNvCxnSpPr/>
      </xdr:nvCxnSpPr>
      <xdr:spPr>
        <a:xfrm>
          <a:off x="21323300" y="6783143"/>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96266</xdr:rowOff>
    </xdr:from>
    <xdr:to>
      <xdr:col>111</xdr:col>
      <xdr:colOff>177800</xdr:colOff>
      <xdr:row>39</xdr:row>
      <xdr:rowOff>96593</xdr:rowOff>
    </xdr:to>
    <xdr:cxnSp macro="">
      <xdr:nvCxnSpPr>
        <xdr:cNvPr id="751" name="直線コネクタ 750"/>
        <xdr:cNvCxnSpPr/>
      </xdr:nvCxnSpPr>
      <xdr:spPr>
        <a:xfrm>
          <a:off x="20434300" y="678281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95613</xdr:rowOff>
    </xdr:from>
    <xdr:to>
      <xdr:col>107</xdr:col>
      <xdr:colOff>50800</xdr:colOff>
      <xdr:row>39</xdr:row>
      <xdr:rowOff>96266</xdr:rowOff>
    </xdr:to>
    <xdr:cxnSp macro="">
      <xdr:nvCxnSpPr>
        <xdr:cNvPr id="754" name="直線コネクタ 753"/>
        <xdr:cNvCxnSpPr/>
      </xdr:nvCxnSpPr>
      <xdr:spPr>
        <a:xfrm>
          <a:off x="19545300" y="678216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98878</xdr:rowOff>
    </xdr:to>
    <xdr:cxnSp macro="">
      <xdr:nvCxnSpPr>
        <xdr:cNvPr id="757" name="直線コネクタ 756"/>
        <xdr:cNvCxnSpPr/>
      </xdr:nvCxnSpPr>
      <xdr:spPr>
        <a:xfrm flipV="1">
          <a:off x="18656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46119</xdr:rowOff>
    </xdr:from>
    <xdr:to>
      <xdr:col>116</xdr:col>
      <xdr:colOff>114300</xdr:colOff>
      <xdr:row>39</xdr:row>
      <xdr:rowOff>147719</xdr:rowOff>
    </xdr:to>
    <xdr:sp macro="" textlink="">
      <xdr:nvSpPr>
        <xdr:cNvPr id="767" name="楕円 766"/>
        <xdr:cNvSpPr/>
      </xdr:nvSpPr>
      <xdr:spPr>
        <a:xfrm>
          <a:off x="221107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45793</xdr:rowOff>
    </xdr:from>
    <xdr:to>
      <xdr:col>112</xdr:col>
      <xdr:colOff>38100</xdr:colOff>
      <xdr:row>39</xdr:row>
      <xdr:rowOff>147393</xdr:rowOff>
    </xdr:to>
    <xdr:sp macro="" textlink="">
      <xdr:nvSpPr>
        <xdr:cNvPr id="769" name="楕円 768"/>
        <xdr:cNvSpPr/>
      </xdr:nvSpPr>
      <xdr:spPr>
        <a:xfrm>
          <a:off x="21272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138520</xdr:rowOff>
    </xdr:from>
    <xdr:ext cx="249299" cy="259045"/>
    <xdr:sp macro="" textlink="">
      <xdr:nvSpPr>
        <xdr:cNvPr id="770" name="テキスト ボックス 769"/>
        <xdr:cNvSpPr txBox="1"/>
      </xdr:nvSpPr>
      <xdr:spPr>
        <a:xfrm>
          <a:off x="21198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45466</xdr:rowOff>
    </xdr:from>
    <xdr:to>
      <xdr:col>107</xdr:col>
      <xdr:colOff>101600</xdr:colOff>
      <xdr:row>39</xdr:row>
      <xdr:rowOff>147066</xdr:rowOff>
    </xdr:to>
    <xdr:sp macro="" textlink="">
      <xdr:nvSpPr>
        <xdr:cNvPr id="771" name="楕円 770"/>
        <xdr:cNvSpPr/>
      </xdr:nvSpPr>
      <xdr:spPr>
        <a:xfrm>
          <a:off x="20383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138193</xdr:rowOff>
    </xdr:from>
    <xdr:ext cx="249299" cy="259045"/>
    <xdr:sp macro="" textlink="">
      <xdr:nvSpPr>
        <xdr:cNvPr id="772" name="テキスト ボックス 771"/>
        <xdr:cNvSpPr txBox="1"/>
      </xdr:nvSpPr>
      <xdr:spPr>
        <a:xfrm>
          <a:off x="20309650" y="6824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44813</xdr:rowOff>
    </xdr:from>
    <xdr:to>
      <xdr:col>102</xdr:col>
      <xdr:colOff>165100</xdr:colOff>
      <xdr:row>39</xdr:row>
      <xdr:rowOff>146413</xdr:rowOff>
    </xdr:to>
    <xdr:sp macro="" textlink="">
      <xdr:nvSpPr>
        <xdr:cNvPr id="773" name="楕円 772"/>
        <xdr:cNvSpPr/>
      </xdr:nvSpPr>
      <xdr:spPr>
        <a:xfrm>
          <a:off x="19494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137540</xdr:rowOff>
    </xdr:from>
    <xdr:ext cx="313932" cy="259045"/>
    <xdr:sp macro="" textlink="">
      <xdr:nvSpPr>
        <xdr:cNvPr id="774" name="テキスト ボックス 773"/>
        <xdr:cNvSpPr txBox="1"/>
      </xdr:nvSpPr>
      <xdr:spPr>
        <a:xfrm>
          <a:off x="19388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土木費は住民一人当たり１１０，１３１円となり、平成２８年度から大きく増加し類似団体の中で最も高くなっている。これは、北大阪急行線の延伸及び新駅周辺整備事業の進展等により普通建設事業費が増加したことが大きな要因である。また、教育費も、住民一人当たり６７，０９０円となり、平成２８年度から大きく増加し、類似団体内平均値に比べ高くなっている。これは、児童及び生徒の増加に伴う義務教育施設整備事業の増加等により、普通建設事業費が増加したことが要因である。さらに、市が教育環境の充実を図るため、他の経費を見直し、英語教育強化事業等に重点的に取り組んできたこと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高齢化の進展等に伴い、類似団体内平均値とほぼ同推移を示しているものの、扶助費などの社会保障関係費の増加は不可避であり、今後も増加を見込んでいる。また、公債費も、北大阪急行線の延伸及び新駅周辺整備事業の進展等により、数年後には増加が見込まれていることから、将来の世代に負担を先送りしないため、財政規律を高い水準で維持しつつも、将来への投資を積極的に行うメリハリある財政運営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baseline="0">
              <a:latin typeface="ＭＳ ゴシック" pitchFamily="49" charset="-128"/>
              <a:ea typeface="ＭＳ ゴシック" pitchFamily="49" charset="-128"/>
            </a:rPr>
            <a:t>財政調整基金については、台風第２１号にかかる災害復旧等の臨時財政需要への財源として取崩しを行ったことに加え、将来の支出に備え特定目的基金への積み替えを行った結果、平成２８年度に比べ減少した。</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　実質収支については、退職手当の増加による人件費の増加、対象保育所数や障害者（児）数の伸びによる扶助費の増加等により、実質収支が平成２８年度を下回ったが、一定の水準は確保できており、引き続き適正な規模の実質収支を維持できるよう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民健康保険事業費の赤字については、保険料を据え置いていたことでその間の医療費の増加に対する手当てができていなかったことが原因であったが、平成２１年度以降、保険料の適正化に取り組むとともに、収納対策の強化やジェネリック医薬品の利用促進など医療費抑制の取り組みにも力を入れており、収支の改善に向かっている。広域化も迎えたことから、引き続き早期の赤字解消へ向けて計画的に取り組みを進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５年間については、特別会計国民健康保険事業費を除く全ての会計において黒字を達成しており、特に競艇事業会計において、ナイターレースの通年開催や電話投票売り上げの増加により収益が大きく増加したため、黒字額全体として平成２８年度に比べ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63914346</v>
      </c>
      <c r="BO4" s="441"/>
      <c r="BP4" s="441"/>
      <c r="BQ4" s="441"/>
      <c r="BR4" s="441"/>
      <c r="BS4" s="441"/>
      <c r="BT4" s="441"/>
      <c r="BU4" s="442"/>
      <c r="BV4" s="440">
        <v>53610950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7.3</v>
      </c>
      <c r="CU4" s="622"/>
      <c r="CV4" s="622"/>
      <c r="CW4" s="622"/>
      <c r="CX4" s="622"/>
      <c r="CY4" s="622"/>
      <c r="CZ4" s="622"/>
      <c r="DA4" s="623"/>
      <c r="DB4" s="621">
        <v>8.6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61305531</v>
      </c>
      <c r="BO5" s="446"/>
      <c r="BP5" s="446"/>
      <c r="BQ5" s="446"/>
      <c r="BR5" s="446"/>
      <c r="BS5" s="446"/>
      <c r="BT5" s="446"/>
      <c r="BU5" s="447"/>
      <c r="BV5" s="445">
        <v>50171499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94.1</v>
      </c>
      <c r="CU5" s="416"/>
      <c r="CV5" s="416"/>
      <c r="CW5" s="416"/>
      <c r="CX5" s="416"/>
      <c r="CY5" s="416"/>
      <c r="CZ5" s="416"/>
      <c r="DA5" s="417"/>
      <c r="DB5" s="415">
        <v>91.4</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2608815</v>
      </c>
      <c r="BO6" s="446"/>
      <c r="BP6" s="446"/>
      <c r="BQ6" s="446"/>
      <c r="BR6" s="446"/>
      <c r="BS6" s="446"/>
      <c r="BT6" s="446"/>
      <c r="BU6" s="447"/>
      <c r="BV6" s="445">
        <v>3439451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98.3</v>
      </c>
      <c r="CU6" s="596"/>
      <c r="CV6" s="596"/>
      <c r="CW6" s="596"/>
      <c r="CX6" s="596"/>
      <c r="CY6" s="596"/>
      <c r="CZ6" s="596"/>
      <c r="DA6" s="597"/>
      <c r="DB6" s="595">
        <v>94.9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709111</v>
      </c>
      <c r="BO7" s="446"/>
      <c r="BP7" s="446"/>
      <c r="BQ7" s="446"/>
      <c r="BR7" s="446"/>
      <c r="BS7" s="446"/>
      <c r="BT7" s="446"/>
      <c r="BU7" s="447"/>
      <c r="BV7" s="445">
        <v>1217960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25968103</v>
      </c>
      <c r="CU7" s="446"/>
      <c r="CV7" s="446"/>
      <c r="CW7" s="446"/>
      <c r="CX7" s="446"/>
      <c r="CY7" s="446"/>
      <c r="CZ7" s="446"/>
      <c r="DA7" s="447"/>
      <c r="DB7" s="445">
        <v>25932313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1899704</v>
      </c>
      <c r="BO8" s="446"/>
      <c r="BP8" s="446"/>
      <c r="BQ8" s="446"/>
      <c r="BR8" s="446"/>
      <c r="BS8" s="446"/>
      <c r="BT8" s="446"/>
      <c r="BU8" s="447"/>
      <c r="BV8" s="445">
        <v>2221491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0.96</v>
      </c>
      <c r="CU8" s="559"/>
      <c r="CV8" s="559"/>
      <c r="CW8" s="559"/>
      <c r="CX8" s="559"/>
      <c r="CY8" s="559"/>
      <c r="CZ8" s="559"/>
      <c r="DA8" s="560"/>
      <c r="DB8" s="558">
        <v>0.96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133411</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-321787</v>
      </c>
      <c r="BO9" s="446"/>
      <c r="BP9" s="446"/>
      <c r="BQ9" s="446"/>
      <c r="BR9" s="446"/>
      <c r="BS9" s="446"/>
      <c r="BT9" s="446"/>
      <c r="BU9" s="447"/>
      <c r="BV9" s="445">
        <v>105492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8.1</v>
      </c>
      <c r="CU9" s="416"/>
      <c r="CV9" s="416"/>
      <c r="CW9" s="416"/>
      <c r="CX9" s="416"/>
      <c r="CY9" s="416"/>
      <c r="CZ9" s="416"/>
      <c r="DA9" s="417"/>
      <c r="DB9" s="415">
        <v>6.6</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129895</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20332</v>
      </c>
      <c r="BO10" s="446"/>
      <c r="BP10" s="446"/>
      <c r="BQ10" s="446"/>
      <c r="BR10" s="446"/>
      <c r="BS10" s="446"/>
      <c r="BT10" s="446"/>
      <c r="BU10" s="447"/>
      <c r="BV10" s="445">
        <v>16754</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110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137980</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1867000</v>
      </c>
      <c r="BO12" s="446"/>
      <c r="BP12" s="446"/>
      <c r="BQ12" s="446"/>
      <c r="BR12" s="446"/>
      <c r="BS12" s="446"/>
      <c r="BT12" s="446"/>
      <c r="BU12" s="447"/>
      <c r="BV12" s="445">
        <v>3760000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135218</v>
      </c>
      <c r="S13" s="549"/>
      <c r="T13" s="549"/>
      <c r="U13" s="549"/>
      <c r="V13" s="550"/>
      <c r="W13" s="536" t="s">
        <v>134</v>
      </c>
      <c r="X13" s="458"/>
      <c r="Y13" s="458"/>
      <c r="Z13" s="458"/>
      <c r="AA13" s="458"/>
      <c r="AB13" s="459"/>
      <c r="AC13" s="421">
        <v>416</v>
      </c>
      <c r="AD13" s="422"/>
      <c r="AE13" s="422"/>
      <c r="AF13" s="422"/>
      <c r="AG13" s="423"/>
      <c r="AH13" s="421">
        <v>441</v>
      </c>
      <c r="AI13" s="422"/>
      <c r="AJ13" s="422"/>
      <c r="AK13" s="422"/>
      <c r="AL13" s="424"/>
      <c r="AM13" s="514" t="s">
        <v>135</v>
      </c>
      <c r="AN13" s="419"/>
      <c r="AO13" s="419"/>
      <c r="AP13" s="419"/>
      <c r="AQ13" s="419"/>
      <c r="AR13" s="419"/>
      <c r="AS13" s="419"/>
      <c r="AT13" s="420"/>
      <c r="AU13" s="502" t="s">
        <v>130</v>
      </c>
      <c r="AV13" s="503"/>
      <c r="AW13" s="503"/>
      <c r="AX13" s="503"/>
      <c r="AY13" s="425" t="s">
        <v>136</v>
      </c>
      <c r="AZ13" s="426"/>
      <c r="BA13" s="426"/>
      <c r="BB13" s="426"/>
      <c r="BC13" s="426"/>
      <c r="BD13" s="426"/>
      <c r="BE13" s="426"/>
      <c r="BF13" s="426"/>
      <c r="BG13" s="426"/>
      <c r="BH13" s="426"/>
      <c r="BI13" s="426"/>
      <c r="BJ13" s="426"/>
      <c r="BK13" s="426"/>
      <c r="BL13" s="426"/>
      <c r="BM13" s="427"/>
      <c r="BN13" s="445">
        <v>-2168455</v>
      </c>
      <c r="BO13" s="446"/>
      <c r="BP13" s="446"/>
      <c r="BQ13" s="446"/>
      <c r="BR13" s="446"/>
      <c r="BS13" s="446"/>
      <c r="BT13" s="446"/>
      <c r="BU13" s="447"/>
      <c r="BV13" s="445">
        <v>-3637754</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0.3</v>
      </c>
      <c r="CU13" s="416"/>
      <c r="CV13" s="416"/>
      <c r="CW13" s="416"/>
      <c r="CX13" s="416"/>
      <c r="CY13" s="416"/>
      <c r="CZ13" s="416"/>
      <c r="DA13" s="417"/>
      <c r="DB13" s="415">
        <v>0.5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136765</v>
      </c>
      <c r="S14" s="549"/>
      <c r="T14" s="549"/>
      <c r="U14" s="549"/>
      <c r="V14" s="550"/>
      <c r="W14" s="551"/>
      <c r="X14" s="461"/>
      <c r="Y14" s="461"/>
      <c r="Z14" s="461"/>
      <c r="AA14" s="461"/>
      <c r="AB14" s="462"/>
      <c r="AC14" s="541">
        <v>0.8</v>
      </c>
      <c r="AD14" s="542"/>
      <c r="AE14" s="542"/>
      <c r="AF14" s="542"/>
      <c r="AG14" s="543"/>
      <c r="AH14" s="541">
        <v>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134212</v>
      </c>
      <c r="S15" s="549"/>
      <c r="T15" s="549"/>
      <c r="U15" s="549"/>
      <c r="V15" s="550"/>
      <c r="W15" s="536" t="s">
        <v>142</v>
      </c>
      <c r="X15" s="458"/>
      <c r="Y15" s="458"/>
      <c r="Z15" s="458"/>
      <c r="AA15" s="458"/>
      <c r="AB15" s="459"/>
      <c r="AC15" s="421">
        <v>9469</v>
      </c>
      <c r="AD15" s="422"/>
      <c r="AE15" s="422"/>
      <c r="AF15" s="422"/>
      <c r="AG15" s="423"/>
      <c r="AH15" s="421">
        <v>8666</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18426154</v>
      </c>
      <c r="BO15" s="441"/>
      <c r="BP15" s="441"/>
      <c r="BQ15" s="441"/>
      <c r="BR15" s="441"/>
      <c r="BS15" s="441"/>
      <c r="BT15" s="441"/>
      <c r="BU15" s="442"/>
      <c r="BV15" s="440">
        <v>18523674</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17.600000000000001</v>
      </c>
      <c r="AD16" s="542"/>
      <c r="AE16" s="542"/>
      <c r="AF16" s="542"/>
      <c r="AG16" s="543"/>
      <c r="AH16" s="541">
        <v>16.5</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19167462</v>
      </c>
      <c r="BO16" s="446"/>
      <c r="BP16" s="446"/>
      <c r="BQ16" s="446"/>
      <c r="BR16" s="446"/>
      <c r="BS16" s="446"/>
      <c r="BT16" s="446"/>
      <c r="BU16" s="447"/>
      <c r="BV16" s="445">
        <v>19239969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43861</v>
      </c>
      <c r="AD17" s="422"/>
      <c r="AE17" s="422"/>
      <c r="AF17" s="422"/>
      <c r="AG17" s="423"/>
      <c r="AH17" s="421">
        <v>43517</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24096204</v>
      </c>
      <c r="BO17" s="446"/>
      <c r="BP17" s="446"/>
      <c r="BQ17" s="446"/>
      <c r="BR17" s="446"/>
      <c r="BS17" s="446"/>
      <c r="BT17" s="446"/>
      <c r="BU17" s="447"/>
      <c r="BV17" s="445">
        <v>24218871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47.9</v>
      </c>
      <c r="M18" s="510"/>
      <c r="N18" s="510"/>
      <c r="O18" s="510"/>
      <c r="P18" s="510"/>
      <c r="Q18" s="510"/>
      <c r="R18" s="511"/>
      <c r="S18" s="511"/>
      <c r="T18" s="511"/>
      <c r="U18" s="511"/>
      <c r="V18" s="512"/>
      <c r="W18" s="526"/>
      <c r="X18" s="527"/>
      <c r="Y18" s="527"/>
      <c r="Z18" s="527"/>
      <c r="AA18" s="527"/>
      <c r="AB18" s="537"/>
      <c r="AC18" s="409">
        <v>81.599999999999994</v>
      </c>
      <c r="AD18" s="410"/>
      <c r="AE18" s="410"/>
      <c r="AF18" s="410"/>
      <c r="AG18" s="513"/>
      <c r="AH18" s="409">
        <v>82.7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25286462</v>
      </c>
      <c r="BO18" s="446"/>
      <c r="BP18" s="446"/>
      <c r="BQ18" s="446"/>
      <c r="BR18" s="446"/>
      <c r="BS18" s="446"/>
      <c r="BT18" s="446"/>
      <c r="BU18" s="447"/>
      <c r="BV18" s="445">
        <v>24017674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2785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34324194</v>
      </c>
      <c r="BO19" s="446"/>
      <c r="BP19" s="446"/>
      <c r="BQ19" s="446"/>
      <c r="BR19" s="446"/>
      <c r="BS19" s="446"/>
      <c r="BT19" s="446"/>
      <c r="BU19" s="447"/>
      <c r="BV19" s="445">
        <v>34444169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56829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34789308</v>
      </c>
      <c r="BO23" s="446"/>
      <c r="BP23" s="446"/>
      <c r="BQ23" s="446"/>
      <c r="BR23" s="446"/>
      <c r="BS23" s="446"/>
      <c r="BT23" s="446"/>
      <c r="BU23" s="447"/>
      <c r="BV23" s="445">
        <v>30732959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9400</v>
      </c>
      <c r="R24" s="422"/>
      <c r="S24" s="422"/>
      <c r="T24" s="422"/>
      <c r="U24" s="422"/>
      <c r="V24" s="423"/>
      <c r="W24" s="487"/>
      <c r="X24" s="478"/>
      <c r="Y24" s="479"/>
      <c r="Z24" s="418" t="s">
        <v>166</v>
      </c>
      <c r="AA24" s="419"/>
      <c r="AB24" s="419"/>
      <c r="AC24" s="419"/>
      <c r="AD24" s="419"/>
      <c r="AE24" s="419"/>
      <c r="AF24" s="419"/>
      <c r="AG24" s="420"/>
      <c r="AH24" s="421">
        <v>891</v>
      </c>
      <c r="AI24" s="422"/>
      <c r="AJ24" s="422"/>
      <c r="AK24" s="422"/>
      <c r="AL24" s="423"/>
      <c r="AM24" s="421">
        <v>2762991</v>
      </c>
      <c r="AN24" s="422"/>
      <c r="AO24" s="422"/>
      <c r="AP24" s="422"/>
      <c r="AQ24" s="422"/>
      <c r="AR24" s="423"/>
      <c r="AS24" s="421">
        <v>3101</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30532159</v>
      </c>
      <c r="BO24" s="446"/>
      <c r="BP24" s="446"/>
      <c r="BQ24" s="446"/>
      <c r="BR24" s="446"/>
      <c r="BS24" s="446"/>
      <c r="BT24" s="446"/>
      <c r="BU24" s="447"/>
      <c r="BV24" s="445">
        <v>28845582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2</v>
      </c>
      <c r="M25" s="422"/>
      <c r="N25" s="422"/>
      <c r="O25" s="422"/>
      <c r="P25" s="423"/>
      <c r="Q25" s="421">
        <v>8180</v>
      </c>
      <c r="R25" s="422"/>
      <c r="S25" s="422"/>
      <c r="T25" s="422"/>
      <c r="U25" s="422"/>
      <c r="V25" s="423"/>
      <c r="W25" s="487"/>
      <c r="X25" s="478"/>
      <c r="Y25" s="479"/>
      <c r="Z25" s="418" t="s">
        <v>169</v>
      </c>
      <c r="AA25" s="419"/>
      <c r="AB25" s="419"/>
      <c r="AC25" s="419"/>
      <c r="AD25" s="419"/>
      <c r="AE25" s="419"/>
      <c r="AF25" s="419"/>
      <c r="AG25" s="420"/>
      <c r="AH25" s="421">
        <v>138</v>
      </c>
      <c r="AI25" s="422"/>
      <c r="AJ25" s="422"/>
      <c r="AK25" s="422"/>
      <c r="AL25" s="423"/>
      <c r="AM25" s="421">
        <v>415380</v>
      </c>
      <c r="AN25" s="422"/>
      <c r="AO25" s="422"/>
      <c r="AP25" s="422"/>
      <c r="AQ25" s="422"/>
      <c r="AR25" s="423"/>
      <c r="AS25" s="421">
        <v>3010</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30810233</v>
      </c>
      <c r="BO25" s="441"/>
      <c r="BP25" s="441"/>
      <c r="BQ25" s="441"/>
      <c r="BR25" s="441"/>
      <c r="BS25" s="441"/>
      <c r="BT25" s="441"/>
      <c r="BU25" s="442"/>
      <c r="BV25" s="440">
        <v>22092787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7240</v>
      </c>
      <c r="R26" s="422"/>
      <c r="S26" s="422"/>
      <c r="T26" s="422"/>
      <c r="U26" s="422"/>
      <c r="V26" s="423"/>
      <c r="W26" s="487"/>
      <c r="X26" s="478"/>
      <c r="Y26" s="479"/>
      <c r="Z26" s="418" t="s">
        <v>172</v>
      </c>
      <c r="AA26" s="500"/>
      <c r="AB26" s="500"/>
      <c r="AC26" s="500"/>
      <c r="AD26" s="500"/>
      <c r="AE26" s="500"/>
      <c r="AF26" s="500"/>
      <c r="AG26" s="501"/>
      <c r="AH26" s="421">
        <v>117</v>
      </c>
      <c r="AI26" s="422"/>
      <c r="AJ26" s="422"/>
      <c r="AK26" s="422"/>
      <c r="AL26" s="423"/>
      <c r="AM26" s="421">
        <v>382005</v>
      </c>
      <c r="AN26" s="422"/>
      <c r="AO26" s="422"/>
      <c r="AP26" s="422"/>
      <c r="AQ26" s="422"/>
      <c r="AR26" s="423"/>
      <c r="AS26" s="421">
        <v>3265</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v>600000</v>
      </c>
      <c r="BO26" s="446"/>
      <c r="BP26" s="446"/>
      <c r="BQ26" s="446"/>
      <c r="BR26" s="446"/>
      <c r="BS26" s="446"/>
      <c r="BT26" s="446"/>
      <c r="BU26" s="447"/>
      <c r="BV26" s="445">
        <v>600000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7200</v>
      </c>
      <c r="R27" s="422"/>
      <c r="S27" s="422"/>
      <c r="T27" s="422"/>
      <c r="U27" s="422"/>
      <c r="V27" s="423"/>
      <c r="W27" s="487"/>
      <c r="X27" s="478"/>
      <c r="Y27" s="479"/>
      <c r="Z27" s="418" t="s">
        <v>175</v>
      </c>
      <c r="AA27" s="419"/>
      <c r="AB27" s="419"/>
      <c r="AC27" s="419"/>
      <c r="AD27" s="419"/>
      <c r="AE27" s="419"/>
      <c r="AF27" s="419"/>
      <c r="AG27" s="420"/>
      <c r="AH27" s="421">
        <v>40</v>
      </c>
      <c r="AI27" s="422"/>
      <c r="AJ27" s="422"/>
      <c r="AK27" s="422"/>
      <c r="AL27" s="423"/>
      <c r="AM27" s="421">
        <v>143067</v>
      </c>
      <c r="AN27" s="422"/>
      <c r="AO27" s="422"/>
      <c r="AP27" s="422"/>
      <c r="AQ27" s="422"/>
      <c r="AR27" s="423"/>
      <c r="AS27" s="421">
        <v>3577</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2061402</v>
      </c>
      <c r="BO27" s="449"/>
      <c r="BP27" s="449"/>
      <c r="BQ27" s="449"/>
      <c r="BR27" s="449"/>
      <c r="BS27" s="449"/>
      <c r="BT27" s="449"/>
      <c r="BU27" s="450"/>
      <c r="BV27" s="448">
        <v>2059086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6600</v>
      </c>
      <c r="R28" s="422"/>
      <c r="S28" s="422"/>
      <c r="T28" s="422"/>
      <c r="U28" s="422"/>
      <c r="V28" s="423"/>
      <c r="W28" s="487"/>
      <c r="X28" s="478"/>
      <c r="Y28" s="479"/>
      <c r="Z28" s="418" t="s">
        <v>178</v>
      </c>
      <c r="AA28" s="419"/>
      <c r="AB28" s="419"/>
      <c r="AC28" s="419"/>
      <c r="AD28" s="419"/>
      <c r="AE28" s="419"/>
      <c r="AF28" s="419"/>
      <c r="AG28" s="420"/>
      <c r="AH28" s="421" t="s">
        <v>123</v>
      </c>
      <c r="AI28" s="422"/>
      <c r="AJ28" s="422"/>
      <c r="AK28" s="422"/>
      <c r="AL28" s="423"/>
      <c r="AM28" s="421" t="s">
        <v>179</v>
      </c>
      <c r="AN28" s="422"/>
      <c r="AO28" s="422"/>
      <c r="AP28" s="422"/>
      <c r="AQ28" s="422"/>
      <c r="AR28" s="423"/>
      <c r="AS28" s="421" t="s">
        <v>179</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5159266</v>
      </c>
      <c r="BO28" s="441"/>
      <c r="BP28" s="441"/>
      <c r="BQ28" s="441"/>
      <c r="BR28" s="441"/>
      <c r="BS28" s="441"/>
      <c r="BT28" s="441"/>
      <c r="BU28" s="442"/>
      <c r="BV28" s="440">
        <v>5805934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21</v>
      </c>
      <c r="M29" s="422"/>
      <c r="N29" s="422"/>
      <c r="O29" s="422"/>
      <c r="P29" s="423"/>
      <c r="Q29" s="421">
        <v>6100</v>
      </c>
      <c r="R29" s="422"/>
      <c r="S29" s="422"/>
      <c r="T29" s="422"/>
      <c r="U29" s="422"/>
      <c r="V29" s="423"/>
      <c r="W29" s="488"/>
      <c r="X29" s="489"/>
      <c r="Y29" s="490"/>
      <c r="Z29" s="418" t="s">
        <v>182</v>
      </c>
      <c r="AA29" s="419"/>
      <c r="AB29" s="419"/>
      <c r="AC29" s="419"/>
      <c r="AD29" s="419"/>
      <c r="AE29" s="419"/>
      <c r="AF29" s="419"/>
      <c r="AG29" s="420"/>
      <c r="AH29" s="421">
        <v>931</v>
      </c>
      <c r="AI29" s="422"/>
      <c r="AJ29" s="422"/>
      <c r="AK29" s="422"/>
      <c r="AL29" s="423"/>
      <c r="AM29" s="421">
        <v>2906058</v>
      </c>
      <c r="AN29" s="422"/>
      <c r="AO29" s="422"/>
      <c r="AP29" s="422"/>
      <c r="AQ29" s="422"/>
      <c r="AR29" s="423"/>
      <c r="AS29" s="421">
        <v>3121</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1361735</v>
      </c>
      <c r="BO29" s="446"/>
      <c r="BP29" s="446"/>
      <c r="BQ29" s="446"/>
      <c r="BR29" s="446"/>
      <c r="BS29" s="446"/>
      <c r="BT29" s="446"/>
      <c r="BU29" s="447"/>
      <c r="BV29" s="445">
        <v>1289532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98.9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18314453</v>
      </c>
      <c r="BO30" s="449"/>
      <c r="BP30" s="449"/>
      <c r="BQ30" s="449"/>
      <c r="BR30" s="449"/>
      <c r="BS30" s="449"/>
      <c r="BT30" s="449"/>
      <c r="BU30" s="450"/>
      <c r="BV30" s="448">
        <v>19426165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特別会計国民健康保険事業費</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大阪府後期高齢者医療広域連合（一般会計）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箕面市医療保健センター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特別会計公共用地先行取得事業費</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特別会計介護保険事業費</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公共下水道事業会計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大阪府後期高齢者医療広域連合（後期高齢者医療特別会計）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箕面市障害者事業団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特別会計後期高齢者医療事業費</v>
      </c>
      <c r="X36" s="403"/>
      <c r="Y36" s="403"/>
      <c r="Z36" s="403"/>
      <c r="AA36" s="403"/>
      <c r="AB36" s="403"/>
      <c r="AC36" s="403"/>
      <c r="AD36" s="403"/>
      <c r="AE36" s="403"/>
      <c r="AF36" s="403"/>
      <c r="AG36" s="403"/>
      <c r="AH36" s="403"/>
      <c r="AI36" s="403"/>
      <c r="AJ36" s="403"/>
      <c r="AK36" s="403"/>
      <c r="AL36" s="193"/>
      <c r="AM36" s="404">
        <f t="shared" si="0"/>
        <v>8</v>
      </c>
      <c r="AN36" s="404"/>
      <c r="AO36" s="403" t="str">
        <f>IF('各会計、関係団体の財政状況及び健全化判断比率'!B33="","",'各会計、関係団体の財政状況及び健全化判断比率'!B33)</f>
        <v>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大阪広域水道企業団（水道事業会計）</v>
      </c>
      <c r="BZ36" s="403"/>
      <c r="CA36" s="403"/>
      <c r="CB36" s="403"/>
      <c r="CC36" s="403"/>
      <c r="CD36" s="403"/>
      <c r="CE36" s="403"/>
      <c r="CF36" s="403"/>
      <c r="CG36" s="403"/>
      <c r="CH36" s="403"/>
      <c r="CI36" s="403"/>
      <c r="CJ36" s="403"/>
      <c r="CK36" s="403"/>
      <c r="CL36" s="403"/>
      <c r="CM36" s="403"/>
      <c r="CN36" s="193"/>
      <c r="CO36" s="404">
        <f t="shared" si="3"/>
        <v>16</v>
      </c>
      <c r="CP36" s="404"/>
      <c r="CQ36" s="403" t="str">
        <f>IF('各会計、関係団体の財政状況及び健全化判断比率'!BS9="","",'各会計、関係団体の財政状況及び健全化判断比率'!BS9)</f>
        <v>箕面市メイプル文化財団</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f t="shared" si="0"/>
        <v>9</v>
      </c>
      <c r="AN37" s="404"/>
      <c r="AO37" s="403" t="str">
        <f>IF('各会計、関係団体の財政状況及び健全化判断比率'!B34="","",'各会計、関係団体の財政状況及び健全化判断比率'!B34)</f>
        <v>競艇事業会計</v>
      </c>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大阪広域水道企業団（工業用水道事業会計）</v>
      </c>
      <c r="BZ37" s="403"/>
      <c r="CA37" s="403"/>
      <c r="CB37" s="403"/>
      <c r="CC37" s="403"/>
      <c r="CD37" s="403"/>
      <c r="CE37" s="403"/>
      <c r="CF37" s="403"/>
      <c r="CG37" s="403"/>
      <c r="CH37" s="403"/>
      <c r="CI37" s="403"/>
      <c r="CJ37" s="403"/>
      <c r="CK37" s="403"/>
      <c r="CL37" s="403"/>
      <c r="CM37" s="403"/>
      <c r="CN37" s="193"/>
      <c r="CO37" s="404">
        <f t="shared" si="3"/>
        <v>17</v>
      </c>
      <c r="CP37" s="404"/>
      <c r="CQ37" s="403" t="str">
        <f>IF('各会計、関係団体の財政状況及び健全化判断比率'!BS10="","",'各会計、関係団体の財政状況及び健全化判断比率'!BS10)</f>
        <v>箕面市国際交流協会</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18</v>
      </c>
      <c r="CP38" s="404"/>
      <c r="CQ38" s="403" t="str">
        <f>IF('各会計、関係団体の財政状況及び健全化判断比率'!BS11="","",'各会計、関係団体の財政状況及び健全化判断比率'!BS11)</f>
        <v>箕面都市開発</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19</v>
      </c>
      <c r="CP39" s="404"/>
      <c r="CQ39" s="403" t="str">
        <f>IF('各会計、関係団体の財政状況及び健全化判断比率'!BS12="","",'各会計、関係団体の財政状況及び健全化判断比率'!BS12)</f>
        <v>箕面ＦＭまちそだて</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20</v>
      </c>
      <c r="CP40" s="404"/>
      <c r="CQ40" s="403" t="str">
        <f>IF('各会計、関係団体の財政状況及び健全化判断比率'!BS13="","",'各会計、関係団体の財政状況及び健全化判断比率'!BS13)</f>
        <v>箕面市土地開発公社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xqzM2UknytqqV1Q8xfU5FUr+LPXQGHwa7clwTJqb1XKKnI/Evudb/mHSupSwSBIxq+VWTnu7Y7hE2xNhdIN2w==" saltValue="IH/EsJNL3L157UEqC90r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24" t="s">
        <v>570</v>
      </c>
      <c r="D34" s="1224"/>
      <c r="E34" s="1225"/>
      <c r="F34" s="32" t="s">
        <v>571</v>
      </c>
      <c r="G34" s="33" t="s">
        <v>572</v>
      </c>
      <c r="H34" s="33" t="s">
        <v>573</v>
      </c>
      <c r="I34" s="33" t="s">
        <v>574</v>
      </c>
      <c r="J34" s="34" t="s">
        <v>575</v>
      </c>
      <c r="K34" s="22"/>
      <c r="L34" s="22"/>
      <c r="M34" s="22"/>
      <c r="N34" s="22"/>
      <c r="O34" s="22"/>
      <c r="P34" s="22"/>
    </row>
    <row r="35" spans="1:16" ht="39" customHeight="1" x14ac:dyDescent="0.15">
      <c r="A35" s="22"/>
      <c r="B35" s="35"/>
      <c r="C35" s="1218" t="s">
        <v>576</v>
      </c>
      <c r="D35" s="1219"/>
      <c r="E35" s="1220"/>
      <c r="F35" s="36" t="s">
        <v>519</v>
      </c>
      <c r="G35" s="37">
        <v>9.02</v>
      </c>
      <c r="H35" s="37">
        <v>11.49</v>
      </c>
      <c r="I35" s="37">
        <v>15.93</v>
      </c>
      <c r="J35" s="38">
        <v>22.35</v>
      </c>
      <c r="K35" s="22"/>
      <c r="L35" s="22"/>
      <c r="M35" s="22"/>
      <c r="N35" s="22"/>
      <c r="O35" s="22"/>
      <c r="P35" s="22"/>
    </row>
    <row r="36" spans="1:16" ht="39" customHeight="1" x14ac:dyDescent="0.15">
      <c r="A36" s="22"/>
      <c r="B36" s="35"/>
      <c r="C36" s="1218" t="s">
        <v>577</v>
      </c>
      <c r="D36" s="1219"/>
      <c r="E36" s="1220"/>
      <c r="F36" s="36">
        <v>10.62</v>
      </c>
      <c r="G36" s="37">
        <v>12.63</v>
      </c>
      <c r="H36" s="37">
        <v>13.79</v>
      </c>
      <c r="I36" s="37">
        <v>14.54</v>
      </c>
      <c r="J36" s="38">
        <v>15.47</v>
      </c>
      <c r="K36" s="22"/>
      <c r="L36" s="22"/>
      <c r="M36" s="22"/>
      <c r="N36" s="22"/>
      <c r="O36" s="22"/>
      <c r="P36" s="22"/>
    </row>
    <row r="37" spans="1:16" ht="39" customHeight="1" x14ac:dyDescent="0.15">
      <c r="A37" s="22"/>
      <c r="B37" s="35"/>
      <c r="C37" s="1218" t="s">
        <v>578</v>
      </c>
      <c r="D37" s="1219"/>
      <c r="E37" s="1220"/>
      <c r="F37" s="36">
        <v>8.94</v>
      </c>
      <c r="G37" s="37">
        <v>9.2899999999999991</v>
      </c>
      <c r="H37" s="37">
        <v>9.74</v>
      </c>
      <c r="I37" s="37">
        <v>9.59</v>
      </c>
      <c r="J37" s="38">
        <v>9.1</v>
      </c>
      <c r="K37" s="22"/>
      <c r="L37" s="22"/>
      <c r="M37" s="22"/>
      <c r="N37" s="22"/>
      <c r="O37" s="22"/>
      <c r="P37" s="22"/>
    </row>
    <row r="38" spans="1:16" ht="39" customHeight="1" x14ac:dyDescent="0.15">
      <c r="A38" s="22"/>
      <c r="B38" s="35"/>
      <c r="C38" s="1218" t="s">
        <v>579</v>
      </c>
      <c r="D38" s="1219"/>
      <c r="E38" s="1220"/>
      <c r="F38" s="36">
        <v>6.07</v>
      </c>
      <c r="G38" s="37">
        <v>7.06</v>
      </c>
      <c r="H38" s="37">
        <v>8.26</v>
      </c>
      <c r="I38" s="37">
        <v>8.56</v>
      </c>
      <c r="J38" s="38">
        <v>7.31</v>
      </c>
      <c r="K38" s="22"/>
      <c r="L38" s="22"/>
      <c r="M38" s="22"/>
      <c r="N38" s="22"/>
      <c r="O38" s="22"/>
      <c r="P38" s="22"/>
    </row>
    <row r="39" spans="1:16" ht="39" customHeight="1" x14ac:dyDescent="0.15">
      <c r="A39" s="22"/>
      <c r="B39" s="35"/>
      <c r="C39" s="1218" t="s">
        <v>580</v>
      </c>
      <c r="D39" s="1219"/>
      <c r="E39" s="1220"/>
      <c r="F39" s="36">
        <v>12.3</v>
      </c>
      <c r="G39" s="37">
        <v>11.81</v>
      </c>
      <c r="H39" s="37">
        <v>7.78</v>
      </c>
      <c r="I39" s="37">
        <v>5.0599999999999996</v>
      </c>
      <c r="J39" s="38">
        <v>2</v>
      </c>
      <c r="K39" s="22"/>
      <c r="L39" s="22"/>
      <c r="M39" s="22"/>
      <c r="N39" s="22"/>
      <c r="O39" s="22"/>
      <c r="P39" s="22"/>
    </row>
    <row r="40" spans="1:16" ht="39" customHeight="1" x14ac:dyDescent="0.15">
      <c r="A40" s="22"/>
      <c r="B40" s="35"/>
      <c r="C40" s="1218" t="s">
        <v>581</v>
      </c>
      <c r="D40" s="1219"/>
      <c r="E40" s="1220"/>
      <c r="F40" s="36">
        <v>0.66</v>
      </c>
      <c r="G40" s="37">
        <v>0.8</v>
      </c>
      <c r="H40" s="37">
        <v>0.46</v>
      </c>
      <c r="I40" s="37">
        <v>1.36</v>
      </c>
      <c r="J40" s="38">
        <v>1.68</v>
      </c>
      <c r="K40" s="22"/>
      <c r="L40" s="22"/>
      <c r="M40" s="22"/>
      <c r="N40" s="22"/>
      <c r="O40" s="22"/>
      <c r="P40" s="22"/>
    </row>
    <row r="41" spans="1:16" ht="39" customHeight="1" x14ac:dyDescent="0.15">
      <c r="A41" s="22"/>
      <c r="B41" s="35"/>
      <c r="C41" s="1218" t="s">
        <v>582</v>
      </c>
      <c r="D41" s="1219"/>
      <c r="E41" s="1220"/>
      <c r="F41" s="36">
        <v>0.25</v>
      </c>
      <c r="G41" s="37">
        <v>0.28999999999999998</v>
      </c>
      <c r="H41" s="37">
        <v>0.32</v>
      </c>
      <c r="I41" s="37">
        <v>0.32</v>
      </c>
      <c r="J41" s="38">
        <v>0.33</v>
      </c>
      <c r="K41" s="22"/>
      <c r="L41" s="22"/>
      <c r="M41" s="22"/>
      <c r="N41" s="22"/>
      <c r="O41" s="22"/>
      <c r="P41" s="22"/>
    </row>
    <row r="42" spans="1:16" ht="39" customHeight="1" x14ac:dyDescent="0.15">
      <c r="A42" s="22"/>
      <c r="B42" s="39"/>
      <c r="C42" s="1218" t="s">
        <v>583</v>
      </c>
      <c r="D42" s="1219"/>
      <c r="E42" s="1220"/>
      <c r="F42" s="36" t="s">
        <v>519</v>
      </c>
      <c r="G42" s="37" t="s">
        <v>519</v>
      </c>
      <c r="H42" s="37" t="s">
        <v>519</v>
      </c>
      <c r="I42" s="37" t="s">
        <v>519</v>
      </c>
      <c r="J42" s="38" t="s">
        <v>519</v>
      </c>
      <c r="K42" s="22"/>
      <c r="L42" s="22"/>
      <c r="M42" s="22"/>
      <c r="N42" s="22"/>
      <c r="O42" s="22"/>
      <c r="P42" s="22"/>
    </row>
    <row r="43" spans="1:16" ht="39" customHeight="1" thickBot="1" x14ac:dyDescent="0.2">
      <c r="A43" s="22"/>
      <c r="B43" s="40"/>
      <c r="C43" s="1221" t="s">
        <v>584</v>
      </c>
      <c r="D43" s="1222"/>
      <c r="E43" s="1223"/>
      <c r="F43" s="41">
        <v>10.64</v>
      </c>
      <c r="G43" s="42">
        <v>0</v>
      </c>
      <c r="H43" s="42" t="s">
        <v>519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YPpUDp9tgNQ+ImZaXhqELmxg4U5Js2TJs/RJLc7cuSqJ8SjGRElTw4xE8soOSSgn/UEYa/+c+XlzRRWsnt8Q==" saltValue="IgMfMbGegCfy94R3b7mP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3090</v>
      </c>
      <c r="L45" s="60">
        <v>2808</v>
      </c>
      <c r="M45" s="60">
        <v>2366</v>
      </c>
      <c r="N45" s="60">
        <v>2363</v>
      </c>
      <c r="O45" s="61">
        <v>2514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519</v>
      </c>
      <c r="L47" s="64" t="s">
        <v>519</v>
      </c>
      <c r="M47" s="64" t="s">
        <v>519</v>
      </c>
      <c r="N47" s="64" t="s">
        <v>519</v>
      </c>
      <c r="O47" s="65" t="s">
        <v>519</v>
      </c>
      <c r="P47" s="48"/>
      <c r="Q47" s="48"/>
      <c r="R47" s="48"/>
      <c r="S47" s="48"/>
      <c r="T47" s="48"/>
      <c r="U47" s="48"/>
    </row>
    <row r="48" spans="1:21" ht="30.75" customHeight="1" x14ac:dyDescent="0.15">
      <c r="A48" s="48"/>
      <c r="B48" s="1236"/>
      <c r="C48" s="1237"/>
      <c r="D48" s="62"/>
      <c r="E48" s="1228" t="s">
        <v>15</v>
      </c>
      <c r="F48" s="1228"/>
      <c r="G48" s="1228"/>
      <c r="H48" s="1228"/>
      <c r="I48" s="1228"/>
      <c r="J48" s="1229"/>
      <c r="K48" s="63">
        <v>448</v>
      </c>
      <c r="L48" s="64">
        <v>431</v>
      </c>
      <c r="M48" s="64">
        <v>207</v>
      </c>
      <c r="N48" s="64">
        <v>196</v>
      </c>
      <c r="O48" s="65">
        <v>192</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519</v>
      </c>
      <c r="L49" s="64" t="s">
        <v>519</v>
      </c>
      <c r="M49" s="64" t="s">
        <v>519</v>
      </c>
      <c r="N49" s="64" t="s">
        <v>519</v>
      </c>
      <c r="O49" s="65" t="s">
        <v>519</v>
      </c>
      <c r="P49" s="48"/>
      <c r="Q49" s="48"/>
      <c r="R49" s="48"/>
      <c r="S49" s="48"/>
      <c r="T49" s="48"/>
      <c r="U49" s="48"/>
    </row>
    <row r="50" spans="1:21" ht="30.75" customHeight="1" x14ac:dyDescent="0.15">
      <c r="A50" s="48"/>
      <c r="B50" s="1236"/>
      <c r="C50" s="1237"/>
      <c r="D50" s="62"/>
      <c r="E50" s="1228" t="s">
        <v>17</v>
      </c>
      <c r="F50" s="1228"/>
      <c r="G50" s="1228"/>
      <c r="H50" s="1228"/>
      <c r="I50" s="1228"/>
      <c r="J50" s="1229"/>
      <c r="K50" s="63">
        <v>4</v>
      </c>
      <c r="L50" s="64">
        <v>17</v>
      </c>
      <c r="M50" s="64">
        <v>58</v>
      </c>
      <c r="N50" s="64">
        <v>19</v>
      </c>
      <c r="O50" s="65">
        <v>101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519</v>
      </c>
      <c r="L51" s="64" t="s">
        <v>519</v>
      </c>
      <c r="M51" s="64" t="s">
        <v>519</v>
      </c>
      <c r="N51" s="64" t="s">
        <v>519</v>
      </c>
      <c r="O51" s="65" t="s">
        <v>519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3094</v>
      </c>
      <c r="L52" s="64">
        <v>2917</v>
      </c>
      <c r="M52" s="64">
        <v>2563</v>
      </c>
      <c r="N52" s="64">
        <v>2621</v>
      </c>
      <c r="O52" s="65">
        <v>2567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448</v>
      </c>
      <c r="L53" s="69">
        <v>339</v>
      </c>
      <c r="M53" s="69">
        <v>68</v>
      </c>
      <c r="N53" s="69">
        <v>-43</v>
      </c>
      <c r="O53" s="70">
        <v>240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CMuNNMlvntlD38i9V4uOSWKXxZ8HBs2UQCSt7+HwJHEXtU6k0T4USuRABxc0zF/jH94s7pilrFtMHivS0MV4Q==" saltValue="vw/dZN50znRGEhzVvGUH6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54" t="s">
        <v>24</v>
      </c>
      <c r="C41" s="1255"/>
      <c r="D41" s="81"/>
      <c r="E41" s="1256" t="s">
        <v>25</v>
      </c>
      <c r="F41" s="1256"/>
      <c r="G41" s="1256"/>
      <c r="H41" s="1257"/>
      <c r="I41" s="82">
        <v>29394</v>
      </c>
      <c r="J41" s="83">
        <v>29344</v>
      </c>
      <c r="K41" s="83">
        <v>29932</v>
      </c>
      <c r="L41" s="83">
        <v>31404</v>
      </c>
      <c r="M41" s="84">
        <v>35393</v>
      </c>
    </row>
    <row r="42" spans="2:13" ht="27.75" customHeight="1" x14ac:dyDescent="0.15">
      <c r="B42" s="1244"/>
      <c r="C42" s="1245"/>
      <c r="D42" s="85"/>
      <c r="E42" s="1248" t="s">
        <v>26</v>
      </c>
      <c r="F42" s="1248"/>
      <c r="G42" s="1248"/>
      <c r="H42" s="1249"/>
      <c r="I42" s="86">
        <v>2599</v>
      </c>
      <c r="J42" s="87">
        <v>2513</v>
      </c>
      <c r="K42" s="87">
        <v>6024</v>
      </c>
      <c r="L42" s="87">
        <v>15561</v>
      </c>
      <c r="M42" s="88">
        <v>10781</v>
      </c>
    </row>
    <row r="43" spans="2:13" ht="27.75" customHeight="1" x14ac:dyDescent="0.15">
      <c r="B43" s="1244"/>
      <c r="C43" s="1245"/>
      <c r="D43" s="85"/>
      <c r="E43" s="1248" t="s">
        <v>27</v>
      </c>
      <c r="F43" s="1248"/>
      <c r="G43" s="1248"/>
      <c r="H43" s="1249"/>
      <c r="I43" s="86">
        <v>2571</v>
      </c>
      <c r="J43" s="87">
        <v>2332</v>
      </c>
      <c r="K43" s="87">
        <v>2047</v>
      </c>
      <c r="L43" s="87">
        <v>1876</v>
      </c>
      <c r="M43" s="88">
        <v>1808</v>
      </c>
    </row>
    <row r="44" spans="2:13" ht="27.75" customHeight="1" x14ac:dyDescent="0.15">
      <c r="B44" s="1244"/>
      <c r="C44" s="1245"/>
      <c r="D44" s="85"/>
      <c r="E44" s="1248" t="s">
        <v>28</v>
      </c>
      <c r="F44" s="1248"/>
      <c r="G44" s="1248"/>
      <c r="H44" s="1249"/>
      <c r="I44" s="86" t="s">
        <v>519</v>
      </c>
      <c r="J44" s="87" t="s">
        <v>519</v>
      </c>
      <c r="K44" s="87" t="s">
        <v>519</v>
      </c>
      <c r="L44" s="87" t="s">
        <v>519</v>
      </c>
      <c r="M44" s="88" t="s">
        <v>519</v>
      </c>
    </row>
    <row r="45" spans="2:13" ht="27.75" customHeight="1" x14ac:dyDescent="0.15">
      <c r="B45" s="1244"/>
      <c r="C45" s="1245"/>
      <c r="D45" s="85"/>
      <c r="E45" s="1248" t="s">
        <v>29</v>
      </c>
      <c r="F45" s="1248"/>
      <c r="G45" s="1248"/>
      <c r="H45" s="1249"/>
      <c r="I45" s="86">
        <v>9413</v>
      </c>
      <c r="J45" s="87">
        <v>8537</v>
      </c>
      <c r="K45" s="87">
        <v>8033</v>
      </c>
      <c r="L45" s="87">
        <v>7772</v>
      </c>
      <c r="M45" s="88">
        <v>7420</v>
      </c>
    </row>
    <row r="46" spans="2:13" ht="27.75" customHeight="1" x14ac:dyDescent="0.15">
      <c r="B46" s="1244"/>
      <c r="C46" s="1245"/>
      <c r="D46" s="89"/>
      <c r="E46" s="1248" t="s">
        <v>30</v>
      </c>
      <c r="F46" s="1248"/>
      <c r="G46" s="1248"/>
      <c r="H46" s="1249"/>
      <c r="I46" s="86" t="s">
        <v>519</v>
      </c>
      <c r="J46" s="87" t="s">
        <v>519</v>
      </c>
      <c r="K46" s="87" t="s">
        <v>519</v>
      </c>
      <c r="L46" s="87" t="s">
        <v>519</v>
      </c>
      <c r="M46" s="88" t="s">
        <v>519</v>
      </c>
    </row>
    <row r="47" spans="2:13" ht="27.75" customHeight="1" x14ac:dyDescent="0.15">
      <c r="B47" s="1244"/>
      <c r="C47" s="1245"/>
      <c r="D47" s="90"/>
      <c r="E47" s="1258" t="s">
        <v>31</v>
      </c>
      <c r="F47" s="1259"/>
      <c r="G47" s="1259"/>
      <c r="H47" s="1260"/>
      <c r="I47" s="86" t="s">
        <v>519</v>
      </c>
      <c r="J47" s="87" t="s">
        <v>519</v>
      </c>
      <c r="K47" s="87" t="s">
        <v>519</v>
      </c>
      <c r="L47" s="87" t="s">
        <v>519</v>
      </c>
      <c r="M47" s="88" t="s">
        <v>519</v>
      </c>
    </row>
    <row r="48" spans="2:13" ht="27.75" customHeight="1" x14ac:dyDescent="0.15">
      <c r="B48" s="1244"/>
      <c r="C48" s="1245"/>
      <c r="D48" s="85"/>
      <c r="E48" s="1248" t="s">
        <v>32</v>
      </c>
      <c r="F48" s="1248"/>
      <c r="G48" s="1248"/>
      <c r="H48" s="1249"/>
      <c r="I48" s="86" t="s">
        <v>519</v>
      </c>
      <c r="J48" s="87" t="s">
        <v>519</v>
      </c>
      <c r="K48" s="87" t="s">
        <v>519</v>
      </c>
      <c r="L48" s="87" t="s">
        <v>519</v>
      </c>
      <c r="M48" s="88" t="s">
        <v>519</v>
      </c>
    </row>
    <row r="49" spans="2:13" ht="27.75" customHeight="1" x14ac:dyDescent="0.15">
      <c r="B49" s="1246"/>
      <c r="C49" s="1247"/>
      <c r="D49" s="85"/>
      <c r="E49" s="1248" t="s">
        <v>33</v>
      </c>
      <c r="F49" s="1248"/>
      <c r="G49" s="1248"/>
      <c r="H49" s="1249"/>
      <c r="I49" s="86" t="s">
        <v>519</v>
      </c>
      <c r="J49" s="87" t="s">
        <v>519</v>
      </c>
      <c r="K49" s="87" t="s">
        <v>519</v>
      </c>
      <c r="L49" s="87" t="s">
        <v>519</v>
      </c>
      <c r="M49" s="88" t="s">
        <v>519</v>
      </c>
    </row>
    <row r="50" spans="2:13" ht="27.75" customHeight="1" x14ac:dyDescent="0.15">
      <c r="B50" s="1242" t="s">
        <v>34</v>
      </c>
      <c r="C50" s="1243"/>
      <c r="D50" s="91"/>
      <c r="E50" s="1248" t="s">
        <v>35</v>
      </c>
      <c r="F50" s="1248"/>
      <c r="G50" s="1248"/>
      <c r="H50" s="1249"/>
      <c r="I50" s="86">
        <v>26084</v>
      </c>
      <c r="J50" s="87">
        <v>25742</v>
      </c>
      <c r="K50" s="87">
        <v>28025</v>
      </c>
      <c r="L50" s="87">
        <v>29069</v>
      </c>
      <c r="M50" s="88">
        <v>26740</v>
      </c>
    </row>
    <row r="51" spans="2:13" ht="27.75" customHeight="1" x14ac:dyDescent="0.15">
      <c r="B51" s="1244"/>
      <c r="C51" s="1245"/>
      <c r="D51" s="85"/>
      <c r="E51" s="1248" t="s">
        <v>36</v>
      </c>
      <c r="F51" s="1248"/>
      <c r="G51" s="1248"/>
      <c r="H51" s="1249"/>
      <c r="I51" s="86">
        <v>6633</v>
      </c>
      <c r="J51" s="87">
        <v>6563</v>
      </c>
      <c r="K51" s="87">
        <v>6037</v>
      </c>
      <c r="L51" s="87">
        <v>7105</v>
      </c>
      <c r="M51" s="88">
        <v>7062</v>
      </c>
    </row>
    <row r="52" spans="2:13" ht="27.75" customHeight="1" x14ac:dyDescent="0.15">
      <c r="B52" s="1246"/>
      <c r="C52" s="1247"/>
      <c r="D52" s="85"/>
      <c r="E52" s="1248" t="s">
        <v>37</v>
      </c>
      <c r="F52" s="1248"/>
      <c r="G52" s="1248"/>
      <c r="H52" s="1249"/>
      <c r="I52" s="86">
        <v>25281</v>
      </c>
      <c r="J52" s="87">
        <v>25190</v>
      </c>
      <c r="K52" s="87">
        <v>25013</v>
      </c>
      <c r="L52" s="87">
        <v>28033</v>
      </c>
      <c r="M52" s="88">
        <v>27860</v>
      </c>
    </row>
    <row r="53" spans="2:13" ht="27.75" customHeight="1" thickBot="1" x14ac:dyDescent="0.2">
      <c r="B53" s="1250" t="s">
        <v>38</v>
      </c>
      <c r="C53" s="1251"/>
      <c r="D53" s="92"/>
      <c r="E53" s="1252" t="s">
        <v>39</v>
      </c>
      <c r="F53" s="1252"/>
      <c r="G53" s="1252"/>
      <c r="H53" s="1253"/>
      <c r="I53" s="93">
        <v>-14021</v>
      </c>
      <c r="J53" s="94">
        <v>-14768</v>
      </c>
      <c r="K53" s="94">
        <v>-13039</v>
      </c>
      <c r="L53" s="94">
        <v>-7595</v>
      </c>
      <c r="M53" s="95">
        <v>-6260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0gGBWfZJQ0u3FG5TAuR1wEcliMsr3TQF3lBCPY9wd1Z0sGFMC4lGpse/7Ox5A0eFWUm1Pv8X49l5x6QEuHPow==" saltValue="eP+XsO2EyemV3SY4EoLL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69" t="s">
        <v>42</v>
      </c>
      <c r="D55" s="1269"/>
      <c r="E55" s="1270"/>
      <c r="F55" s="107">
        <v>8149</v>
      </c>
      <c r="G55" s="107">
        <v>5806</v>
      </c>
      <c r="H55" s="108">
        <v>5159</v>
      </c>
    </row>
    <row r="56" spans="2:8" ht="52.5" customHeight="1" x14ac:dyDescent="0.15">
      <c r="B56" s="109"/>
      <c r="C56" s="1271" t="s">
        <v>43</v>
      </c>
      <c r="D56" s="1271"/>
      <c r="E56" s="1272"/>
      <c r="F56" s="110">
        <v>1287</v>
      </c>
      <c r="G56" s="110">
        <v>1290</v>
      </c>
      <c r="H56" s="111">
        <v>1362</v>
      </c>
    </row>
    <row r="57" spans="2:8" ht="53.25" customHeight="1" x14ac:dyDescent="0.15">
      <c r="B57" s="109"/>
      <c r="C57" s="1273" t="s">
        <v>44</v>
      </c>
      <c r="D57" s="1273"/>
      <c r="E57" s="1274"/>
      <c r="F57" s="112">
        <v>16169</v>
      </c>
      <c r="G57" s="112">
        <v>19426</v>
      </c>
      <c r="H57" s="113">
        <v>18314</v>
      </c>
    </row>
    <row r="58" spans="2:8" ht="45.75" customHeight="1" x14ac:dyDescent="0.15">
      <c r="B58" s="114"/>
      <c r="C58" s="1261" t="s">
        <v>607</v>
      </c>
      <c r="D58" s="1262"/>
      <c r="E58" s="1263"/>
      <c r="F58" s="115">
        <v>7637</v>
      </c>
      <c r="G58" s="115">
        <v>8170</v>
      </c>
      <c r="H58" s="116">
        <v>8462</v>
      </c>
    </row>
    <row r="59" spans="2:8" ht="45.75" customHeight="1" x14ac:dyDescent="0.15">
      <c r="B59" s="114"/>
      <c r="C59" s="1261" t="s">
        <v>608</v>
      </c>
      <c r="D59" s="1262"/>
      <c r="E59" s="1263"/>
      <c r="F59" s="115">
        <v>2088</v>
      </c>
      <c r="G59" s="115">
        <v>3782</v>
      </c>
      <c r="H59" s="116">
        <v>2202</v>
      </c>
    </row>
    <row r="60" spans="2:8" ht="45.75" customHeight="1" x14ac:dyDescent="0.15">
      <c r="B60" s="114"/>
      <c r="C60" s="1261" t="s">
        <v>609</v>
      </c>
      <c r="D60" s="1262"/>
      <c r="E60" s="1263"/>
      <c r="F60" s="115">
        <v>1376</v>
      </c>
      <c r="G60" s="115">
        <v>2378</v>
      </c>
      <c r="H60" s="116">
        <v>2182</v>
      </c>
    </row>
    <row r="61" spans="2:8" ht="45.75" customHeight="1" x14ac:dyDescent="0.15">
      <c r="B61" s="114"/>
      <c r="C61" s="1261" t="s">
        <v>610</v>
      </c>
      <c r="D61" s="1262"/>
      <c r="E61" s="1263"/>
      <c r="F61" s="115">
        <v>1044</v>
      </c>
      <c r="G61" s="115">
        <v>926</v>
      </c>
      <c r="H61" s="116">
        <v>1381</v>
      </c>
    </row>
    <row r="62" spans="2:8" ht="45.75" customHeight="1" thickBot="1" x14ac:dyDescent="0.2">
      <c r="B62" s="117"/>
      <c r="C62" s="1264" t="s">
        <v>611</v>
      </c>
      <c r="D62" s="1265"/>
      <c r="E62" s="1266"/>
      <c r="F62" s="118">
        <v>1005</v>
      </c>
      <c r="G62" s="118">
        <v>1009</v>
      </c>
      <c r="H62" s="119">
        <v>913</v>
      </c>
    </row>
    <row r="63" spans="2:8" ht="52.5" customHeight="1" thickBot="1" x14ac:dyDescent="0.2">
      <c r="B63" s="120"/>
      <c r="C63" s="1267" t="s">
        <v>45</v>
      </c>
      <c r="D63" s="1267"/>
      <c r="E63" s="1268"/>
      <c r="F63" s="121">
        <v>25606</v>
      </c>
      <c r="G63" s="121">
        <v>26522</v>
      </c>
      <c r="H63" s="122">
        <v>24835</v>
      </c>
    </row>
    <row r="64" spans="2:8" ht="15" customHeight="1" x14ac:dyDescent="0.15"/>
    <row r="65" ht="0" hidden="1" customHeight="1" x14ac:dyDescent="0.15"/>
    <row r="66" ht="0" hidden="1" customHeight="1" x14ac:dyDescent="0.15"/>
  </sheetData>
  <sheetProtection algorithmName="SHA-512" hashValue="jO1/5LGndMzmZxRhNamGGOCQjw0o/UMbNIuoaEwLUvs9Sn92uDnxgxGhxDnj39CITziENDoRahntNFWaMbECvw==" saltValue="EpbokRQBdd5SlL4pHDKN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19685039370078741"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616</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617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562</v>
      </c>
      <c r="BQ50" s="1280"/>
      <c r="BR50" s="1280"/>
      <c r="BS50" s="1280"/>
      <c r="BT50" s="1280"/>
      <c r="BU50" s="1280"/>
      <c r="BV50" s="1280"/>
      <c r="BW50" s="1280"/>
      <c r="BX50" s="1280" t="s">
        <v>563</v>
      </c>
      <c r="BY50" s="1280"/>
      <c r="BZ50" s="1280"/>
      <c r="CA50" s="1280"/>
      <c r="CB50" s="1280"/>
      <c r="CC50" s="1280"/>
      <c r="CD50" s="1280"/>
      <c r="CE50" s="1280"/>
      <c r="CF50" s="1280" t="s">
        <v>564</v>
      </c>
      <c r="CG50" s="1280"/>
      <c r="CH50" s="1280"/>
      <c r="CI50" s="1280"/>
      <c r="CJ50" s="1280"/>
      <c r="CK50" s="1280"/>
      <c r="CL50" s="1280"/>
      <c r="CM50" s="1280"/>
      <c r="CN50" s="1280" t="s">
        <v>565</v>
      </c>
      <c r="CO50" s="1280"/>
      <c r="CP50" s="1280"/>
      <c r="CQ50" s="1280"/>
      <c r="CR50" s="1280"/>
      <c r="CS50" s="1280"/>
      <c r="CT50" s="1280"/>
      <c r="CU50" s="1280"/>
      <c r="CV50" s="1280" t="s">
        <v>566</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618</v>
      </c>
      <c r="AO51" s="1278"/>
      <c r="AP51" s="1278"/>
      <c r="AQ51" s="1278"/>
      <c r="AR51" s="1278"/>
      <c r="AS51" s="1278"/>
      <c r="AT51" s="1278"/>
      <c r="AU51" s="1278"/>
      <c r="AV51" s="1278"/>
      <c r="AW51" s="1278"/>
      <c r="AX51" s="1278"/>
      <c r="AY51" s="1278"/>
      <c r="AZ51" s="1278"/>
      <c r="BA51" s="1278"/>
      <c r="BB51" s="1278" t="s">
        <v>619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620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54.5</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621</v>
      </c>
      <c r="AO55" s="1280"/>
      <c r="AP55" s="1280"/>
      <c r="AQ55" s="1280"/>
      <c r="AR55" s="1280"/>
      <c r="AS55" s="1280"/>
      <c r="AT55" s="1280"/>
      <c r="AU55" s="1280"/>
      <c r="AV55" s="1280"/>
      <c r="AW55" s="1280"/>
      <c r="AX55" s="1280"/>
      <c r="AY55" s="1280"/>
      <c r="AZ55" s="1280"/>
      <c r="BA55" s="1280"/>
      <c r="BB55" s="1278" t="s">
        <v>622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15</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620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60.1</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623</v>
      </c>
    </row>
    <row r="64" spans="1:109" x14ac:dyDescent="0.15">
      <c r="B64" s="374"/>
      <c r="G64" s="381"/>
      <c r="I64" s="394"/>
      <c r="J64" s="394"/>
      <c r="K64" s="394"/>
      <c r="L64" s="394"/>
      <c r="M64" s="394"/>
      <c r="N64" s="395"/>
      <c r="AM64" s="381"/>
      <c r="AN64" s="381" t="s">
        <v>615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624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617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562</v>
      </c>
      <c r="BQ72" s="1280"/>
      <c r="BR72" s="1280"/>
      <c r="BS72" s="1280"/>
      <c r="BT72" s="1280"/>
      <c r="BU72" s="1280"/>
      <c r="BV72" s="1280"/>
      <c r="BW72" s="1280"/>
      <c r="BX72" s="1280" t="s">
        <v>563</v>
      </c>
      <c r="BY72" s="1280"/>
      <c r="BZ72" s="1280"/>
      <c r="CA72" s="1280"/>
      <c r="CB72" s="1280"/>
      <c r="CC72" s="1280"/>
      <c r="CD72" s="1280"/>
      <c r="CE72" s="1280"/>
      <c r="CF72" s="1280" t="s">
        <v>564</v>
      </c>
      <c r="CG72" s="1280"/>
      <c r="CH72" s="1280"/>
      <c r="CI72" s="1280"/>
      <c r="CJ72" s="1280"/>
      <c r="CK72" s="1280"/>
      <c r="CL72" s="1280"/>
      <c r="CM72" s="1280"/>
      <c r="CN72" s="1280" t="s">
        <v>565</v>
      </c>
      <c r="CO72" s="1280"/>
      <c r="CP72" s="1280"/>
      <c r="CQ72" s="1280"/>
      <c r="CR72" s="1280"/>
      <c r="CS72" s="1280"/>
      <c r="CT72" s="1280"/>
      <c r="CU72" s="1280"/>
      <c r="CV72" s="1280" t="s">
        <v>566</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618</v>
      </c>
      <c r="AO73" s="1278"/>
      <c r="AP73" s="1278"/>
      <c r="AQ73" s="1278"/>
      <c r="AR73" s="1278"/>
      <c r="AS73" s="1278"/>
      <c r="AT73" s="1278"/>
      <c r="AU73" s="1278"/>
      <c r="AV73" s="1278"/>
      <c r="AW73" s="1278"/>
      <c r="AX73" s="1278"/>
      <c r="AY73" s="1278"/>
      <c r="AZ73" s="1278"/>
      <c r="BA73" s="1278"/>
      <c r="BB73" s="1278" t="s">
        <v>625</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626</v>
      </c>
      <c r="BC75" s="1278"/>
      <c r="BD75" s="1278"/>
      <c r="BE75" s="1278"/>
      <c r="BF75" s="1278"/>
      <c r="BG75" s="1278"/>
      <c r="BH75" s="1278"/>
      <c r="BI75" s="1278"/>
      <c r="BJ75" s="1278"/>
      <c r="BK75" s="1278"/>
      <c r="BL75" s="1278"/>
      <c r="BM75" s="1278"/>
      <c r="BN75" s="1278"/>
      <c r="BO75" s="1278"/>
      <c r="BP75" s="1275">
        <v>3.1</v>
      </c>
      <c r="BQ75" s="1275"/>
      <c r="BR75" s="1275"/>
      <c r="BS75" s="1275"/>
      <c r="BT75" s="1275"/>
      <c r="BU75" s="1275"/>
      <c r="BV75" s="1275"/>
      <c r="BW75" s="1275"/>
      <c r="BX75" s="1275">
        <v>2.2000000000000002</v>
      </c>
      <c r="BY75" s="1275"/>
      <c r="BZ75" s="1275"/>
      <c r="CA75" s="1275"/>
      <c r="CB75" s="1275"/>
      <c r="CC75" s="1275"/>
      <c r="CD75" s="1275"/>
      <c r="CE75" s="1275"/>
      <c r="CF75" s="1275">
        <v>1.2</v>
      </c>
      <c r="CG75" s="1275"/>
      <c r="CH75" s="1275"/>
      <c r="CI75" s="1275"/>
      <c r="CJ75" s="1275"/>
      <c r="CK75" s="1275"/>
      <c r="CL75" s="1275"/>
      <c r="CM75" s="1275"/>
      <c r="CN75" s="1275">
        <v>0.5</v>
      </c>
      <c r="CO75" s="1275"/>
      <c r="CP75" s="1275"/>
      <c r="CQ75" s="1275"/>
      <c r="CR75" s="1275"/>
      <c r="CS75" s="1275"/>
      <c r="CT75" s="1275"/>
      <c r="CU75" s="1275"/>
      <c r="CV75" s="1275">
        <v>0.3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627</v>
      </c>
      <c r="AO77" s="1280"/>
      <c r="AP77" s="1280"/>
      <c r="AQ77" s="1280"/>
      <c r="AR77" s="1280"/>
      <c r="AS77" s="1280"/>
      <c r="AT77" s="1280"/>
      <c r="AU77" s="1280"/>
      <c r="AV77" s="1280"/>
      <c r="AW77" s="1280"/>
      <c r="AX77" s="1280"/>
      <c r="AY77" s="1280"/>
      <c r="AZ77" s="1280"/>
      <c r="BA77" s="1280"/>
      <c r="BB77" s="1278" t="s">
        <v>625</v>
      </c>
      <c r="BC77" s="1278"/>
      <c r="BD77" s="1278"/>
      <c r="BE77" s="1278"/>
      <c r="BF77" s="1278"/>
      <c r="BG77" s="1278"/>
      <c r="BH77" s="1278"/>
      <c r="BI77" s="1278"/>
      <c r="BJ77" s="1278"/>
      <c r="BK77" s="1278"/>
      <c r="BL77" s="1278"/>
      <c r="BM77" s="1278"/>
      <c r="BN77" s="1278"/>
      <c r="BO77" s="1278"/>
      <c r="BP77" s="1275">
        <v>37.6</v>
      </c>
      <c r="BQ77" s="1275"/>
      <c r="BR77" s="1275"/>
      <c r="BS77" s="1275"/>
      <c r="BT77" s="1275"/>
      <c r="BU77" s="1275"/>
      <c r="BV77" s="1275"/>
      <c r="BW77" s="1275"/>
      <c r="BX77" s="1275">
        <v>33.799999999999997</v>
      </c>
      <c r="BY77" s="1275"/>
      <c r="BZ77" s="1275"/>
      <c r="CA77" s="1275"/>
      <c r="CB77" s="1275"/>
      <c r="CC77" s="1275"/>
      <c r="CD77" s="1275"/>
      <c r="CE77" s="1275"/>
      <c r="CF77" s="1275">
        <v>17.8</v>
      </c>
      <c r="CG77" s="1275"/>
      <c r="CH77" s="1275"/>
      <c r="CI77" s="1275"/>
      <c r="CJ77" s="1275"/>
      <c r="CK77" s="1275"/>
      <c r="CL77" s="1275"/>
      <c r="CM77" s="1275"/>
      <c r="CN77" s="1275">
        <v>15</v>
      </c>
      <c r="CO77" s="1275"/>
      <c r="CP77" s="1275"/>
      <c r="CQ77" s="1275"/>
      <c r="CR77" s="1275"/>
      <c r="CS77" s="1275"/>
      <c r="CT77" s="1275"/>
      <c r="CU77" s="1275"/>
      <c r="CV77" s="1275">
        <v>12.2</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626</v>
      </c>
      <c r="BC79" s="1278"/>
      <c r="BD79" s="1278"/>
      <c r="BE79" s="1278"/>
      <c r="BF79" s="1278"/>
      <c r="BG79" s="1278"/>
      <c r="BH79" s="1278"/>
      <c r="BI79" s="1278"/>
      <c r="BJ79" s="1278"/>
      <c r="BK79" s="1278"/>
      <c r="BL79" s="1278"/>
      <c r="BM79" s="1278"/>
      <c r="BN79" s="1278"/>
      <c r="BO79" s="1278"/>
      <c r="BP79" s="1275">
        <v>7.9</v>
      </c>
      <c r="BQ79" s="1275"/>
      <c r="BR79" s="1275"/>
      <c r="BS79" s="1275"/>
      <c r="BT79" s="1275"/>
      <c r="BU79" s="1275"/>
      <c r="BV79" s="1275"/>
      <c r="BW79" s="1275"/>
      <c r="BX79" s="1275">
        <v>7.1</v>
      </c>
      <c r="BY79" s="1275"/>
      <c r="BZ79" s="1275"/>
      <c r="CA79" s="1275"/>
      <c r="CB79" s="1275"/>
      <c r="CC79" s="1275"/>
      <c r="CD79" s="1275"/>
      <c r="CE79" s="1275"/>
      <c r="CF79" s="1275">
        <v>5.3</v>
      </c>
      <c r="CG79" s="1275"/>
      <c r="CH79" s="1275"/>
      <c r="CI79" s="1275"/>
      <c r="CJ79" s="1275"/>
      <c r="CK79" s="1275"/>
      <c r="CL79" s="1275"/>
      <c r="CM79" s="1275"/>
      <c r="CN79" s="1275">
        <v>5</v>
      </c>
      <c r="CO79" s="1275"/>
      <c r="CP79" s="1275"/>
      <c r="CQ79" s="1275"/>
      <c r="CR79" s="1275"/>
      <c r="CS79" s="1275"/>
      <c r="CT79" s="1275"/>
      <c r="CU79" s="1275"/>
      <c r="CV79" s="1275">
        <v>4.8</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zEbIFdk6fPXfhD2uvOyRPn89JxDepzlwE2XELLzYYNKb6vu6ka23ziJUbt/Lh7LCbcpasqgg7wZiC+INCpkvw==" saltValue="f+f76PXR1VI5BznCR2/G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QzWUqe0PUrUdS8UbribhJ3426JMzJ58f7FpXfOmdx5oy5qpFk6YLLU72mG2nXh9c4zZDLPXFNld9HNVc+D7zQ==" saltValue="uz17qW3U1wypdmh9Ue4uL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B/3AI1ZIja2/nYKrcvoiLGoXyjnBz5a/TA6cuR/h07jv4vAm7L0HPRJmi9c0CcuvNqIve++1knr59o4nJbcRg==" saltValue="fOPJWgefseP6g/+DebUcR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55436</v>
      </c>
      <c r="E3" s="141"/>
      <c r="F3" s="142">
        <v>50840</v>
      </c>
      <c r="G3" s="143"/>
      <c r="H3" s="144"/>
    </row>
    <row r="4" spans="1:8" x14ac:dyDescent="0.15">
      <c r="A4" s="145"/>
      <c r="B4" s="146"/>
      <c r="C4" s="147"/>
      <c r="D4" s="148">
        <v>18794</v>
      </c>
      <c r="E4" s="149"/>
      <c r="F4" s="150">
        <v>25367</v>
      </c>
      <c r="G4" s="151"/>
      <c r="H4" s="152"/>
    </row>
    <row r="5" spans="1:8" x14ac:dyDescent="0.15">
      <c r="A5" s="133" t="s">
        <v>554</v>
      </c>
      <c r="B5" s="138"/>
      <c r="C5" s="139"/>
      <c r="D5" s="140">
        <v>37137</v>
      </c>
      <c r="E5" s="141"/>
      <c r="F5" s="142">
        <v>53605</v>
      </c>
      <c r="G5" s="143"/>
      <c r="H5" s="144"/>
    </row>
    <row r="6" spans="1:8" x14ac:dyDescent="0.15">
      <c r="A6" s="145"/>
      <c r="B6" s="146"/>
      <c r="C6" s="147"/>
      <c r="D6" s="148">
        <v>22729</v>
      </c>
      <c r="E6" s="149"/>
      <c r="F6" s="150">
        <v>28343</v>
      </c>
      <c r="G6" s="151"/>
      <c r="H6" s="152"/>
    </row>
    <row r="7" spans="1:8" x14ac:dyDescent="0.15">
      <c r="A7" s="133" t="s">
        <v>555</v>
      </c>
      <c r="B7" s="138"/>
      <c r="C7" s="139"/>
      <c r="D7" s="140">
        <v>22675</v>
      </c>
      <c r="E7" s="141"/>
      <c r="F7" s="142">
        <v>44267</v>
      </c>
      <c r="G7" s="143"/>
      <c r="H7" s="144"/>
    </row>
    <row r="8" spans="1:8" x14ac:dyDescent="0.15">
      <c r="A8" s="145"/>
      <c r="B8" s="146"/>
      <c r="C8" s="147"/>
      <c r="D8" s="148">
        <v>8295</v>
      </c>
      <c r="E8" s="149"/>
      <c r="F8" s="150">
        <v>26161</v>
      </c>
      <c r="G8" s="151"/>
      <c r="H8" s="152"/>
    </row>
    <row r="9" spans="1:8" x14ac:dyDescent="0.15">
      <c r="A9" s="133" t="s">
        <v>556</v>
      </c>
      <c r="B9" s="138"/>
      <c r="C9" s="139"/>
      <c r="D9" s="140">
        <v>56989</v>
      </c>
      <c r="E9" s="141"/>
      <c r="F9" s="142">
        <v>40879</v>
      </c>
      <c r="G9" s="143"/>
      <c r="H9" s="144"/>
    </row>
    <row r="10" spans="1:8" x14ac:dyDescent="0.15">
      <c r="A10" s="145"/>
      <c r="B10" s="146"/>
      <c r="C10" s="147"/>
      <c r="D10" s="148">
        <v>26073</v>
      </c>
      <c r="E10" s="149"/>
      <c r="F10" s="150">
        <v>24087</v>
      </c>
      <c r="G10" s="151"/>
      <c r="H10" s="152"/>
    </row>
    <row r="11" spans="1:8" x14ac:dyDescent="0.15">
      <c r="A11" s="133" t="s">
        <v>557</v>
      </c>
      <c r="B11" s="138"/>
      <c r="C11" s="139"/>
      <c r="D11" s="140">
        <v>125840</v>
      </c>
      <c r="E11" s="141"/>
      <c r="F11" s="142">
        <v>42651</v>
      </c>
      <c r="G11" s="143"/>
      <c r="H11" s="144"/>
    </row>
    <row r="12" spans="1:8" x14ac:dyDescent="0.15">
      <c r="A12" s="145"/>
      <c r="B12" s="146"/>
      <c r="C12" s="153"/>
      <c r="D12" s="148">
        <v>62300</v>
      </c>
      <c r="E12" s="149"/>
      <c r="F12" s="150">
        <v>22675</v>
      </c>
      <c r="G12" s="151"/>
      <c r="H12" s="152"/>
    </row>
    <row r="13" spans="1:8" x14ac:dyDescent="0.15">
      <c r="A13" s="133"/>
      <c r="B13" s="138"/>
      <c r="C13" s="154"/>
      <c r="D13" s="155">
        <v>59615</v>
      </c>
      <c r="E13" s="156"/>
      <c r="F13" s="157">
        <v>46448</v>
      </c>
      <c r="G13" s="158"/>
      <c r="H13" s="144"/>
    </row>
    <row r="14" spans="1:8" x14ac:dyDescent="0.15">
      <c r="A14" s="145"/>
      <c r="B14" s="146"/>
      <c r="C14" s="147"/>
      <c r="D14" s="148">
        <v>27638</v>
      </c>
      <c r="E14" s="149"/>
      <c r="F14" s="150">
        <v>25327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6.07</v>
      </c>
      <c r="C19" s="159">
        <f>ROUND(VALUE(SUBSTITUTE(実質収支比率等に係る経年分析!G$48,"▲","-")),2)</f>
        <v>7.06</v>
      </c>
      <c r="D19" s="159">
        <f>ROUND(VALUE(SUBSTITUTE(実質収支比率等に係る経年分析!H$48,"▲","-")),2)</f>
        <v>8.26</v>
      </c>
      <c r="E19" s="159">
        <f>ROUND(VALUE(SUBSTITUTE(実質収支比率等に係る経年分析!I$48,"▲","-")),2)</f>
        <v>8.57</v>
      </c>
      <c r="F19" s="159">
        <f>ROUND(VALUE(SUBSTITUTE(実質収支比率等に係る経年分析!J$48,"▲","-")),2)</f>
        <v>7.32</v>
      </c>
    </row>
    <row r="20" spans="1:11" x14ac:dyDescent="0.15">
      <c r="A20" s="159" t="s">
        <v>49</v>
      </c>
      <c r="B20" s="159">
        <f>ROUND(VALUE(SUBSTITUTE(実質収支比率等に係る経年分析!F$47,"▲","-")),2)</f>
        <v>27.34</v>
      </c>
      <c r="C20" s="159">
        <f>ROUND(VALUE(SUBSTITUTE(実質収支比率等に係る経年分析!G$47,"▲","-")),2)</f>
        <v>28.43</v>
      </c>
      <c r="D20" s="159">
        <f>ROUND(VALUE(SUBSTITUTE(実質収支比率等に係る経年分析!H$47,"▲","-")),2)</f>
        <v>31.83</v>
      </c>
      <c r="E20" s="159">
        <f>ROUND(VALUE(SUBSTITUTE(実質収支比率等に係る経年分析!I$47,"▲","-")),2)</f>
        <v>22.39</v>
      </c>
      <c r="F20" s="159">
        <f>ROUND(VALUE(SUBSTITUTE(実質収支比率等に係る経年分析!J$47,"▲","-")),2)</f>
        <v>19.87</v>
      </c>
    </row>
    <row r="21" spans="1:11" x14ac:dyDescent="0.15">
      <c r="A21" s="159" t="s">
        <v>50</v>
      </c>
      <c r="B21" s="159">
        <f>IF(ISNUMBER(VALUE(SUBSTITUTE(実質収支比率等に係る経年分析!F$49,"▲","-"))),ROUND(VALUE(SUBSTITUTE(実質収支比率等に係る経年分析!F$49,"▲","-")),2),NA())</f>
        <v>3.91</v>
      </c>
      <c r="C21" s="159">
        <f>IF(ISNUMBER(VALUE(SUBSTITUTE(実質収支比率等に係る経年分析!G$49,"▲","-"))),ROUND(VALUE(SUBSTITUTE(実質収支比率等に係る経年分析!G$49,"▲","-")),2),NA())</f>
        <v>-1.71</v>
      </c>
      <c r="D21" s="159">
        <f>IF(ISNUMBER(VALUE(SUBSTITUTE(実質収支比率等に係る経年分析!H$49,"▲","-"))),ROUND(VALUE(SUBSTITUTE(実質収支比率等に係る経年分析!H$49,"▲","-")),2),NA())</f>
        <v>1.4</v>
      </c>
      <c r="E21" s="159">
        <f>IF(ISNUMBER(VALUE(SUBSTITUTE(実質収支比率等に係る経年分析!I$49,"▲","-"))),ROUND(VALUE(SUBSTITUTE(実質収支比率等に係る経年分析!I$49,"▲","-")),2),NA())</f>
        <v>-14.03</v>
      </c>
      <c r="F21" s="159">
        <f>IF(ISNUMBER(VALUE(SUBSTITUTE(実質収支比率等に係る経年分析!J$49,"▲","-"))),ROUND(VALUE(SUBSTITUTE(実質収支比率等に係る経年分析!J$49,"▲","-")),2),NA())</f>
        <v>-8.35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10.64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特別会計後期高齢者医療事業費</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0.28999999999999998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0.32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0.32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0.33</v>
      </c>
    </row>
    <row r="30" spans="1:11" x14ac:dyDescent="0.15">
      <c r="A30" s="160" t="str">
        <f>IF(連結実質赤字比率に係る赤字・黒字の構成分析!C$40="",NA(),連結実質赤字比率に係る赤字・黒字の構成分析!C$40)</f>
        <v>特別会計介護保険事業費</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0.66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0.46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1.36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1.68</v>
      </c>
    </row>
    <row r="31" spans="1:11" x14ac:dyDescent="0.15">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11.81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7.78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5.0599999999999996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v>
      </c>
    </row>
    <row r="32" spans="1:11" x14ac:dyDescent="0.15">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6.07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8.26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8.56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7.31</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8.94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9.2899999999999991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9.74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9.59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9.1</v>
      </c>
    </row>
    <row r="34" spans="1:16" x14ac:dyDescent="0.15">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14.54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15.47</v>
      </c>
    </row>
    <row r="35" spans="1:16" x14ac:dyDescent="0.15">
      <c r="A35" s="160" t="str">
        <f>IF(連結実質赤字比率に係る赤字・黒字の構成分析!C$35="",NA(),連結実質赤字比率に係る赤字・黒字の構成分析!C$35)</f>
        <v>競艇事業会計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22.35</v>
      </c>
    </row>
    <row r="36" spans="1:16" x14ac:dyDescent="0.15">
      <c r="A36" s="160" t="str">
        <f>IF(連結実質赤字比率に係る赤字・黒字の構成分析!C$34="",NA(),連結実質赤字比率に係る赤字・黒字の構成分析!C$34)</f>
        <v>特別会計国民健康保険事業費</v>
      </c>
      <c r="B36" s="160">
        <f>IF(ROUND(VALUE(SUBSTITUTE(連結実質赤字比率に係る赤字・黒字の構成分析!F$34,"▲", "-")), 2) &lt; 0, ABS(ROUND(VALUE(SUBSTITUTE(連結実質赤字比率に係る赤字・黒字の構成分析!F$34,"▲", "-")), 2)), NA())</f>
        <v>7.9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7.42</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6.44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5.07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3.01</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3094</v>
      </c>
      <c r="E42" s="161"/>
      <c r="F42" s="161"/>
      <c r="G42" s="161">
        <f>'実質公債費比率（分子）の構造'!L$52</f>
        <v>2917</v>
      </c>
      <c r="H42" s="161"/>
      <c r="I42" s="161"/>
      <c r="J42" s="161">
        <f>'実質公債費比率（分子）の構造'!M$52</f>
        <v>2563</v>
      </c>
      <c r="K42" s="161"/>
      <c r="L42" s="161"/>
      <c r="M42" s="161">
        <f>'実質公債費比率（分子）の構造'!N$52</f>
        <v>2621</v>
      </c>
      <c r="N42" s="161"/>
      <c r="O42" s="161"/>
      <c r="P42" s="161">
        <f>'実質公債費比率（分子）の構造'!O$52</f>
        <v>2567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v>
      </c>
      <c r="C44" s="161"/>
      <c r="D44" s="161"/>
      <c r="E44" s="161">
        <f>'実質公債費比率（分子）の構造'!L$50</f>
        <v>17</v>
      </c>
      <c r="F44" s="161"/>
      <c r="G44" s="161"/>
      <c r="H44" s="161">
        <f>'実質公債費比率（分子）の構造'!M$50</f>
        <v>58</v>
      </c>
      <c r="I44" s="161"/>
      <c r="J44" s="161"/>
      <c r="K44" s="161">
        <f>'実質公債費比率（分子）の構造'!N$50</f>
        <v>19</v>
      </c>
      <c r="L44" s="161"/>
      <c r="M44" s="161"/>
      <c r="N44" s="161">
        <f>'実質公債費比率（分子）の構造'!O$50</f>
        <v>101</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448</v>
      </c>
      <c r="C46" s="161"/>
      <c r="D46" s="161"/>
      <c r="E46" s="161">
        <f>'実質公債費比率（分子）の構造'!L$48</f>
        <v>431</v>
      </c>
      <c r="F46" s="161"/>
      <c r="G46" s="161"/>
      <c r="H46" s="161">
        <f>'実質公債費比率（分子）の構造'!M$48</f>
        <v>207</v>
      </c>
      <c r="I46" s="161"/>
      <c r="J46" s="161"/>
      <c r="K46" s="161">
        <f>'実質公債費比率（分子）の構造'!N$48</f>
        <v>196</v>
      </c>
      <c r="L46" s="161"/>
      <c r="M46" s="161"/>
      <c r="N46" s="161">
        <f>'実質公債費比率（分子）の構造'!O$48</f>
        <v>192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3090</v>
      </c>
      <c r="C49" s="161"/>
      <c r="D49" s="161"/>
      <c r="E49" s="161">
        <f>'実質公債費比率（分子）の構造'!L$45</f>
        <v>2808</v>
      </c>
      <c r="F49" s="161"/>
      <c r="G49" s="161"/>
      <c r="H49" s="161">
        <f>'実質公債費比率（分子）の構造'!M$45</f>
        <v>2366</v>
      </c>
      <c r="I49" s="161"/>
      <c r="J49" s="161"/>
      <c r="K49" s="161">
        <f>'実質公債費比率（分子）の構造'!N$45</f>
        <v>2363</v>
      </c>
      <c r="L49" s="161"/>
      <c r="M49" s="161"/>
      <c r="N49" s="161">
        <f>'実質公債費比率（分子）の構造'!O$45</f>
        <v>2514</v>
      </c>
      <c r="O49" s="161"/>
      <c r="P49" s="161"/>
    </row>
    <row r="50" spans="1:16" x14ac:dyDescent="0.15">
      <c r="A50" s="161" t="s">
        <v>65</v>
      </c>
      <c r="B50" s="161" t="e">
        <f>NA()</f>
        <v>#N/A</v>
      </c>
      <c r="C50" s="161">
        <f>IF(ISNUMBER('実質公債費比率（分子）の構造'!K$53),'実質公債費比率（分子）の構造'!K$53,NA())</f>
        <v>448</v>
      </c>
      <c r="D50" s="161" t="e">
        <f>NA()</f>
        <v>#N/A</v>
      </c>
      <c r="E50" s="161" t="e">
        <f>NA()</f>
        <v>#N/A</v>
      </c>
      <c r="F50" s="161">
        <f>IF(ISNUMBER('実質公債費比率（分子）の構造'!L$53),'実質公債費比率（分子）の構造'!L$53,NA())</f>
        <v>339</v>
      </c>
      <c r="G50" s="161" t="e">
        <f>NA()</f>
        <v>#N/A</v>
      </c>
      <c r="H50" s="161" t="e">
        <f>NA()</f>
        <v>#N/A</v>
      </c>
      <c r="I50" s="161">
        <f>IF(ISNUMBER('実質公債費比率（分子）の構造'!M$53),'実質公債費比率（分子）の構造'!M$53,NA())</f>
        <v>68</v>
      </c>
      <c r="J50" s="161" t="e">
        <f>NA()</f>
        <v>#N/A</v>
      </c>
      <c r="K50" s="161" t="e">
        <f>NA()</f>
        <v>#N/A</v>
      </c>
      <c r="L50" s="161">
        <f>IF(ISNUMBER('実質公債費比率（分子）の構造'!N$53),'実質公債費比率（分子）の構造'!N$53,NA())</f>
        <v>-43</v>
      </c>
      <c r="M50" s="161" t="e">
        <f>NA()</f>
        <v>#N/A</v>
      </c>
      <c r="N50" s="161" t="e">
        <f>NA()</f>
        <v>#N/A</v>
      </c>
      <c r="O50" s="161">
        <f>IF(ISNUMBER('実質公債費比率（分子）の構造'!O$53),'実質公債費比率（分子）の構造'!O$53,NA())</f>
        <v>240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25281</v>
      </c>
      <c r="E56" s="160"/>
      <c r="F56" s="160"/>
      <c r="G56" s="160">
        <f>'将来負担比率（分子）の構造'!J$52</f>
        <v>25190</v>
      </c>
      <c r="H56" s="160"/>
      <c r="I56" s="160"/>
      <c r="J56" s="160">
        <f>'将来負担比率（分子）の構造'!K$52</f>
        <v>25013</v>
      </c>
      <c r="K56" s="160"/>
      <c r="L56" s="160"/>
      <c r="M56" s="160">
        <f>'将来負担比率（分子）の構造'!L$52</f>
        <v>28033</v>
      </c>
      <c r="N56" s="160"/>
      <c r="O56" s="160"/>
      <c r="P56" s="160">
        <f>'将来負担比率（分子）の構造'!M$52</f>
        <v>27860</v>
      </c>
    </row>
    <row r="57" spans="1:16" x14ac:dyDescent="0.15">
      <c r="A57" s="160" t="s">
        <v>36</v>
      </c>
      <c r="B57" s="160"/>
      <c r="C57" s="160"/>
      <c r="D57" s="160">
        <f>'将来負担比率（分子）の構造'!I$51</f>
        <v>6633</v>
      </c>
      <c r="E57" s="160"/>
      <c r="F57" s="160"/>
      <c r="G57" s="160">
        <f>'将来負担比率（分子）の構造'!J$51</f>
        <v>6563</v>
      </c>
      <c r="H57" s="160"/>
      <c r="I57" s="160"/>
      <c r="J57" s="160">
        <f>'将来負担比率（分子）の構造'!K$51</f>
        <v>6037</v>
      </c>
      <c r="K57" s="160"/>
      <c r="L57" s="160"/>
      <c r="M57" s="160">
        <f>'将来負担比率（分子）の構造'!L$51</f>
        <v>7105</v>
      </c>
      <c r="N57" s="160"/>
      <c r="O57" s="160"/>
      <c r="P57" s="160">
        <f>'将来負担比率（分子）の構造'!M$51</f>
        <v>7062</v>
      </c>
    </row>
    <row r="58" spans="1:16" x14ac:dyDescent="0.15">
      <c r="A58" s="160" t="s">
        <v>35</v>
      </c>
      <c r="B58" s="160"/>
      <c r="C58" s="160"/>
      <c r="D58" s="160">
        <f>'将来負担比率（分子）の構造'!I$50</f>
        <v>26084</v>
      </c>
      <c r="E58" s="160"/>
      <c r="F58" s="160"/>
      <c r="G58" s="160">
        <f>'将来負担比率（分子）の構造'!J$50</f>
        <v>25742</v>
      </c>
      <c r="H58" s="160"/>
      <c r="I58" s="160"/>
      <c r="J58" s="160">
        <f>'将来負担比率（分子）の構造'!K$50</f>
        <v>28025</v>
      </c>
      <c r="K58" s="160"/>
      <c r="L58" s="160"/>
      <c r="M58" s="160">
        <f>'将来負担比率（分子）の構造'!L$50</f>
        <v>29069</v>
      </c>
      <c r="N58" s="160"/>
      <c r="O58" s="160"/>
      <c r="P58" s="160">
        <f>'将来負担比率（分子）の構造'!M$50</f>
        <v>26740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9413</v>
      </c>
      <c r="C62" s="160"/>
      <c r="D62" s="160"/>
      <c r="E62" s="160">
        <f>'将来負担比率（分子）の構造'!J$45</f>
        <v>8537</v>
      </c>
      <c r="F62" s="160"/>
      <c r="G62" s="160"/>
      <c r="H62" s="160">
        <f>'将来負担比率（分子）の構造'!K$45</f>
        <v>8033</v>
      </c>
      <c r="I62" s="160"/>
      <c r="J62" s="160"/>
      <c r="K62" s="160">
        <f>'将来負担比率（分子）の構造'!L$45</f>
        <v>7772</v>
      </c>
      <c r="L62" s="160"/>
      <c r="M62" s="160"/>
      <c r="N62" s="160">
        <f>'将来負担比率（分子）の構造'!M$45</f>
        <v>7420</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2571</v>
      </c>
      <c r="C64" s="160"/>
      <c r="D64" s="160"/>
      <c r="E64" s="160">
        <f>'将来負担比率（分子）の構造'!J$43</f>
        <v>2332</v>
      </c>
      <c r="F64" s="160"/>
      <c r="G64" s="160"/>
      <c r="H64" s="160">
        <f>'将来負担比率（分子）の構造'!K$43</f>
        <v>2047</v>
      </c>
      <c r="I64" s="160"/>
      <c r="J64" s="160"/>
      <c r="K64" s="160">
        <f>'将来負担比率（分子）の構造'!L$43</f>
        <v>1876</v>
      </c>
      <c r="L64" s="160"/>
      <c r="M64" s="160"/>
      <c r="N64" s="160">
        <f>'将来負担比率（分子）の構造'!M$43</f>
        <v>1808</v>
      </c>
      <c r="O64" s="160"/>
      <c r="P64" s="160"/>
    </row>
    <row r="65" spans="1:16" x14ac:dyDescent="0.15">
      <c r="A65" s="160" t="s">
        <v>26</v>
      </c>
      <c r="B65" s="160">
        <f>'将来負担比率（分子）の構造'!I$42</f>
        <v>2599</v>
      </c>
      <c r="C65" s="160"/>
      <c r="D65" s="160"/>
      <c r="E65" s="160">
        <f>'将来負担比率（分子）の構造'!J$42</f>
        <v>2513</v>
      </c>
      <c r="F65" s="160"/>
      <c r="G65" s="160"/>
      <c r="H65" s="160">
        <f>'将来負担比率（分子）の構造'!K$42</f>
        <v>6024</v>
      </c>
      <c r="I65" s="160"/>
      <c r="J65" s="160"/>
      <c r="K65" s="160">
        <f>'将来負担比率（分子）の構造'!L$42</f>
        <v>15561</v>
      </c>
      <c r="L65" s="160"/>
      <c r="M65" s="160"/>
      <c r="N65" s="160">
        <f>'将来負担比率（分子）の構造'!M$42</f>
        <v>10781</v>
      </c>
      <c r="O65" s="160"/>
      <c r="P65" s="160"/>
    </row>
    <row r="66" spans="1:16" x14ac:dyDescent="0.15">
      <c r="A66" s="160" t="s">
        <v>25</v>
      </c>
      <c r="B66" s="160">
        <f>'将来負担比率（分子）の構造'!I$41</f>
        <v>29394</v>
      </c>
      <c r="C66" s="160"/>
      <c r="D66" s="160"/>
      <c r="E66" s="160">
        <f>'将来負担比率（分子）の構造'!J$41</f>
        <v>29344</v>
      </c>
      <c r="F66" s="160"/>
      <c r="G66" s="160"/>
      <c r="H66" s="160">
        <f>'将来負担比率（分子）の構造'!K$41</f>
        <v>29932</v>
      </c>
      <c r="I66" s="160"/>
      <c r="J66" s="160"/>
      <c r="K66" s="160">
        <f>'将来負担比率（分子）の構造'!L$41</f>
        <v>31404</v>
      </c>
      <c r="L66" s="160"/>
      <c r="M66" s="160"/>
      <c r="N66" s="160">
        <f>'将来負担比率（分子）の構造'!M$41</f>
        <v>35393</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8149</v>
      </c>
      <c r="C72" s="164">
        <f>基金残高に係る経年分析!G55</f>
        <v>5806</v>
      </c>
      <c r="D72" s="164">
        <f>基金残高に係る経年分析!H55</f>
        <v>5159</v>
      </c>
    </row>
    <row r="73" spans="1:16" x14ac:dyDescent="0.15">
      <c r="A73" s="163" t="s">
        <v>72</v>
      </c>
      <c r="B73" s="164">
        <f>基金残高に係る経年分析!F56</f>
        <v>1287</v>
      </c>
      <c r="C73" s="164">
        <f>基金残高に係る経年分析!G56</f>
        <v>1290</v>
      </c>
      <c r="D73" s="164">
        <f>基金残高に係る経年分析!H56</f>
        <v>1362</v>
      </c>
    </row>
    <row r="74" spans="1:16" x14ac:dyDescent="0.15">
      <c r="A74" s="163" t="s">
        <v>73</v>
      </c>
      <c r="B74" s="164">
        <f>基金残高に係る経年分析!F57</f>
        <v>16169</v>
      </c>
      <c r="C74" s="164">
        <f>基金残高に係る経年分析!G57</f>
        <v>19426</v>
      </c>
      <c r="D74" s="164">
        <f>基金残高に係る経年分析!H57</f>
        <v>18314</v>
      </c>
    </row>
  </sheetData>
  <sheetProtection algorithmName="SHA-512" hashValue="vmMYcXc3kWaWaItJ1irB0UovjwJYQH9ofpnQgFF6zQEXrhnCTk7QTdUKNeKNsDX7nE08nBdUNT6IBSlaRxIRbQ==" saltValue="CREenwhEhRsB9l8nEmlIQ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23666417</v>
      </c>
      <c r="S5" s="707"/>
      <c r="T5" s="707"/>
      <c r="U5" s="707"/>
      <c r="V5" s="707"/>
      <c r="W5" s="707"/>
      <c r="X5" s="707"/>
      <c r="Y5" s="753"/>
      <c r="Z5" s="771">
        <v>37</v>
      </c>
      <c r="AA5" s="771"/>
      <c r="AB5" s="771"/>
      <c r="AC5" s="771"/>
      <c r="AD5" s="772">
        <v>21438432</v>
      </c>
      <c r="AE5" s="772"/>
      <c r="AF5" s="772"/>
      <c r="AG5" s="772"/>
      <c r="AH5" s="772"/>
      <c r="AI5" s="772"/>
      <c r="AJ5" s="772"/>
      <c r="AK5" s="772"/>
      <c r="AL5" s="754">
        <v>83.4</v>
      </c>
      <c r="AM5" s="723"/>
      <c r="AN5" s="723"/>
      <c r="AO5" s="755"/>
      <c r="AP5" s="740" t="s">
        <v>222</v>
      </c>
      <c r="AQ5" s="741"/>
      <c r="AR5" s="741"/>
      <c r="AS5" s="741"/>
      <c r="AT5" s="741"/>
      <c r="AU5" s="741"/>
      <c r="AV5" s="741"/>
      <c r="AW5" s="741"/>
      <c r="AX5" s="741"/>
      <c r="AY5" s="741"/>
      <c r="AZ5" s="741"/>
      <c r="BA5" s="741"/>
      <c r="BB5" s="741"/>
      <c r="BC5" s="741"/>
      <c r="BD5" s="741"/>
      <c r="BE5" s="741"/>
      <c r="BF5" s="742"/>
      <c r="BG5" s="641">
        <v>21363283</v>
      </c>
      <c r="BH5" s="644"/>
      <c r="BI5" s="644"/>
      <c r="BJ5" s="644"/>
      <c r="BK5" s="644"/>
      <c r="BL5" s="644"/>
      <c r="BM5" s="644"/>
      <c r="BN5" s="645"/>
      <c r="BO5" s="703">
        <v>90.3</v>
      </c>
      <c r="BP5" s="703"/>
      <c r="BQ5" s="703"/>
      <c r="BR5" s="703"/>
      <c r="BS5" s="704">
        <v>145481</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251234</v>
      </c>
      <c r="S6" s="644"/>
      <c r="T6" s="644"/>
      <c r="U6" s="644"/>
      <c r="V6" s="644"/>
      <c r="W6" s="644"/>
      <c r="X6" s="644"/>
      <c r="Y6" s="645"/>
      <c r="Z6" s="703">
        <v>0.4</v>
      </c>
      <c r="AA6" s="703"/>
      <c r="AB6" s="703"/>
      <c r="AC6" s="703"/>
      <c r="AD6" s="704">
        <v>251234</v>
      </c>
      <c r="AE6" s="704"/>
      <c r="AF6" s="704"/>
      <c r="AG6" s="704"/>
      <c r="AH6" s="704"/>
      <c r="AI6" s="704"/>
      <c r="AJ6" s="704"/>
      <c r="AK6" s="704"/>
      <c r="AL6" s="646">
        <v>1</v>
      </c>
      <c r="AM6" s="647"/>
      <c r="AN6" s="647"/>
      <c r="AO6" s="705"/>
      <c r="AP6" s="638" t="s">
        <v>227</v>
      </c>
      <c r="AQ6" s="639"/>
      <c r="AR6" s="639"/>
      <c r="AS6" s="639"/>
      <c r="AT6" s="639"/>
      <c r="AU6" s="639"/>
      <c r="AV6" s="639"/>
      <c r="AW6" s="639"/>
      <c r="AX6" s="639"/>
      <c r="AY6" s="639"/>
      <c r="AZ6" s="639"/>
      <c r="BA6" s="639"/>
      <c r="BB6" s="639"/>
      <c r="BC6" s="639"/>
      <c r="BD6" s="639"/>
      <c r="BE6" s="639"/>
      <c r="BF6" s="640"/>
      <c r="BG6" s="641">
        <v>21363283</v>
      </c>
      <c r="BH6" s="644"/>
      <c r="BI6" s="644"/>
      <c r="BJ6" s="644"/>
      <c r="BK6" s="644"/>
      <c r="BL6" s="644"/>
      <c r="BM6" s="644"/>
      <c r="BN6" s="645"/>
      <c r="BO6" s="703">
        <v>90.3</v>
      </c>
      <c r="BP6" s="703"/>
      <c r="BQ6" s="703"/>
      <c r="BR6" s="703"/>
      <c r="BS6" s="704">
        <v>145481</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443969</v>
      </c>
      <c r="CS6" s="644"/>
      <c r="CT6" s="644"/>
      <c r="CU6" s="644"/>
      <c r="CV6" s="644"/>
      <c r="CW6" s="644"/>
      <c r="CX6" s="644"/>
      <c r="CY6" s="645"/>
      <c r="CZ6" s="754">
        <v>0.7</v>
      </c>
      <c r="DA6" s="723"/>
      <c r="DB6" s="723"/>
      <c r="DC6" s="757"/>
      <c r="DD6" s="649" t="s">
        <v>123</v>
      </c>
      <c r="DE6" s="644"/>
      <c r="DF6" s="644"/>
      <c r="DG6" s="644"/>
      <c r="DH6" s="644"/>
      <c r="DI6" s="644"/>
      <c r="DJ6" s="644"/>
      <c r="DK6" s="644"/>
      <c r="DL6" s="644"/>
      <c r="DM6" s="644"/>
      <c r="DN6" s="644"/>
      <c r="DO6" s="644"/>
      <c r="DP6" s="645"/>
      <c r="DQ6" s="649">
        <v>443969</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66470</v>
      </c>
      <c r="S7" s="644"/>
      <c r="T7" s="644"/>
      <c r="U7" s="644"/>
      <c r="V7" s="644"/>
      <c r="W7" s="644"/>
      <c r="X7" s="644"/>
      <c r="Y7" s="645"/>
      <c r="Z7" s="703">
        <v>0.1</v>
      </c>
      <c r="AA7" s="703"/>
      <c r="AB7" s="703"/>
      <c r="AC7" s="703"/>
      <c r="AD7" s="704">
        <v>66470</v>
      </c>
      <c r="AE7" s="704"/>
      <c r="AF7" s="704"/>
      <c r="AG7" s="704"/>
      <c r="AH7" s="704"/>
      <c r="AI7" s="704"/>
      <c r="AJ7" s="704"/>
      <c r="AK7" s="704"/>
      <c r="AL7" s="646">
        <v>0.3</v>
      </c>
      <c r="AM7" s="647"/>
      <c r="AN7" s="647"/>
      <c r="AO7" s="705"/>
      <c r="AP7" s="638" t="s">
        <v>230</v>
      </c>
      <c r="AQ7" s="639"/>
      <c r="AR7" s="639"/>
      <c r="AS7" s="639"/>
      <c r="AT7" s="639"/>
      <c r="AU7" s="639"/>
      <c r="AV7" s="639"/>
      <c r="AW7" s="639"/>
      <c r="AX7" s="639"/>
      <c r="AY7" s="639"/>
      <c r="AZ7" s="639"/>
      <c r="BA7" s="639"/>
      <c r="BB7" s="639"/>
      <c r="BC7" s="639"/>
      <c r="BD7" s="639"/>
      <c r="BE7" s="639"/>
      <c r="BF7" s="640"/>
      <c r="BG7" s="641">
        <v>11367285</v>
      </c>
      <c r="BH7" s="644"/>
      <c r="BI7" s="644"/>
      <c r="BJ7" s="644"/>
      <c r="BK7" s="644"/>
      <c r="BL7" s="644"/>
      <c r="BM7" s="644"/>
      <c r="BN7" s="645"/>
      <c r="BO7" s="703">
        <v>48</v>
      </c>
      <c r="BP7" s="703"/>
      <c r="BQ7" s="703"/>
      <c r="BR7" s="703"/>
      <c r="BS7" s="704">
        <v>145481</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6929694</v>
      </c>
      <c r="CS7" s="644"/>
      <c r="CT7" s="644"/>
      <c r="CU7" s="644"/>
      <c r="CV7" s="644"/>
      <c r="CW7" s="644"/>
      <c r="CX7" s="644"/>
      <c r="CY7" s="645"/>
      <c r="CZ7" s="703">
        <v>11.3</v>
      </c>
      <c r="DA7" s="703"/>
      <c r="DB7" s="703"/>
      <c r="DC7" s="703"/>
      <c r="DD7" s="649">
        <v>193272</v>
      </c>
      <c r="DE7" s="644"/>
      <c r="DF7" s="644"/>
      <c r="DG7" s="644"/>
      <c r="DH7" s="644"/>
      <c r="DI7" s="644"/>
      <c r="DJ7" s="644"/>
      <c r="DK7" s="644"/>
      <c r="DL7" s="644"/>
      <c r="DM7" s="644"/>
      <c r="DN7" s="644"/>
      <c r="DO7" s="644"/>
      <c r="DP7" s="645"/>
      <c r="DQ7" s="649">
        <v>6322238</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188639</v>
      </c>
      <c r="S8" s="644"/>
      <c r="T8" s="644"/>
      <c r="U8" s="644"/>
      <c r="V8" s="644"/>
      <c r="W8" s="644"/>
      <c r="X8" s="644"/>
      <c r="Y8" s="645"/>
      <c r="Z8" s="703">
        <v>0.3</v>
      </c>
      <c r="AA8" s="703"/>
      <c r="AB8" s="703"/>
      <c r="AC8" s="703"/>
      <c r="AD8" s="704">
        <v>188639</v>
      </c>
      <c r="AE8" s="704"/>
      <c r="AF8" s="704"/>
      <c r="AG8" s="704"/>
      <c r="AH8" s="704"/>
      <c r="AI8" s="704"/>
      <c r="AJ8" s="704"/>
      <c r="AK8" s="704"/>
      <c r="AL8" s="646">
        <v>0.7</v>
      </c>
      <c r="AM8" s="647"/>
      <c r="AN8" s="647"/>
      <c r="AO8" s="705"/>
      <c r="AP8" s="638" t="s">
        <v>233</v>
      </c>
      <c r="AQ8" s="639"/>
      <c r="AR8" s="639"/>
      <c r="AS8" s="639"/>
      <c r="AT8" s="639"/>
      <c r="AU8" s="639"/>
      <c r="AV8" s="639"/>
      <c r="AW8" s="639"/>
      <c r="AX8" s="639"/>
      <c r="AY8" s="639"/>
      <c r="AZ8" s="639"/>
      <c r="BA8" s="639"/>
      <c r="BB8" s="639"/>
      <c r="BC8" s="639"/>
      <c r="BD8" s="639"/>
      <c r="BE8" s="639"/>
      <c r="BF8" s="640"/>
      <c r="BG8" s="641">
        <v>220525</v>
      </c>
      <c r="BH8" s="644"/>
      <c r="BI8" s="644"/>
      <c r="BJ8" s="644"/>
      <c r="BK8" s="644"/>
      <c r="BL8" s="644"/>
      <c r="BM8" s="644"/>
      <c r="BN8" s="645"/>
      <c r="BO8" s="703">
        <v>0.9</v>
      </c>
      <c r="BP8" s="703"/>
      <c r="BQ8" s="703"/>
      <c r="BR8" s="703"/>
      <c r="BS8" s="649" t="s">
        <v>123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20277622</v>
      </c>
      <c r="CS8" s="644"/>
      <c r="CT8" s="644"/>
      <c r="CU8" s="644"/>
      <c r="CV8" s="644"/>
      <c r="CW8" s="644"/>
      <c r="CX8" s="644"/>
      <c r="CY8" s="645"/>
      <c r="CZ8" s="703">
        <v>33.1</v>
      </c>
      <c r="DA8" s="703"/>
      <c r="DB8" s="703"/>
      <c r="DC8" s="703"/>
      <c r="DD8" s="649">
        <v>300216</v>
      </c>
      <c r="DE8" s="644"/>
      <c r="DF8" s="644"/>
      <c r="DG8" s="644"/>
      <c r="DH8" s="644"/>
      <c r="DI8" s="644"/>
      <c r="DJ8" s="644"/>
      <c r="DK8" s="644"/>
      <c r="DL8" s="644"/>
      <c r="DM8" s="644"/>
      <c r="DN8" s="644"/>
      <c r="DO8" s="644"/>
      <c r="DP8" s="645"/>
      <c r="DQ8" s="649">
        <v>9984894</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191261</v>
      </c>
      <c r="S9" s="644"/>
      <c r="T9" s="644"/>
      <c r="U9" s="644"/>
      <c r="V9" s="644"/>
      <c r="W9" s="644"/>
      <c r="X9" s="644"/>
      <c r="Y9" s="645"/>
      <c r="Z9" s="703">
        <v>0.3</v>
      </c>
      <c r="AA9" s="703"/>
      <c r="AB9" s="703"/>
      <c r="AC9" s="703"/>
      <c r="AD9" s="704">
        <v>191261</v>
      </c>
      <c r="AE9" s="704"/>
      <c r="AF9" s="704"/>
      <c r="AG9" s="704"/>
      <c r="AH9" s="704"/>
      <c r="AI9" s="704"/>
      <c r="AJ9" s="704"/>
      <c r="AK9" s="704"/>
      <c r="AL9" s="646">
        <v>0.7</v>
      </c>
      <c r="AM9" s="647"/>
      <c r="AN9" s="647"/>
      <c r="AO9" s="705"/>
      <c r="AP9" s="638" t="s">
        <v>236</v>
      </c>
      <c r="AQ9" s="639"/>
      <c r="AR9" s="639"/>
      <c r="AS9" s="639"/>
      <c r="AT9" s="639"/>
      <c r="AU9" s="639"/>
      <c r="AV9" s="639"/>
      <c r="AW9" s="639"/>
      <c r="AX9" s="639"/>
      <c r="AY9" s="639"/>
      <c r="AZ9" s="639"/>
      <c r="BA9" s="639"/>
      <c r="BB9" s="639"/>
      <c r="BC9" s="639"/>
      <c r="BD9" s="639"/>
      <c r="BE9" s="639"/>
      <c r="BF9" s="640"/>
      <c r="BG9" s="641">
        <v>10040596</v>
      </c>
      <c r="BH9" s="644"/>
      <c r="BI9" s="644"/>
      <c r="BJ9" s="644"/>
      <c r="BK9" s="644"/>
      <c r="BL9" s="644"/>
      <c r="BM9" s="644"/>
      <c r="BN9" s="645"/>
      <c r="BO9" s="703">
        <v>42.4</v>
      </c>
      <c r="BP9" s="703"/>
      <c r="BQ9" s="703"/>
      <c r="BR9" s="703"/>
      <c r="BS9" s="649" t="s">
        <v>123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4326160</v>
      </c>
      <c r="CS9" s="644"/>
      <c r="CT9" s="644"/>
      <c r="CU9" s="644"/>
      <c r="CV9" s="644"/>
      <c r="CW9" s="644"/>
      <c r="CX9" s="644"/>
      <c r="CY9" s="645"/>
      <c r="CZ9" s="703">
        <v>7.1</v>
      </c>
      <c r="DA9" s="703"/>
      <c r="DB9" s="703"/>
      <c r="DC9" s="703"/>
      <c r="DD9" s="649">
        <v>83845</v>
      </c>
      <c r="DE9" s="644"/>
      <c r="DF9" s="644"/>
      <c r="DG9" s="644"/>
      <c r="DH9" s="644"/>
      <c r="DI9" s="644"/>
      <c r="DJ9" s="644"/>
      <c r="DK9" s="644"/>
      <c r="DL9" s="644"/>
      <c r="DM9" s="644"/>
      <c r="DN9" s="644"/>
      <c r="DO9" s="644"/>
      <c r="DP9" s="645"/>
      <c r="DQ9" s="649">
        <v>3038463</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239</v>
      </c>
      <c r="AA10" s="703"/>
      <c r="AB10" s="703"/>
      <c r="AC10" s="703"/>
      <c r="AD10" s="704" t="s">
        <v>239</v>
      </c>
      <c r="AE10" s="704"/>
      <c r="AF10" s="704"/>
      <c r="AG10" s="704"/>
      <c r="AH10" s="704"/>
      <c r="AI10" s="704"/>
      <c r="AJ10" s="704"/>
      <c r="AK10" s="704"/>
      <c r="AL10" s="646" t="s">
        <v>123</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366450</v>
      </c>
      <c r="BH10" s="644"/>
      <c r="BI10" s="644"/>
      <c r="BJ10" s="644"/>
      <c r="BK10" s="644"/>
      <c r="BL10" s="644"/>
      <c r="BM10" s="644"/>
      <c r="BN10" s="645"/>
      <c r="BO10" s="703">
        <v>1.5</v>
      </c>
      <c r="BP10" s="703"/>
      <c r="BQ10" s="703"/>
      <c r="BR10" s="703"/>
      <c r="BS10" s="649" t="s">
        <v>123</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59095</v>
      </c>
      <c r="CS10" s="644"/>
      <c r="CT10" s="644"/>
      <c r="CU10" s="644"/>
      <c r="CV10" s="644"/>
      <c r="CW10" s="644"/>
      <c r="CX10" s="644"/>
      <c r="CY10" s="645"/>
      <c r="CZ10" s="703">
        <v>0.1</v>
      </c>
      <c r="DA10" s="703"/>
      <c r="DB10" s="703"/>
      <c r="DC10" s="703"/>
      <c r="DD10" s="649" t="s">
        <v>123</v>
      </c>
      <c r="DE10" s="644"/>
      <c r="DF10" s="644"/>
      <c r="DG10" s="644"/>
      <c r="DH10" s="644"/>
      <c r="DI10" s="644"/>
      <c r="DJ10" s="644"/>
      <c r="DK10" s="644"/>
      <c r="DL10" s="644"/>
      <c r="DM10" s="644"/>
      <c r="DN10" s="644"/>
      <c r="DO10" s="644"/>
      <c r="DP10" s="645"/>
      <c r="DQ10" s="649">
        <v>58198</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239</v>
      </c>
      <c r="S11" s="644"/>
      <c r="T11" s="644"/>
      <c r="U11" s="644"/>
      <c r="V11" s="644"/>
      <c r="W11" s="644"/>
      <c r="X11" s="644"/>
      <c r="Y11" s="645"/>
      <c r="Z11" s="703" t="s">
        <v>239</v>
      </c>
      <c r="AA11" s="703"/>
      <c r="AB11" s="703"/>
      <c r="AC11" s="703"/>
      <c r="AD11" s="704" t="s">
        <v>239</v>
      </c>
      <c r="AE11" s="704"/>
      <c r="AF11" s="704"/>
      <c r="AG11" s="704"/>
      <c r="AH11" s="704"/>
      <c r="AI11" s="704"/>
      <c r="AJ11" s="704"/>
      <c r="AK11" s="704"/>
      <c r="AL11" s="646" t="s">
        <v>239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739714</v>
      </c>
      <c r="BH11" s="644"/>
      <c r="BI11" s="644"/>
      <c r="BJ11" s="644"/>
      <c r="BK11" s="644"/>
      <c r="BL11" s="644"/>
      <c r="BM11" s="644"/>
      <c r="BN11" s="645"/>
      <c r="BO11" s="703">
        <v>3.1</v>
      </c>
      <c r="BP11" s="703"/>
      <c r="BQ11" s="703"/>
      <c r="BR11" s="703"/>
      <c r="BS11" s="649">
        <v>145481</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133095</v>
      </c>
      <c r="CS11" s="644"/>
      <c r="CT11" s="644"/>
      <c r="CU11" s="644"/>
      <c r="CV11" s="644"/>
      <c r="CW11" s="644"/>
      <c r="CX11" s="644"/>
      <c r="CY11" s="645"/>
      <c r="CZ11" s="703">
        <v>0.2</v>
      </c>
      <c r="DA11" s="703"/>
      <c r="DB11" s="703"/>
      <c r="DC11" s="703"/>
      <c r="DD11" s="649">
        <v>37622</v>
      </c>
      <c r="DE11" s="644"/>
      <c r="DF11" s="644"/>
      <c r="DG11" s="644"/>
      <c r="DH11" s="644"/>
      <c r="DI11" s="644"/>
      <c r="DJ11" s="644"/>
      <c r="DK11" s="644"/>
      <c r="DL11" s="644"/>
      <c r="DM11" s="644"/>
      <c r="DN11" s="644"/>
      <c r="DO11" s="644"/>
      <c r="DP11" s="645"/>
      <c r="DQ11" s="649">
        <v>84724</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2261361</v>
      </c>
      <c r="S12" s="644"/>
      <c r="T12" s="644"/>
      <c r="U12" s="644"/>
      <c r="V12" s="644"/>
      <c r="W12" s="644"/>
      <c r="X12" s="644"/>
      <c r="Y12" s="645"/>
      <c r="Z12" s="703">
        <v>3.5</v>
      </c>
      <c r="AA12" s="703"/>
      <c r="AB12" s="703"/>
      <c r="AC12" s="703"/>
      <c r="AD12" s="704">
        <v>2261361</v>
      </c>
      <c r="AE12" s="704"/>
      <c r="AF12" s="704"/>
      <c r="AG12" s="704"/>
      <c r="AH12" s="704"/>
      <c r="AI12" s="704"/>
      <c r="AJ12" s="704"/>
      <c r="AK12" s="704"/>
      <c r="AL12" s="646">
        <v>8.8000000000000007</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9123941</v>
      </c>
      <c r="BH12" s="644"/>
      <c r="BI12" s="644"/>
      <c r="BJ12" s="644"/>
      <c r="BK12" s="644"/>
      <c r="BL12" s="644"/>
      <c r="BM12" s="644"/>
      <c r="BN12" s="645"/>
      <c r="BO12" s="703">
        <v>38.6</v>
      </c>
      <c r="BP12" s="703"/>
      <c r="BQ12" s="703"/>
      <c r="BR12" s="703"/>
      <c r="BS12" s="649" t="s">
        <v>123</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148869</v>
      </c>
      <c r="CS12" s="644"/>
      <c r="CT12" s="644"/>
      <c r="CU12" s="644"/>
      <c r="CV12" s="644"/>
      <c r="CW12" s="644"/>
      <c r="CX12" s="644"/>
      <c r="CY12" s="645"/>
      <c r="CZ12" s="703">
        <v>0.2</v>
      </c>
      <c r="DA12" s="703"/>
      <c r="DB12" s="703"/>
      <c r="DC12" s="703"/>
      <c r="DD12" s="649" t="s">
        <v>239</v>
      </c>
      <c r="DE12" s="644"/>
      <c r="DF12" s="644"/>
      <c r="DG12" s="644"/>
      <c r="DH12" s="644"/>
      <c r="DI12" s="644"/>
      <c r="DJ12" s="644"/>
      <c r="DK12" s="644"/>
      <c r="DL12" s="644"/>
      <c r="DM12" s="644"/>
      <c r="DN12" s="644"/>
      <c r="DO12" s="644"/>
      <c r="DP12" s="645"/>
      <c r="DQ12" s="649">
        <v>125876</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2294</v>
      </c>
      <c r="S13" s="644"/>
      <c r="T13" s="644"/>
      <c r="U13" s="644"/>
      <c r="V13" s="644"/>
      <c r="W13" s="644"/>
      <c r="X13" s="644"/>
      <c r="Y13" s="645"/>
      <c r="Z13" s="703">
        <v>0</v>
      </c>
      <c r="AA13" s="703"/>
      <c r="AB13" s="703"/>
      <c r="AC13" s="703"/>
      <c r="AD13" s="704">
        <v>2294</v>
      </c>
      <c r="AE13" s="704"/>
      <c r="AF13" s="704"/>
      <c r="AG13" s="704"/>
      <c r="AH13" s="704"/>
      <c r="AI13" s="704"/>
      <c r="AJ13" s="704"/>
      <c r="AK13" s="704"/>
      <c r="AL13" s="646">
        <v>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9098600</v>
      </c>
      <c r="BH13" s="644"/>
      <c r="BI13" s="644"/>
      <c r="BJ13" s="644"/>
      <c r="BK13" s="644"/>
      <c r="BL13" s="644"/>
      <c r="BM13" s="644"/>
      <c r="BN13" s="645"/>
      <c r="BO13" s="703">
        <v>38.4</v>
      </c>
      <c r="BP13" s="703"/>
      <c r="BQ13" s="703"/>
      <c r="BR13" s="703"/>
      <c r="BS13" s="649" t="s">
        <v>239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15195878</v>
      </c>
      <c r="CS13" s="644"/>
      <c r="CT13" s="644"/>
      <c r="CU13" s="644"/>
      <c r="CV13" s="644"/>
      <c r="CW13" s="644"/>
      <c r="CX13" s="644"/>
      <c r="CY13" s="645"/>
      <c r="CZ13" s="703">
        <v>24.8</v>
      </c>
      <c r="DA13" s="703"/>
      <c r="DB13" s="703"/>
      <c r="DC13" s="703"/>
      <c r="DD13" s="649">
        <v>13119455</v>
      </c>
      <c r="DE13" s="644"/>
      <c r="DF13" s="644"/>
      <c r="DG13" s="644"/>
      <c r="DH13" s="644"/>
      <c r="DI13" s="644"/>
      <c r="DJ13" s="644"/>
      <c r="DK13" s="644"/>
      <c r="DL13" s="644"/>
      <c r="DM13" s="644"/>
      <c r="DN13" s="644"/>
      <c r="DO13" s="644"/>
      <c r="DP13" s="645"/>
      <c r="DQ13" s="649">
        <v>2157378</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239</v>
      </c>
      <c r="S14" s="644"/>
      <c r="T14" s="644"/>
      <c r="U14" s="644"/>
      <c r="V14" s="644"/>
      <c r="W14" s="644"/>
      <c r="X14" s="644"/>
      <c r="Y14" s="645"/>
      <c r="Z14" s="703" t="s">
        <v>239</v>
      </c>
      <c r="AA14" s="703"/>
      <c r="AB14" s="703"/>
      <c r="AC14" s="703"/>
      <c r="AD14" s="704" t="s">
        <v>123</v>
      </c>
      <c r="AE14" s="704"/>
      <c r="AF14" s="704"/>
      <c r="AG14" s="704"/>
      <c r="AH14" s="704"/>
      <c r="AI14" s="704"/>
      <c r="AJ14" s="704"/>
      <c r="AK14" s="704"/>
      <c r="AL14" s="646" t="s">
        <v>239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141662</v>
      </c>
      <c r="BH14" s="644"/>
      <c r="BI14" s="644"/>
      <c r="BJ14" s="644"/>
      <c r="BK14" s="644"/>
      <c r="BL14" s="644"/>
      <c r="BM14" s="644"/>
      <c r="BN14" s="645"/>
      <c r="BO14" s="703">
        <v>0.6</v>
      </c>
      <c r="BP14" s="703"/>
      <c r="BQ14" s="703"/>
      <c r="BR14" s="703"/>
      <c r="BS14" s="649" t="s">
        <v>123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1684193</v>
      </c>
      <c r="CS14" s="644"/>
      <c r="CT14" s="644"/>
      <c r="CU14" s="644"/>
      <c r="CV14" s="644"/>
      <c r="CW14" s="644"/>
      <c r="CX14" s="644"/>
      <c r="CY14" s="645"/>
      <c r="CZ14" s="703">
        <v>2.7</v>
      </c>
      <c r="DA14" s="703"/>
      <c r="DB14" s="703"/>
      <c r="DC14" s="703"/>
      <c r="DD14" s="649">
        <v>157785</v>
      </c>
      <c r="DE14" s="644"/>
      <c r="DF14" s="644"/>
      <c r="DG14" s="644"/>
      <c r="DH14" s="644"/>
      <c r="DI14" s="644"/>
      <c r="DJ14" s="644"/>
      <c r="DK14" s="644"/>
      <c r="DL14" s="644"/>
      <c r="DM14" s="644"/>
      <c r="DN14" s="644"/>
      <c r="DO14" s="644"/>
      <c r="DP14" s="645"/>
      <c r="DQ14" s="649">
        <v>1265442</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127987</v>
      </c>
      <c r="S15" s="644"/>
      <c r="T15" s="644"/>
      <c r="U15" s="644"/>
      <c r="V15" s="644"/>
      <c r="W15" s="644"/>
      <c r="X15" s="644"/>
      <c r="Y15" s="645"/>
      <c r="Z15" s="703">
        <v>0.2</v>
      </c>
      <c r="AA15" s="703"/>
      <c r="AB15" s="703"/>
      <c r="AC15" s="703"/>
      <c r="AD15" s="704">
        <v>127987</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730395</v>
      </c>
      <c r="BH15" s="644"/>
      <c r="BI15" s="644"/>
      <c r="BJ15" s="644"/>
      <c r="BK15" s="644"/>
      <c r="BL15" s="644"/>
      <c r="BM15" s="644"/>
      <c r="BN15" s="645"/>
      <c r="BO15" s="703">
        <v>3.1</v>
      </c>
      <c r="BP15" s="703"/>
      <c r="BQ15" s="703"/>
      <c r="BR15" s="703"/>
      <c r="BS15" s="649" t="s">
        <v>239</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9257027</v>
      </c>
      <c r="CS15" s="644"/>
      <c r="CT15" s="644"/>
      <c r="CU15" s="644"/>
      <c r="CV15" s="644"/>
      <c r="CW15" s="644"/>
      <c r="CX15" s="644"/>
      <c r="CY15" s="645"/>
      <c r="CZ15" s="703">
        <v>15.1</v>
      </c>
      <c r="DA15" s="703"/>
      <c r="DB15" s="703"/>
      <c r="DC15" s="703"/>
      <c r="DD15" s="649">
        <v>3471246</v>
      </c>
      <c r="DE15" s="644"/>
      <c r="DF15" s="644"/>
      <c r="DG15" s="644"/>
      <c r="DH15" s="644"/>
      <c r="DI15" s="644"/>
      <c r="DJ15" s="644"/>
      <c r="DK15" s="644"/>
      <c r="DL15" s="644"/>
      <c r="DM15" s="644"/>
      <c r="DN15" s="644"/>
      <c r="DO15" s="644"/>
      <c r="DP15" s="645"/>
      <c r="DQ15" s="649">
        <v>5524639</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239</v>
      </c>
      <c r="AE16" s="704"/>
      <c r="AF16" s="704"/>
      <c r="AG16" s="704"/>
      <c r="AH16" s="704"/>
      <c r="AI16" s="704"/>
      <c r="AJ16" s="704"/>
      <c r="AK16" s="704"/>
      <c r="AL16" s="646" t="s">
        <v>123</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239</v>
      </c>
      <c r="BH16" s="644"/>
      <c r="BI16" s="644"/>
      <c r="BJ16" s="644"/>
      <c r="BK16" s="644"/>
      <c r="BL16" s="644"/>
      <c r="BM16" s="644"/>
      <c r="BN16" s="645"/>
      <c r="BO16" s="703" t="s">
        <v>239</v>
      </c>
      <c r="BP16" s="703"/>
      <c r="BQ16" s="703"/>
      <c r="BR16" s="703"/>
      <c r="BS16" s="649" t="s">
        <v>123</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79126</v>
      </c>
      <c r="CS16" s="644"/>
      <c r="CT16" s="644"/>
      <c r="CU16" s="644"/>
      <c r="CV16" s="644"/>
      <c r="CW16" s="644"/>
      <c r="CX16" s="644"/>
      <c r="CY16" s="645"/>
      <c r="CZ16" s="703">
        <v>0.1</v>
      </c>
      <c r="DA16" s="703"/>
      <c r="DB16" s="703"/>
      <c r="DC16" s="703"/>
      <c r="DD16" s="649" t="s">
        <v>239</v>
      </c>
      <c r="DE16" s="644"/>
      <c r="DF16" s="644"/>
      <c r="DG16" s="644"/>
      <c r="DH16" s="644"/>
      <c r="DI16" s="644"/>
      <c r="DJ16" s="644"/>
      <c r="DK16" s="644"/>
      <c r="DL16" s="644"/>
      <c r="DM16" s="644"/>
      <c r="DN16" s="644"/>
      <c r="DO16" s="644"/>
      <c r="DP16" s="645"/>
      <c r="DQ16" s="649">
        <v>41858</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122255</v>
      </c>
      <c r="S17" s="644"/>
      <c r="T17" s="644"/>
      <c r="U17" s="644"/>
      <c r="V17" s="644"/>
      <c r="W17" s="644"/>
      <c r="X17" s="644"/>
      <c r="Y17" s="645"/>
      <c r="Z17" s="703">
        <v>0.2</v>
      </c>
      <c r="AA17" s="703"/>
      <c r="AB17" s="703"/>
      <c r="AC17" s="703"/>
      <c r="AD17" s="704">
        <v>122255</v>
      </c>
      <c r="AE17" s="704"/>
      <c r="AF17" s="704"/>
      <c r="AG17" s="704"/>
      <c r="AH17" s="704"/>
      <c r="AI17" s="704"/>
      <c r="AJ17" s="704"/>
      <c r="AK17" s="704"/>
      <c r="AL17" s="646">
        <v>0.5</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239</v>
      </c>
      <c r="BP17" s="703"/>
      <c r="BQ17" s="703"/>
      <c r="BR17" s="703"/>
      <c r="BS17" s="649" t="s">
        <v>123</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2769983</v>
      </c>
      <c r="CS17" s="644"/>
      <c r="CT17" s="644"/>
      <c r="CU17" s="644"/>
      <c r="CV17" s="644"/>
      <c r="CW17" s="644"/>
      <c r="CX17" s="644"/>
      <c r="CY17" s="645"/>
      <c r="CZ17" s="703">
        <v>4.5</v>
      </c>
      <c r="DA17" s="703"/>
      <c r="DB17" s="703"/>
      <c r="DC17" s="703"/>
      <c r="DD17" s="649" t="s">
        <v>123</v>
      </c>
      <c r="DE17" s="644"/>
      <c r="DF17" s="644"/>
      <c r="DG17" s="644"/>
      <c r="DH17" s="644"/>
      <c r="DI17" s="644"/>
      <c r="DJ17" s="644"/>
      <c r="DK17" s="644"/>
      <c r="DL17" s="644"/>
      <c r="DM17" s="644"/>
      <c r="DN17" s="644"/>
      <c r="DO17" s="644"/>
      <c r="DP17" s="645"/>
      <c r="DQ17" s="649">
        <v>2769983</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817703</v>
      </c>
      <c r="S18" s="644"/>
      <c r="T18" s="644"/>
      <c r="U18" s="644"/>
      <c r="V18" s="644"/>
      <c r="W18" s="644"/>
      <c r="X18" s="644"/>
      <c r="Y18" s="645"/>
      <c r="Z18" s="703">
        <v>1.3</v>
      </c>
      <c r="AA18" s="703"/>
      <c r="AB18" s="703"/>
      <c r="AC18" s="703"/>
      <c r="AD18" s="704">
        <v>726187</v>
      </c>
      <c r="AE18" s="704"/>
      <c r="AF18" s="704"/>
      <c r="AG18" s="704"/>
      <c r="AH18" s="704"/>
      <c r="AI18" s="704"/>
      <c r="AJ18" s="704"/>
      <c r="AK18" s="704"/>
      <c r="AL18" s="646">
        <v>2.8</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239</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v>820</v>
      </c>
      <c r="CS18" s="644"/>
      <c r="CT18" s="644"/>
      <c r="CU18" s="644"/>
      <c r="CV18" s="644"/>
      <c r="CW18" s="644"/>
      <c r="CX18" s="644"/>
      <c r="CY18" s="645"/>
      <c r="CZ18" s="703">
        <v>0</v>
      </c>
      <c r="DA18" s="703"/>
      <c r="DB18" s="703"/>
      <c r="DC18" s="703"/>
      <c r="DD18" s="649" t="s">
        <v>239</v>
      </c>
      <c r="DE18" s="644"/>
      <c r="DF18" s="644"/>
      <c r="DG18" s="644"/>
      <c r="DH18" s="644"/>
      <c r="DI18" s="644"/>
      <c r="DJ18" s="644"/>
      <c r="DK18" s="644"/>
      <c r="DL18" s="644"/>
      <c r="DM18" s="644"/>
      <c r="DN18" s="644"/>
      <c r="DO18" s="644"/>
      <c r="DP18" s="645"/>
      <c r="DQ18" s="649">
        <v>820</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726187</v>
      </c>
      <c r="S19" s="644"/>
      <c r="T19" s="644"/>
      <c r="U19" s="644"/>
      <c r="V19" s="644"/>
      <c r="W19" s="644"/>
      <c r="X19" s="644"/>
      <c r="Y19" s="645"/>
      <c r="Z19" s="703">
        <v>1.1000000000000001</v>
      </c>
      <c r="AA19" s="703"/>
      <c r="AB19" s="703"/>
      <c r="AC19" s="703"/>
      <c r="AD19" s="704">
        <v>726187</v>
      </c>
      <c r="AE19" s="704"/>
      <c r="AF19" s="704"/>
      <c r="AG19" s="704"/>
      <c r="AH19" s="704"/>
      <c r="AI19" s="704"/>
      <c r="AJ19" s="704"/>
      <c r="AK19" s="704"/>
      <c r="AL19" s="646">
        <v>2.8</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2303134</v>
      </c>
      <c r="BH19" s="644"/>
      <c r="BI19" s="644"/>
      <c r="BJ19" s="644"/>
      <c r="BK19" s="644"/>
      <c r="BL19" s="644"/>
      <c r="BM19" s="644"/>
      <c r="BN19" s="645"/>
      <c r="BO19" s="703">
        <v>9.6999999999999993</v>
      </c>
      <c r="BP19" s="703"/>
      <c r="BQ19" s="703"/>
      <c r="BR19" s="703"/>
      <c r="BS19" s="649">
        <v>11239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239</v>
      </c>
      <c r="CS19" s="644"/>
      <c r="CT19" s="644"/>
      <c r="CU19" s="644"/>
      <c r="CV19" s="644"/>
      <c r="CW19" s="644"/>
      <c r="CX19" s="644"/>
      <c r="CY19" s="645"/>
      <c r="CZ19" s="703" t="s">
        <v>123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91516</v>
      </c>
      <c r="S20" s="644"/>
      <c r="T20" s="644"/>
      <c r="U20" s="644"/>
      <c r="V20" s="644"/>
      <c r="W20" s="644"/>
      <c r="X20" s="644"/>
      <c r="Y20" s="645"/>
      <c r="Z20" s="703">
        <v>0.1</v>
      </c>
      <c r="AA20" s="703"/>
      <c r="AB20" s="703"/>
      <c r="AC20" s="703"/>
      <c r="AD20" s="704" t="s">
        <v>123</v>
      </c>
      <c r="AE20" s="704"/>
      <c r="AF20" s="704"/>
      <c r="AG20" s="704"/>
      <c r="AH20" s="704"/>
      <c r="AI20" s="704"/>
      <c r="AJ20" s="704"/>
      <c r="AK20" s="704"/>
      <c r="AL20" s="646" t="s">
        <v>239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2255941</v>
      </c>
      <c r="BH20" s="644"/>
      <c r="BI20" s="644"/>
      <c r="BJ20" s="644"/>
      <c r="BK20" s="644"/>
      <c r="BL20" s="644"/>
      <c r="BM20" s="644"/>
      <c r="BN20" s="645"/>
      <c r="BO20" s="703">
        <v>9.5</v>
      </c>
      <c r="BP20" s="703"/>
      <c r="BQ20" s="703"/>
      <c r="BR20" s="703"/>
      <c r="BS20" s="649">
        <v>11239</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61305531</v>
      </c>
      <c r="CS20" s="644"/>
      <c r="CT20" s="644"/>
      <c r="CU20" s="644"/>
      <c r="CV20" s="644"/>
      <c r="CW20" s="644"/>
      <c r="CX20" s="644"/>
      <c r="CY20" s="645"/>
      <c r="CZ20" s="703">
        <v>100</v>
      </c>
      <c r="DA20" s="703"/>
      <c r="DB20" s="703"/>
      <c r="DC20" s="703"/>
      <c r="DD20" s="649">
        <v>17363441</v>
      </c>
      <c r="DE20" s="644"/>
      <c r="DF20" s="644"/>
      <c r="DG20" s="644"/>
      <c r="DH20" s="644"/>
      <c r="DI20" s="644"/>
      <c r="DJ20" s="644"/>
      <c r="DK20" s="644"/>
      <c r="DL20" s="644"/>
      <c r="DM20" s="644"/>
      <c r="DN20" s="644"/>
      <c r="DO20" s="644"/>
      <c r="DP20" s="645"/>
      <c r="DQ20" s="649">
        <v>31818482</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239</v>
      </c>
      <c r="S21" s="644"/>
      <c r="T21" s="644"/>
      <c r="U21" s="644"/>
      <c r="V21" s="644"/>
      <c r="W21" s="644"/>
      <c r="X21" s="644"/>
      <c r="Y21" s="645"/>
      <c r="Z21" s="703" t="s">
        <v>239</v>
      </c>
      <c r="AA21" s="703"/>
      <c r="AB21" s="703"/>
      <c r="AC21" s="703"/>
      <c r="AD21" s="704" t="s">
        <v>123</v>
      </c>
      <c r="AE21" s="704"/>
      <c r="AF21" s="704"/>
      <c r="AG21" s="704"/>
      <c r="AH21" s="704"/>
      <c r="AI21" s="704"/>
      <c r="AJ21" s="704"/>
      <c r="AK21" s="704"/>
      <c r="AL21" s="646" t="s">
        <v>239</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75149</v>
      </c>
      <c r="BH21" s="644"/>
      <c r="BI21" s="644"/>
      <c r="BJ21" s="644"/>
      <c r="BK21" s="644"/>
      <c r="BL21" s="644"/>
      <c r="BM21" s="644"/>
      <c r="BN21" s="645"/>
      <c r="BO21" s="703">
        <v>0.3</v>
      </c>
      <c r="BP21" s="703"/>
      <c r="BQ21" s="703"/>
      <c r="BR21" s="703"/>
      <c r="BS21" s="649">
        <v>11239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27695621</v>
      </c>
      <c r="S22" s="644"/>
      <c r="T22" s="644"/>
      <c r="U22" s="644"/>
      <c r="V22" s="644"/>
      <c r="W22" s="644"/>
      <c r="X22" s="644"/>
      <c r="Y22" s="645"/>
      <c r="Z22" s="703">
        <v>43.3</v>
      </c>
      <c r="AA22" s="703"/>
      <c r="AB22" s="703"/>
      <c r="AC22" s="703"/>
      <c r="AD22" s="704">
        <v>25376120</v>
      </c>
      <c r="AE22" s="704"/>
      <c r="AF22" s="704"/>
      <c r="AG22" s="704"/>
      <c r="AH22" s="704"/>
      <c r="AI22" s="704"/>
      <c r="AJ22" s="704"/>
      <c r="AK22" s="704"/>
      <c r="AL22" s="646">
        <v>98.7</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239</v>
      </c>
      <c r="BH22" s="644"/>
      <c r="BI22" s="644"/>
      <c r="BJ22" s="644"/>
      <c r="BK22" s="644"/>
      <c r="BL22" s="644"/>
      <c r="BM22" s="644"/>
      <c r="BN22" s="645"/>
      <c r="BO22" s="703" t="s">
        <v>239</v>
      </c>
      <c r="BP22" s="703"/>
      <c r="BQ22" s="703"/>
      <c r="BR22" s="703"/>
      <c r="BS22" s="649" t="s">
        <v>239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19394</v>
      </c>
      <c r="S23" s="644"/>
      <c r="T23" s="644"/>
      <c r="U23" s="644"/>
      <c r="V23" s="644"/>
      <c r="W23" s="644"/>
      <c r="X23" s="644"/>
      <c r="Y23" s="645"/>
      <c r="Z23" s="703">
        <v>0</v>
      </c>
      <c r="AA23" s="703"/>
      <c r="AB23" s="703"/>
      <c r="AC23" s="703"/>
      <c r="AD23" s="704">
        <v>19394</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2180792</v>
      </c>
      <c r="BH23" s="644"/>
      <c r="BI23" s="644"/>
      <c r="BJ23" s="644"/>
      <c r="BK23" s="644"/>
      <c r="BL23" s="644"/>
      <c r="BM23" s="644"/>
      <c r="BN23" s="645"/>
      <c r="BO23" s="703">
        <v>9.1999999999999993</v>
      </c>
      <c r="BP23" s="703"/>
      <c r="BQ23" s="703"/>
      <c r="BR23" s="703"/>
      <c r="BS23" s="649" t="s">
        <v>239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932856</v>
      </c>
      <c r="S24" s="644"/>
      <c r="T24" s="644"/>
      <c r="U24" s="644"/>
      <c r="V24" s="644"/>
      <c r="W24" s="644"/>
      <c r="X24" s="644"/>
      <c r="Y24" s="645"/>
      <c r="Z24" s="703">
        <v>1.5</v>
      </c>
      <c r="AA24" s="703"/>
      <c r="AB24" s="703"/>
      <c r="AC24" s="703"/>
      <c r="AD24" s="704" t="s">
        <v>123</v>
      </c>
      <c r="AE24" s="704"/>
      <c r="AF24" s="704"/>
      <c r="AG24" s="704"/>
      <c r="AH24" s="704"/>
      <c r="AI24" s="704"/>
      <c r="AJ24" s="704"/>
      <c r="AK24" s="704"/>
      <c r="AL24" s="646" t="s">
        <v>123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24965266</v>
      </c>
      <c r="CS24" s="707"/>
      <c r="CT24" s="707"/>
      <c r="CU24" s="707"/>
      <c r="CV24" s="707"/>
      <c r="CW24" s="707"/>
      <c r="CX24" s="707"/>
      <c r="CY24" s="753"/>
      <c r="CZ24" s="754">
        <v>40.700000000000003</v>
      </c>
      <c r="DA24" s="723"/>
      <c r="DB24" s="723"/>
      <c r="DC24" s="757"/>
      <c r="DD24" s="752">
        <v>15787477</v>
      </c>
      <c r="DE24" s="707"/>
      <c r="DF24" s="707"/>
      <c r="DG24" s="707"/>
      <c r="DH24" s="707"/>
      <c r="DI24" s="707"/>
      <c r="DJ24" s="707"/>
      <c r="DK24" s="753"/>
      <c r="DL24" s="752">
        <v>15155966</v>
      </c>
      <c r="DM24" s="707"/>
      <c r="DN24" s="707"/>
      <c r="DO24" s="707"/>
      <c r="DP24" s="707"/>
      <c r="DQ24" s="707"/>
      <c r="DR24" s="707"/>
      <c r="DS24" s="707"/>
      <c r="DT24" s="707"/>
      <c r="DU24" s="707"/>
      <c r="DV24" s="753"/>
      <c r="DW24" s="754">
        <v>56.4</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611091</v>
      </c>
      <c r="S25" s="644"/>
      <c r="T25" s="644"/>
      <c r="U25" s="644"/>
      <c r="V25" s="644"/>
      <c r="W25" s="644"/>
      <c r="X25" s="644"/>
      <c r="Y25" s="645"/>
      <c r="Z25" s="703">
        <v>1</v>
      </c>
      <c r="AA25" s="703"/>
      <c r="AB25" s="703"/>
      <c r="AC25" s="703"/>
      <c r="AD25" s="704">
        <v>183184</v>
      </c>
      <c r="AE25" s="704"/>
      <c r="AF25" s="704"/>
      <c r="AG25" s="704"/>
      <c r="AH25" s="704"/>
      <c r="AI25" s="704"/>
      <c r="AJ25" s="704"/>
      <c r="AK25" s="704"/>
      <c r="AL25" s="646">
        <v>0.7</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v>47193</v>
      </c>
      <c r="BH25" s="644"/>
      <c r="BI25" s="644"/>
      <c r="BJ25" s="644"/>
      <c r="BK25" s="644"/>
      <c r="BL25" s="644"/>
      <c r="BM25" s="644"/>
      <c r="BN25" s="645"/>
      <c r="BO25" s="703">
        <v>0.2</v>
      </c>
      <c r="BP25" s="703"/>
      <c r="BQ25" s="703"/>
      <c r="BR25" s="703"/>
      <c r="BS25" s="649" t="s">
        <v>123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9953615</v>
      </c>
      <c r="CS25" s="642"/>
      <c r="CT25" s="642"/>
      <c r="CU25" s="642"/>
      <c r="CV25" s="642"/>
      <c r="CW25" s="642"/>
      <c r="CX25" s="642"/>
      <c r="CY25" s="643"/>
      <c r="CZ25" s="646">
        <v>16.2</v>
      </c>
      <c r="DA25" s="675"/>
      <c r="DB25" s="675"/>
      <c r="DC25" s="676"/>
      <c r="DD25" s="649">
        <v>9298276</v>
      </c>
      <c r="DE25" s="642"/>
      <c r="DF25" s="642"/>
      <c r="DG25" s="642"/>
      <c r="DH25" s="642"/>
      <c r="DI25" s="642"/>
      <c r="DJ25" s="642"/>
      <c r="DK25" s="643"/>
      <c r="DL25" s="649">
        <v>9010921</v>
      </c>
      <c r="DM25" s="642"/>
      <c r="DN25" s="642"/>
      <c r="DO25" s="642"/>
      <c r="DP25" s="642"/>
      <c r="DQ25" s="642"/>
      <c r="DR25" s="642"/>
      <c r="DS25" s="642"/>
      <c r="DT25" s="642"/>
      <c r="DU25" s="642"/>
      <c r="DV25" s="643"/>
      <c r="DW25" s="646">
        <v>33.5</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320444</v>
      </c>
      <c r="S26" s="644"/>
      <c r="T26" s="644"/>
      <c r="U26" s="644"/>
      <c r="V26" s="644"/>
      <c r="W26" s="644"/>
      <c r="X26" s="644"/>
      <c r="Y26" s="645"/>
      <c r="Z26" s="703">
        <v>0.5</v>
      </c>
      <c r="AA26" s="703"/>
      <c r="AB26" s="703"/>
      <c r="AC26" s="703"/>
      <c r="AD26" s="704" t="s">
        <v>123</v>
      </c>
      <c r="AE26" s="704"/>
      <c r="AF26" s="704"/>
      <c r="AG26" s="704"/>
      <c r="AH26" s="704"/>
      <c r="AI26" s="704"/>
      <c r="AJ26" s="704"/>
      <c r="AK26" s="704"/>
      <c r="AL26" s="646" t="s">
        <v>239</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239</v>
      </c>
      <c r="BH26" s="644"/>
      <c r="BI26" s="644"/>
      <c r="BJ26" s="644"/>
      <c r="BK26" s="644"/>
      <c r="BL26" s="644"/>
      <c r="BM26" s="644"/>
      <c r="BN26" s="645"/>
      <c r="BO26" s="703" t="s">
        <v>239</v>
      </c>
      <c r="BP26" s="703"/>
      <c r="BQ26" s="703"/>
      <c r="BR26" s="703"/>
      <c r="BS26" s="649" t="s">
        <v>123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6602279</v>
      </c>
      <c r="CS26" s="644"/>
      <c r="CT26" s="644"/>
      <c r="CU26" s="644"/>
      <c r="CV26" s="644"/>
      <c r="CW26" s="644"/>
      <c r="CX26" s="644"/>
      <c r="CY26" s="645"/>
      <c r="CZ26" s="646">
        <v>10.8</v>
      </c>
      <c r="DA26" s="675"/>
      <c r="DB26" s="675"/>
      <c r="DC26" s="676"/>
      <c r="DD26" s="649">
        <v>6004220</v>
      </c>
      <c r="DE26" s="644"/>
      <c r="DF26" s="644"/>
      <c r="DG26" s="644"/>
      <c r="DH26" s="644"/>
      <c r="DI26" s="644"/>
      <c r="DJ26" s="644"/>
      <c r="DK26" s="645"/>
      <c r="DL26" s="649" t="s">
        <v>239</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13541602</v>
      </c>
      <c r="S27" s="644"/>
      <c r="T27" s="644"/>
      <c r="U27" s="644"/>
      <c r="V27" s="644"/>
      <c r="W27" s="644"/>
      <c r="X27" s="644"/>
      <c r="Y27" s="645"/>
      <c r="Z27" s="703">
        <v>21.2</v>
      </c>
      <c r="AA27" s="703"/>
      <c r="AB27" s="703"/>
      <c r="AC27" s="703"/>
      <c r="AD27" s="704" t="s">
        <v>239</v>
      </c>
      <c r="AE27" s="704"/>
      <c r="AF27" s="704"/>
      <c r="AG27" s="704"/>
      <c r="AH27" s="704"/>
      <c r="AI27" s="704"/>
      <c r="AJ27" s="704"/>
      <c r="AK27" s="704"/>
      <c r="AL27" s="646" t="s">
        <v>123</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23666417</v>
      </c>
      <c r="BH27" s="644"/>
      <c r="BI27" s="644"/>
      <c r="BJ27" s="644"/>
      <c r="BK27" s="644"/>
      <c r="BL27" s="644"/>
      <c r="BM27" s="644"/>
      <c r="BN27" s="645"/>
      <c r="BO27" s="703">
        <v>100</v>
      </c>
      <c r="BP27" s="703"/>
      <c r="BQ27" s="703"/>
      <c r="BR27" s="703"/>
      <c r="BS27" s="649">
        <v>156720</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12241668</v>
      </c>
      <c r="CS27" s="642"/>
      <c r="CT27" s="642"/>
      <c r="CU27" s="642"/>
      <c r="CV27" s="642"/>
      <c r="CW27" s="642"/>
      <c r="CX27" s="642"/>
      <c r="CY27" s="643"/>
      <c r="CZ27" s="646">
        <v>20</v>
      </c>
      <c r="DA27" s="675"/>
      <c r="DB27" s="675"/>
      <c r="DC27" s="676"/>
      <c r="DD27" s="649">
        <v>3719218</v>
      </c>
      <c r="DE27" s="642"/>
      <c r="DF27" s="642"/>
      <c r="DG27" s="642"/>
      <c r="DH27" s="642"/>
      <c r="DI27" s="642"/>
      <c r="DJ27" s="642"/>
      <c r="DK27" s="643"/>
      <c r="DL27" s="649">
        <v>3719062</v>
      </c>
      <c r="DM27" s="642"/>
      <c r="DN27" s="642"/>
      <c r="DO27" s="642"/>
      <c r="DP27" s="642"/>
      <c r="DQ27" s="642"/>
      <c r="DR27" s="642"/>
      <c r="DS27" s="642"/>
      <c r="DT27" s="642"/>
      <c r="DU27" s="642"/>
      <c r="DV27" s="643"/>
      <c r="DW27" s="646">
        <v>13.8</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239</v>
      </c>
      <c r="AA28" s="703"/>
      <c r="AB28" s="703"/>
      <c r="AC28" s="703"/>
      <c r="AD28" s="704" t="s">
        <v>123</v>
      </c>
      <c r="AE28" s="704"/>
      <c r="AF28" s="704"/>
      <c r="AG28" s="704"/>
      <c r="AH28" s="704"/>
      <c r="AI28" s="704"/>
      <c r="AJ28" s="704"/>
      <c r="AK28" s="704"/>
      <c r="AL28" s="646" t="s">
        <v>239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2769983</v>
      </c>
      <c r="CS28" s="644"/>
      <c r="CT28" s="644"/>
      <c r="CU28" s="644"/>
      <c r="CV28" s="644"/>
      <c r="CW28" s="644"/>
      <c r="CX28" s="644"/>
      <c r="CY28" s="645"/>
      <c r="CZ28" s="646">
        <v>4.5</v>
      </c>
      <c r="DA28" s="675"/>
      <c r="DB28" s="675"/>
      <c r="DC28" s="676"/>
      <c r="DD28" s="649">
        <v>2769983</v>
      </c>
      <c r="DE28" s="644"/>
      <c r="DF28" s="644"/>
      <c r="DG28" s="644"/>
      <c r="DH28" s="644"/>
      <c r="DI28" s="644"/>
      <c r="DJ28" s="644"/>
      <c r="DK28" s="645"/>
      <c r="DL28" s="649">
        <v>2425983</v>
      </c>
      <c r="DM28" s="644"/>
      <c r="DN28" s="644"/>
      <c r="DO28" s="644"/>
      <c r="DP28" s="644"/>
      <c r="DQ28" s="644"/>
      <c r="DR28" s="644"/>
      <c r="DS28" s="644"/>
      <c r="DT28" s="644"/>
      <c r="DU28" s="644"/>
      <c r="DV28" s="645"/>
      <c r="DW28" s="646">
        <v>9</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3540602</v>
      </c>
      <c r="S29" s="644"/>
      <c r="T29" s="644"/>
      <c r="U29" s="644"/>
      <c r="V29" s="644"/>
      <c r="W29" s="644"/>
      <c r="X29" s="644"/>
      <c r="Y29" s="645"/>
      <c r="Z29" s="703">
        <v>5.5</v>
      </c>
      <c r="AA29" s="703"/>
      <c r="AB29" s="703"/>
      <c r="AC29" s="703"/>
      <c r="AD29" s="704" t="s">
        <v>239</v>
      </c>
      <c r="AE29" s="704"/>
      <c r="AF29" s="704"/>
      <c r="AG29" s="704"/>
      <c r="AH29" s="704"/>
      <c r="AI29" s="704"/>
      <c r="AJ29" s="704"/>
      <c r="AK29" s="704"/>
      <c r="AL29" s="646" t="s">
        <v>239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2769983</v>
      </c>
      <c r="CS29" s="642"/>
      <c r="CT29" s="642"/>
      <c r="CU29" s="642"/>
      <c r="CV29" s="642"/>
      <c r="CW29" s="642"/>
      <c r="CX29" s="642"/>
      <c r="CY29" s="643"/>
      <c r="CZ29" s="646">
        <v>4.5</v>
      </c>
      <c r="DA29" s="675"/>
      <c r="DB29" s="675"/>
      <c r="DC29" s="676"/>
      <c r="DD29" s="649">
        <v>2769983</v>
      </c>
      <c r="DE29" s="642"/>
      <c r="DF29" s="642"/>
      <c r="DG29" s="642"/>
      <c r="DH29" s="642"/>
      <c r="DI29" s="642"/>
      <c r="DJ29" s="642"/>
      <c r="DK29" s="643"/>
      <c r="DL29" s="649">
        <v>2425983</v>
      </c>
      <c r="DM29" s="642"/>
      <c r="DN29" s="642"/>
      <c r="DO29" s="642"/>
      <c r="DP29" s="642"/>
      <c r="DQ29" s="642"/>
      <c r="DR29" s="642"/>
      <c r="DS29" s="642"/>
      <c r="DT29" s="642"/>
      <c r="DU29" s="642"/>
      <c r="DV29" s="643"/>
      <c r="DW29" s="646">
        <v>9</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923965</v>
      </c>
      <c r="S30" s="644"/>
      <c r="T30" s="644"/>
      <c r="U30" s="644"/>
      <c r="V30" s="644"/>
      <c r="W30" s="644"/>
      <c r="X30" s="644"/>
      <c r="Y30" s="645"/>
      <c r="Z30" s="703">
        <v>1.4</v>
      </c>
      <c r="AA30" s="703"/>
      <c r="AB30" s="703"/>
      <c r="AC30" s="703"/>
      <c r="AD30" s="704">
        <v>139921</v>
      </c>
      <c r="AE30" s="704"/>
      <c r="AF30" s="704"/>
      <c r="AG30" s="704"/>
      <c r="AH30" s="704"/>
      <c r="AI30" s="704"/>
      <c r="AJ30" s="704"/>
      <c r="AK30" s="704"/>
      <c r="AL30" s="646">
        <v>0.5</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99.2</v>
      </c>
      <c r="BH30" s="722"/>
      <c r="BI30" s="722"/>
      <c r="BJ30" s="722"/>
      <c r="BK30" s="722"/>
      <c r="BL30" s="722"/>
      <c r="BM30" s="723">
        <v>96.6</v>
      </c>
      <c r="BN30" s="722"/>
      <c r="BO30" s="722"/>
      <c r="BP30" s="722"/>
      <c r="BQ30" s="724"/>
      <c r="BR30" s="721">
        <v>99.1</v>
      </c>
      <c r="BS30" s="722"/>
      <c r="BT30" s="722"/>
      <c r="BU30" s="722"/>
      <c r="BV30" s="722"/>
      <c r="BW30" s="722"/>
      <c r="BX30" s="723">
        <v>95.9</v>
      </c>
      <c r="BY30" s="722"/>
      <c r="BZ30" s="722"/>
      <c r="CA30" s="722"/>
      <c r="CB30" s="724"/>
      <c r="CD30" s="727"/>
      <c r="CE30" s="728"/>
      <c r="CF30" s="685" t="s">
        <v>306</v>
      </c>
      <c r="CG30" s="682"/>
      <c r="CH30" s="682"/>
      <c r="CI30" s="682"/>
      <c r="CJ30" s="682"/>
      <c r="CK30" s="682"/>
      <c r="CL30" s="682"/>
      <c r="CM30" s="682"/>
      <c r="CN30" s="682"/>
      <c r="CO30" s="682"/>
      <c r="CP30" s="682"/>
      <c r="CQ30" s="683"/>
      <c r="CR30" s="641">
        <v>2530663</v>
      </c>
      <c r="CS30" s="644"/>
      <c r="CT30" s="644"/>
      <c r="CU30" s="644"/>
      <c r="CV30" s="644"/>
      <c r="CW30" s="644"/>
      <c r="CX30" s="644"/>
      <c r="CY30" s="645"/>
      <c r="CZ30" s="646">
        <v>4.0999999999999996</v>
      </c>
      <c r="DA30" s="675"/>
      <c r="DB30" s="675"/>
      <c r="DC30" s="676"/>
      <c r="DD30" s="649">
        <v>2530663</v>
      </c>
      <c r="DE30" s="644"/>
      <c r="DF30" s="644"/>
      <c r="DG30" s="644"/>
      <c r="DH30" s="644"/>
      <c r="DI30" s="644"/>
      <c r="DJ30" s="644"/>
      <c r="DK30" s="645"/>
      <c r="DL30" s="649">
        <v>2186663</v>
      </c>
      <c r="DM30" s="644"/>
      <c r="DN30" s="644"/>
      <c r="DO30" s="644"/>
      <c r="DP30" s="644"/>
      <c r="DQ30" s="644"/>
      <c r="DR30" s="644"/>
      <c r="DS30" s="644"/>
      <c r="DT30" s="644"/>
      <c r="DU30" s="644"/>
      <c r="DV30" s="645"/>
      <c r="DW30" s="646">
        <v>8.1</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36578</v>
      </c>
      <c r="S31" s="644"/>
      <c r="T31" s="644"/>
      <c r="U31" s="644"/>
      <c r="V31" s="644"/>
      <c r="W31" s="644"/>
      <c r="X31" s="644"/>
      <c r="Y31" s="645"/>
      <c r="Z31" s="703">
        <v>0.1</v>
      </c>
      <c r="AA31" s="703"/>
      <c r="AB31" s="703"/>
      <c r="AC31" s="703"/>
      <c r="AD31" s="704" t="s">
        <v>123</v>
      </c>
      <c r="AE31" s="704"/>
      <c r="AF31" s="704"/>
      <c r="AG31" s="704"/>
      <c r="AH31" s="704"/>
      <c r="AI31" s="704"/>
      <c r="AJ31" s="704"/>
      <c r="AK31" s="704"/>
      <c r="AL31" s="646" t="s">
        <v>239</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v>
      </c>
      <c r="BH31" s="642"/>
      <c r="BI31" s="642"/>
      <c r="BJ31" s="642"/>
      <c r="BK31" s="642"/>
      <c r="BL31" s="642"/>
      <c r="BM31" s="647">
        <v>96</v>
      </c>
      <c r="BN31" s="720"/>
      <c r="BO31" s="720"/>
      <c r="BP31" s="720"/>
      <c r="BQ31" s="681"/>
      <c r="BR31" s="719">
        <v>99</v>
      </c>
      <c r="BS31" s="642"/>
      <c r="BT31" s="642"/>
      <c r="BU31" s="642"/>
      <c r="BV31" s="642"/>
      <c r="BW31" s="642"/>
      <c r="BX31" s="647">
        <v>95.3</v>
      </c>
      <c r="BY31" s="720"/>
      <c r="BZ31" s="720"/>
      <c r="CA31" s="720"/>
      <c r="CB31" s="681"/>
      <c r="CD31" s="727"/>
      <c r="CE31" s="728"/>
      <c r="CF31" s="685" t="s">
        <v>310</v>
      </c>
      <c r="CG31" s="682"/>
      <c r="CH31" s="682"/>
      <c r="CI31" s="682"/>
      <c r="CJ31" s="682"/>
      <c r="CK31" s="682"/>
      <c r="CL31" s="682"/>
      <c r="CM31" s="682"/>
      <c r="CN31" s="682"/>
      <c r="CO31" s="682"/>
      <c r="CP31" s="682"/>
      <c r="CQ31" s="683"/>
      <c r="CR31" s="641">
        <v>239320</v>
      </c>
      <c r="CS31" s="642"/>
      <c r="CT31" s="642"/>
      <c r="CU31" s="642"/>
      <c r="CV31" s="642"/>
      <c r="CW31" s="642"/>
      <c r="CX31" s="642"/>
      <c r="CY31" s="643"/>
      <c r="CZ31" s="646">
        <v>0.4</v>
      </c>
      <c r="DA31" s="675"/>
      <c r="DB31" s="675"/>
      <c r="DC31" s="676"/>
      <c r="DD31" s="649">
        <v>239320</v>
      </c>
      <c r="DE31" s="642"/>
      <c r="DF31" s="642"/>
      <c r="DG31" s="642"/>
      <c r="DH31" s="642"/>
      <c r="DI31" s="642"/>
      <c r="DJ31" s="642"/>
      <c r="DK31" s="643"/>
      <c r="DL31" s="649">
        <v>239320</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6442923</v>
      </c>
      <c r="S32" s="644"/>
      <c r="T32" s="644"/>
      <c r="U32" s="644"/>
      <c r="V32" s="644"/>
      <c r="W32" s="644"/>
      <c r="X32" s="644"/>
      <c r="Y32" s="645"/>
      <c r="Z32" s="703">
        <v>10.1</v>
      </c>
      <c r="AA32" s="703"/>
      <c r="AB32" s="703"/>
      <c r="AC32" s="703"/>
      <c r="AD32" s="704" t="s">
        <v>239</v>
      </c>
      <c r="AE32" s="704"/>
      <c r="AF32" s="704"/>
      <c r="AG32" s="704"/>
      <c r="AH32" s="704"/>
      <c r="AI32" s="704"/>
      <c r="AJ32" s="704"/>
      <c r="AK32" s="704"/>
      <c r="AL32" s="646" t="s">
        <v>239</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99.3</v>
      </c>
      <c r="BH32" s="657"/>
      <c r="BI32" s="657"/>
      <c r="BJ32" s="657"/>
      <c r="BK32" s="657"/>
      <c r="BL32" s="657"/>
      <c r="BM32" s="701">
        <v>97</v>
      </c>
      <c r="BN32" s="657"/>
      <c r="BO32" s="657"/>
      <c r="BP32" s="657"/>
      <c r="BQ32" s="694"/>
      <c r="BR32" s="718">
        <v>99.1</v>
      </c>
      <c r="BS32" s="657"/>
      <c r="BT32" s="657"/>
      <c r="BU32" s="657"/>
      <c r="BV32" s="657"/>
      <c r="BW32" s="657"/>
      <c r="BX32" s="701">
        <v>96.3</v>
      </c>
      <c r="BY32" s="657"/>
      <c r="BZ32" s="657"/>
      <c r="CA32" s="657"/>
      <c r="CB32" s="694"/>
      <c r="CD32" s="729"/>
      <c r="CE32" s="730"/>
      <c r="CF32" s="685" t="s">
        <v>313</v>
      </c>
      <c r="CG32" s="682"/>
      <c r="CH32" s="682"/>
      <c r="CI32" s="682"/>
      <c r="CJ32" s="682"/>
      <c r="CK32" s="682"/>
      <c r="CL32" s="682"/>
      <c r="CM32" s="682"/>
      <c r="CN32" s="682"/>
      <c r="CO32" s="682"/>
      <c r="CP32" s="682"/>
      <c r="CQ32" s="683"/>
      <c r="CR32" s="641" t="s">
        <v>239</v>
      </c>
      <c r="CS32" s="644"/>
      <c r="CT32" s="644"/>
      <c r="CU32" s="644"/>
      <c r="CV32" s="644"/>
      <c r="CW32" s="644"/>
      <c r="CX32" s="644"/>
      <c r="CY32" s="645"/>
      <c r="CZ32" s="646" t="s">
        <v>123</v>
      </c>
      <c r="DA32" s="675"/>
      <c r="DB32" s="675"/>
      <c r="DC32" s="676"/>
      <c r="DD32" s="649" t="s">
        <v>123</v>
      </c>
      <c r="DE32" s="644"/>
      <c r="DF32" s="644"/>
      <c r="DG32" s="644"/>
      <c r="DH32" s="644"/>
      <c r="DI32" s="644"/>
      <c r="DJ32" s="644"/>
      <c r="DK32" s="645"/>
      <c r="DL32" s="649" t="s">
        <v>123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2039451</v>
      </c>
      <c r="S33" s="644"/>
      <c r="T33" s="644"/>
      <c r="U33" s="644"/>
      <c r="V33" s="644"/>
      <c r="W33" s="644"/>
      <c r="X33" s="644"/>
      <c r="Y33" s="645"/>
      <c r="Z33" s="703">
        <v>3.2</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18897698</v>
      </c>
      <c r="CS33" s="642"/>
      <c r="CT33" s="642"/>
      <c r="CU33" s="642"/>
      <c r="CV33" s="642"/>
      <c r="CW33" s="642"/>
      <c r="CX33" s="642"/>
      <c r="CY33" s="643"/>
      <c r="CZ33" s="646">
        <v>30.8</v>
      </c>
      <c r="DA33" s="675"/>
      <c r="DB33" s="675"/>
      <c r="DC33" s="676"/>
      <c r="DD33" s="649">
        <v>15029738</v>
      </c>
      <c r="DE33" s="642"/>
      <c r="DF33" s="642"/>
      <c r="DG33" s="642"/>
      <c r="DH33" s="642"/>
      <c r="DI33" s="642"/>
      <c r="DJ33" s="642"/>
      <c r="DK33" s="643"/>
      <c r="DL33" s="649">
        <v>10130496</v>
      </c>
      <c r="DM33" s="642"/>
      <c r="DN33" s="642"/>
      <c r="DO33" s="642"/>
      <c r="DP33" s="642"/>
      <c r="DQ33" s="642"/>
      <c r="DR33" s="642"/>
      <c r="DS33" s="642"/>
      <c r="DT33" s="642"/>
      <c r="DU33" s="642"/>
      <c r="DV33" s="643"/>
      <c r="DW33" s="646">
        <v>37.700000000000003</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1222807</v>
      </c>
      <c r="S34" s="644"/>
      <c r="T34" s="644"/>
      <c r="U34" s="644"/>
      <c r="V34" s="644"/>
      <c r="W34" s="644"/>
      <c r="X34" s="644"/>
      <c r="Y34" s="645"/>
      <c r="Z34" s="703">
        <v>1.9</v>
      </c>
      <c r="AA34" s="703"/>
      <c r="AB34" s="703"/>
      <c r="AC34" s="703"/>
      <c r="AD34" s="704">
        <v>272</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7536901</v>
      </c>
      <c r="CS34" s="644"/>
      <c r="CT34" s="644"/>
      <c r="CU34" s="644"/>
      <c r="CV34" s="644"/>
      <c r="CW34" s="644"/>
      <c r="CX34" s="644"/>
      <c r="CY34" s="645"/>
      <c r="CZ34" s="646">
        <v>12.3</v>
      </c>
      <c r="DA34" s="675"/>
      <c r="DB34" s="675"/>
      <c r="DC34" s="676"/>
      <c r="DD34" s="649">
        <v>5851239</v>
      </c>
      <c r="DE34" s="644"/>
      <c r="DF34" s="644"/>
      <c r="DG34" s="644"/>
      <c r="DH34" s="644"/>
      <c r="DI34" s="644"/>
      <c r="DJ34" s="644"/>
      <c r="DK34" s="645"/>
      <c r="DL34" s="649">
        <v>5222587</v>
      </c>
      <c r="DM34" s="644"/>
      <c r="DN34" s="644"/>
      <c r="DO34" s="644"/>
      <c r="DP34" s="644"/>
      <c r="DQ34" s="644"/>
      <c r="DR34" s="644"/>
      <c r="DS34" s="644"/>
      <c r="DT34" s="644"/>
      <c r="DU34" s="644"/>
      <c r="DV34" s="645"/>
      <c r="DW34" s="646">
        <v>19.399999999999999</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6587012</v>
      </c>
      <c r="S35" s="644"/>
      <c r="T35" s="644"/>
      <c r="U35" s="644"/>
      <c r="V35" s="644"/>
      <c r="W35" s="644"/>
      <c r="X35" s="644"/>
      <c r="Y35" s="645"/>
      <c r="Z35" s="703">
        <v>10.3</v>
      </c>
      <c r="AA35" s="703"/>
      <c r="AB35" s="703"/>
      <c r="AC35" s="703"/>
      <c r="AD35" s="704" t="s">
        <v>123</v>
      </c>
      <c r="AE35" s="704"/>
      <c r="AF35" s="704"/>
      <c r="AG35" s="704"/>
      <c r="AH35" s="704"/>
      <c r="AI35" s="704"/>
      <c r="AJ35" s="704"/>
      <c r="AK35" s="704"/>
      <c r="AL35" s="646" t="s">
        <v>239</v>
      </c>
      <c r="AM35" s="647"/>
      <c r="AN35" s="647"/>
      <c r="AO35" s="705"/>
      <c r="AP35" s="214"/>
      <c r="AQ35" s="709" t="s">
        <v>321</v>
      </c>
      <c r="AR35" s="710"/>
      <c r="AS35" s="710"/>
      <c r="AT35" s="710"/>
      <c r="AU35" s="710"/>
      <c r="AV35" s="710"/>
      <c r="AW35" s="710"/>
      <c r="AX35" s="710"/>
      <c r="AY35" s="711"/>
      <c r="AZ35" s="706">
        <v>4841130</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-781834</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314234</v>
      </c>
      <c r="CS35" s="642"/>
      <c r="CT35" s="642"/>
      <c r="CU35" s="642"/>
      <c r="CV35" s="642"/>
      <c r="CW35" s="642"/>
      <c r="CX35" s="642"/>
      <c r="CY35" s="643"/>
      <c r="CZ35" s="646">
        <v>0.5</v>
      </c>
      <c r="DA35" s="675"/>
      <c r="DB35" s="675"/>
      <c r="DC35" s="676"/>
      <c r="DD35" s="649">
        <v>289656</v>
      </c>
      <c r="DE35" s="642"/>
      <c r="DF35" s="642"/>
      <c r="DG35" s="642"/>
      <c r="DH35" s="642"/>
      <c r="DI35" s="642"/>
      <c r="DJ35" s="642"/>
      <c r="DK35" s="643"/>
      <c r="DL35" s="649">
        <v>289656</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239</v>
      </c>
      <c r="S36" s="644"/>
      <c r="T36" s="644"/>
      <c r="U36" s="644"/>
      <c r="V36" s="644"/>
      <c r="W36" s="644"/>
      <c r="X36" s="644"/>
      <c r="Y36" s="645"/>
      <c r="Z36" s="703" t="s">
        <v>239</v>
      </c>
      <c r="AA36" s="703"/>
      <c r="AB36" s="703"/>
      <c r="AC36" s="703"/>
      <c r="AD36" s="704" t="s">
        <v>123</v>
      </c>
      <c r="AE36" s="704"/>
      <c r="AF36" s="704"/>
      <c r="AG36" s="704"/>
      <c r="AH36" s="704"/>
      <c r="AI36" s="704"/>
      <c r="AJ36" s="704"/>
      <c r="AK36" s="704"/>
      <c r="AL36" s="646" t="s">
        <v>239</v>
      </c>
      <c r="AM36" s="647"/>
      <c r="AN36" s="647"/>
      <c r="AO36" s="705"/>
      <c r="AQ36" s="678" t="s">
        <v>325</v>
      </c>
      <c r="AR36" s="679"/>
      <c r="AS36" s="679"/>
      <c r="AT36" s="679"/>
      <c r="AU36" s="679"/>
      <c r="AV36" s="679"/>
      <c r="AW36" s="679"/>
      <c r="AX36" s="679"/>
      <c r="AY36" s="680"/>
      <c r="AZ36" s="641">
        <v>323160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-1285810</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2561928</v>
      </c>
      <c r="CS36" s="644"/>
      <c r="CT36" s="644"/>
      <c r="CU36" s="644"/>
      <c r="CV36" s="644"/>
      <c r="CW36" s="644"/>
      <c r="CX36" s="644"/>
      <c r="CY36" s="645"/>
      <c r="CZ36" s="646">
        <v>4.2</v>
      </c>
      <c r="DA36" s="675"/>
      <c r="DB36" s="675"/>
      <c r="DC36" s="676"/>
      <c r="DD36" s="649">
        <v>2106421</v>
      </c>
      <c r="DE36" s="644"/>
      <c r="DF36" s="644"/>
      <c r="DG36" s="644"/>
      <c r="DH36" s="644"/>
      <c r="DI36" s="644"/>
      <c r="DJ36" s="644"/>
      <c r="DK36" s="645"/>
      <c r="DL36" s="649">
        <v>1587611</v>
      </c>
      <c r="DM36" s="644"/>
      <c r="DN36" s="644"/>
      <c r="DO36" s="644"/>
      <c r="DP36" s="644"/>
      <c r="DQ36" s="644"/>
      <c r="DR36" s="644"/>
      <c r="DS36" s="644"/>
      <c r="DT36" s="644"/>
      <c r="DU36" s="644"/>
      <c r="DV36" s="645"/>
      <c r="DW36" s="646">
        <v>5.9</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1145712</v>
      </c>
      <c r="S37" s="644"/>
      <c r="T37" s="644"/>
      <c r="U37" s="644"/>
      <c r="V37" s="644"/>
      <c r="W37" s="644"/>
      <c r="X37" s="644"/>
      <c r="Y37" s="645"/>
      <c r="Z37" s="703">
        <v>1.8</v>
      </c>
      <c r="AA37" s="703"/>
      <c r="AB37" s="703"/>
      <c r="AC37" s="703"/>
      <c r="AD37" s="704" t="s">
        <v>123</v>
      </c>
      <c r="AE37" s="704"/>
      <c r="AF37" s="704"/>
      <c r="AG37" s="704"/>
      <c r="AH37" s="704"/>
      <c r="AI37" s="704"/>
      <c r="AJ37" s="704"/>
      <c r="AK37" s="704"/>
      <c r="AL37" s="646" t="s">
        <v>239</v>
      </c>
      <c r="AM37" s="647"/>
      <c r="AN37" s="647"/>
      <c r="AO37" s="705"/>
      <c r="AQ37" s="678" t="s">
        <v>329</v>
      </c>
      <c r="AR37" s="679"/>
      <c r="AS37" s="679"/>
      <c r="AT37" s="679"/>
      <c r="AU37" s="679"/>
      <c r="AV37" s="679"/>
      <c r="AW37" s="679"/>
      <c r="AX37" s="679"/>
      <c r="AY37" s="680"/>
      <c r="AZ37" s="641">
        <v>96996</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18741</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2622</v>
      </c>
      <c r="CS37" s="642"/>
      <c r="CT37" s="642"/>
      <c r="CU37" s="642"/>
      <c r="CV37" s="642"/>
      <c r="CW37" s="642"/>
      <c r="CX37" s="642"/>
      <c r="CY37" s="643"/>
      <c r="CZ37" s="646">
        <v>0</v>
      </c>
      <c r="DA37" s="675"/>
      <c r="DB37" s="675"/>
      <c r="DC37" s="676"/>
      <c r="DD37" s="649">
        <v>2622</v>
      </c>
      <c r="DE37" s="642"/>
      <c r="DF37" s="642"/>
      <c r="DG37" s="642"/>
      <c r="DH37" s="642"/>
      <c r="DI37" s="642"/>
      <c r="DJ37" s="642"/>
      <c r="DK37" s="643"/>
      <c r="DL37" s="649">
        <v>2622</v>
      </c>
      <c r="DM37" s="642"/>
      <c r="DN37" s="642"/>
      <c r="DO37" s="642"/>
      <c r="DP37" s="642"/>
      <c r="DQ37" s="642"/>
      <c r="DR37" s="642"/>
      <c r="DS37" s="642"/>
      <c r="DT37" s="642"/>
      <c r="DU37" s="642"/>
      <c r="DV37" s="643"/>
      <c r="DW37" s="646">
        <v>0</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63914346</v>
      </c>
      <c r="S38" s="693"/>
      <c r="T38" s="693"/>
      <c r="U38" s="693"/>
      <c r="V38" s="693"/>
      <c r="W38" s="693"/>
      <c r="X38" s="693"/>
      <c r="Y38" s="698"/>
      <c r="Z38" s="699">
        <v>100</v>
      </c>
      <c r="AA38" s="699"/>
      <c r="AB38" s="699"/>
      <c r="AC38" s="699"/>
      <c r="AD38" s="700">
        <v>25718891</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36000</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29833</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4461284</v>
      </c>
      <c r="CS38" s="644"/>
      <c r="CT38" s="644"/>
      <c r="CU38" s="644"/>
      <c r="CV38" s="644"/>
      <c r="CW38" s="644"/>
      <c r="CX38" s="644"/>
      <c r="CY38" s="645"/>
      <c r="CZ38" s="646">
        <v>7.3</v>
      </c>
      <c r="DA38" s="675"/>
      <c r="DB38" s="675"/>
      <c r="DC38" s="676"/>
      <c r="DD38" s="649">
        <v>3656680</v>
      </c>
      <c r="DE38" s="644"/>
      <c r="DF38" s="644"/>
      <c r="DG38" s="644"/>
      <c r="DH38" s="644"/>
      <c r="DI38" s="644"/>
      <c r="DJ38" s="644"/>
      <c r="DK38" s="645"/>
      <c r="DL38" s="649">
        <v>3030642</v>
      </c>
      <c r="DM38" s="644"/>
      <c r="DN38" s="644"/>
      <c r="DO38" s="644"/>
      <c r="DP38" s="644"/>
      <c r="DQ38" s="644"/>
      <c r="DR38" s="644"/>
      <c r="DS38" s="644"/>
      <c r="DT38" s="644"/>
      <c r="DU38" s="644"/>
      <c r="DV38" s="645"/>
      <c r="DW38" s="646">
        <v>11.3</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19866</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110</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3200185</v>
      </c>
      <c r="CS39" s="642"/>
      <c r="CT39" s="642"/>
      <c r="CU39" s="642"/>
      <c r="CV39" s="642"/>
      <c r="CW39" s="642"/>
      <c r="CX39" s="642"/>
      <c r="CY39" s="643"/>
      <c r="CZ39" s="646">
        <v>5.2</v>
      </c>
      <c r="DA39" s="675"/>
      <c r="DB39" s="675"/>
      <c r="DC39" s="676"/>
      <c r="DD39" s="649">
        <v>3125742</v>
      </c>
      <c r="DE39" s="642"/>
      <c r="DF39" s="642"/>
      <c r="DG39" s="642"/>
      <c r="DH39" s="642"/>
      <c r="DI39" s="642"/>
      <c r="DJ39" s="642"/>
      <c r="DK39" s="643"/>
      <c r="DL39" s="649" t="s">
        <v>239</v>
      </c>
      <c r="DM39" s="642"/>
      <c r="DN39" s="642"/>
      <c r="DO39" s="642"/>
      <c r="DP39" s="642"/>
      <c r="DQ39" s="642"/>
      <c r="DR39" s="642"/>
      <c r="DS39" s="642"/>
      <c r="DT39" s="642"/>
      <c r="DU39" s="642"/>
      <c r="DV39" s="643"/>
      <c r="DW39" s="646" t="s">
        <v>239</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1514682</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99</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823166</v>
      </c>
      <c r="CS40" s="644"/>
      <c r="CT40" s="644"/>
      <c r="CU40" s="644"/>
      <c r="CV40" s="644"/>
      <c r="CW40" s="644"/>
      <c r="CX40" s="644"/>
      <c r="CY40" s="645"/>
      <c r="CZ40" s="646">
        <v>1.3</v>
      </c>
      <c r="DA40" s="675"/>
      <c r="DB40" s="675"/>
      <c r="DC40" s="676"/>
      <c r="DD40" s="649" t="s">
        <v>239</v>
      </c>
      <c r="DE40" s="644"/>
      <c r="DF40" s="644"/>
      <c r="DG40" s="644"/>
      <c r="DH40" s="644"/>
      <c r="DI40" s="644"/>
      <c r="DJ40" s="644"/>
      <c r="DK40" s="645"/>
      <c r="DL40" s="649" t="s">
        <v>239</v>
      </c>
      <c r="DM40" s="644"/>
      <c r="DN40" s="644"/>
      <c r="DO40" s="644"/>
      <c r="DP40" s="644"/>
      <c r="DQ40" s="644"/>
      <c r="DR40" s="644"/>
      <c r="DS40" s="644"/>
      <c r="DT40" s="644"/>
      <c r="DU40" s="644"/>
      <c r="DV40" s="645"/>
      <c r="DW40" s="646" t="s">
        <v>239</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2850426</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305</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239</v>
      </c>
      <c r="CS41" s="642"/>
      <c r="CT41" s="642"/>
      <c r="CU41" s="642"/>
      <c r="CV41" s="642"/>
      <c r="CW41" s="642"/>
      <c r="CX41" s="642"/>
      <c r="CY41" s="643"/>
      <c r="CZ41" s="646" t="s">
        <v>239</v>
      </c>
      <c r="DA41" s="675"/>
      <c r="DB41" s="675"/>
      <c r="DC41" s="676"/>
      <c r="DD41" s="649" t="s">
        <v>239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17442567</v>
      </c>
      <c r="CS42" s="644"/>
      <c r="CT42" s="644"/>
      <c r="CU42" s="644"/>
      <c r="CV42" s="644"/>
      <c r="CW42" s="644"/>
      <c r="CX42" s="644"/>
      <c r="CY42" s="645"/>
      <c r="CZ42" s="646">
        <v>28.5</v>
      </c>
      <c r="DA42" s="647"/>
      <c r="DB42" s="647"/>
      <c r="DC42" s="648"/>
      <c r="DD42" s="649">
        <v>1001267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106227</v>
      </c>
      <c r="CS43" s="642"/>
      <c r="CT43" s="642"/>
      <c r="CU43" s="642"/>
      <c r="CV43" s="642"/>
      <c r="CW43" s="642"/>
      <c r="CX43" s="642"/>
      <c r="CY43" s="643"/>
      <c r="CZ43" s="646">
        <v>0.2</v>
      </c>
      <c r="DA43" s="675"/>
      <c r="DB43" s="675"/>
      <c r="DC43" s="676"/>
      <c r="DD43" s="649">
        <v>103107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17363441</v>
      </c>
      <c r="CS44" s="644"/>
      <c r="CT44" s="644"/>
      <c r="CU44" s="644"/>
      <c r="CV44" s="644"/>
      <c r="CW44" s="644"/>
      <c r="CX44" s="644"/>
      <c r="CY44" s="645"/>
      <c r="CZ44" s="646">
        <v>28.3</v>
      </c>
      <c r="DA44" s="647"/>
      <c r="DB44" s="647"/>
      <c r="DC44" s="648"/>
      <c r="DD44" s="649">
        <v>959409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8767251</v>
      </c>
      <c r="CS45" s="642"/>
      <c r="CT45" s="642"/>
      <c r="CU45" s="642"/>
      <c r="CV45" s="642"/>
      <c r="CW45" s="642"/>
      <c r="CX45" s="642"/>
      <c r="CY45" s="643"/>
      <c r="CZ45" s="646">
        <v>14.3</v>
      </c>
      <c r="DA45" s="675"/>
      <c r="DB45" s="675"/>
      <c r="DC45" s="676"/>
      <c r="DD45" s="649">
        <v>101962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8596190</v>
      </c>
      <c r="CS46" s="644"/>
      <c r="CT46" s="644"/>
      <c r="CU46" s="644"/>
      <c r="CV46" s="644"/>
      <c r="CW46" s="644"/>
      <c r="CX46" s="644"/>
      <c r="CY46" s="645"/>
      <c r="CZ46" s="646">
        <v>14</v>
      </c>
      <c r="DA46" s="647"/>
      <c r="DB46" s="647"/>
      <c r="DC46" s="648"/>
      <c r="DD46" s="649">
        <v>857447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79126</v>
      </c>
      <c r="CS47" s="642"/>
      <c r="CT47" s="642"/>
      <c r="CU47" s="642"/>
      <c r="CV47" s="642"/>
      <c r="CW47" s="642"/>
      <c r="CX47" s="642"/>
      <c r="CY47" s="643"/>
      <c r="CZ47" s="646">
        <v>0.1</v>
      </c>
      <c r="DA47" s="675"/>
      <c r="DB47" s="675"/>
      <c r="DC47" s="676"/>
      <c r="DD47" s="649">
        <v>41858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123</v>
      </c>
      <c r="CS48" s="644"/>
      <c r="CT48" s="644"/>
      <c r="CU48" s="644"/>
      <c r="CV48" s="644"/>
      <c r="CW48" s="644"/>
      <c r="CX48" s="644"/>
      <c r="CY48" s="645"/>
      <c r="CZ48" s="646" t="s">
        <v>239</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61305531</v>
      </c>
      <c r="CS49" s="657"/>
      <c r="CT49" s="657"/>
      <c r="CU49" s="657"/>
      <c r="CV49" s="657"/>
      <c r="CW49" s="657"/>
      <c r="CX49" s="657"/>
      <c r="CY49" s="658"/>
      <c r="CZ49" s="659">
        <v>100</v>
      </c>
      <c r="DA49" s="660"/>
      <c r="DB49" s="660"/>
      <c r="DC49" s="661"/>
      <c r="DD49" s="662">
        <v>31818482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vxG2udTQB035YAOqooZEi5Hd6fF5hYCGwxYQtJsLnIZZoUDY6vWDpui4oqksJgDo+ITqpYIq5e1Cv82fIxFr4Q==" saltValue="S4j1XHhVE3Ghs7YyyalX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61443</v>
      </c>
      <c r="R7" s="1174"/>
      <c r="S7" s="1174"/>
      <c r="T7" s="1174"/>
      <c r="U7" s="1174"/>
      <c r="V7" s="1174">
        <v>57886</v>
      </c>
      <c r="W7" s="1174"/>
      <c r="X7" s="1174"/>
      <c r="Y7" s="1174"/>
      <c r="Z7" s="1174"/>
      <c r="AA7" s="1174">
        <v>3558</v>
      </c>
      <c r="AB7" s="1174"/>
      <c r="AC7" s="1174"/>
      <c r="AD7" s="1174"/>
      <c r="AE7" s="1175"/>
      <c r="AF7" s="1176">
        <v>2849</v>
      </c>
      <c r="AG7" s="1177"/>
      <c r="AH7" s="1177"/>
      <c r="AI7" s="1177"/>
      <c r="AJ7" s="1178"/>
      <c r="AK7" s="1160">
        <v>6443</v>
      </c>
      <c r="AL7" s="1161"/>
      <c r="AM7" s="1161"/>
      <c r="AN7" s="1161"/>
      <c r="AO7" s="1161"/>
      <c r="AP7" s="1161">
        <v>32401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596</v>
      </c>
      <c r="BT7" s="1165"/>
      <c r="BU7" s="1165"/>
      <c r="BV7" s="1165"/>
      <c r="BW7" s="1165"/>
      <c r="BX7" s="1165"/>
      <c r="BY7" s="1165"/>
      <c r="BZ7" s="1165"/>
      <c r="CA7" s="1165"/>
      <c r="CB7" s="1165"/>
      <c r="CC7" s="1165"/>
      <c r="CD7" s="1165"/>
      <c r="CE7" s="1165"/>
      <c r="CF7" s="1165"/>
      <c r="CG7" s="1166"/>
      <c r="CH7" s="1157">
        <v>16</v>
      </c>
      <c r="CI7" s="1158"/>
      <c r="CJ7" s="1158"/>
      <c r="CK7" s="1158"/>
      <c r="CL7" s="1159"/>
      <c r="CM7" s="1157">
        <v>235</v>
      </c>
      <c r="CN7" s="1158"/>
      <c r="CO7" s="1158"/>
      <c r="CP7" s="1158"/>
      <c r="CQ7" s="1159"/>
      <c r="CR7" s="1157">
        <v>86</v>
      </c>
      <c r="CS7" s="1158"/>
      <c r="CT7" s="1158"/>
      <c r="CU7" s="1158"/>
      <c r="CV7" s="1159"/>
      <c r="CW7" s="1157">
        <v>53</v>
      </c>
      <c r="CX7" s="1158"/>
      <c r="CY7" s="1158"/>
      <c r="CZ7" s="1158"/>
      <c r="DA7" s="1159"/>
      <c r="DB7" s="1157" t="s">
        <v>605</v>
      </c>
      <c r="DC7" s="1158"/>
      <c r="DD7" s="1158"/>
      <c r="DE7" s="1158"/>
      <c r="DF7" s="1159"/>
      <c r="DG7" s="1157" t="s">
        <v>605</v>
      </c>
      <c r="DH7" s="1158"/>
      <c r="DI7" s="1158"/>
      <c r="DJ7" s="1158"/>
      <c r="DK7" s="1159"/>
      <c r="DL7" s="1157" t="s">
        <v>604</v>
      </c>
      <c r="DM7" s="1158"/>
      <c r="DN7" s="1158"/>
      <c r="DO7" s="1158"/>
      <c r="DP7" s="1159"/>
      <c r="DQ7" s="1157" t="s">
        <v>604</v>
      </c>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2559</v>
      </c>
      <c r="R8" s="1113"/>
      <c r="S8" s="1113"/>
      <c r="T8" s="1113"/>
      <c r="U8" s="1113"/>
      <c r="V8" s="1113">
        <v>3508</v>
      </c>
      <c r="W8" s="1113"/>
      <c r="X8" s="1113"/>
      <c r="Y8" s="1113"/>
      <c r="Z8" s="1113"/>
      <c r="AA8" s="1113">
        <v>-949</v>
      </c>
      <c r="AB8" s="1113"/>
      <c r="AC8" s="1113"/>
      <c r="AD8" s="1113"/>
      <c r="AE8" s="1114"/>
      <c r="AF8" s="1088">
        <v>-949</v>
      </c>
      <c r="AG8" s="1089"/>
      <c r="AH8" s="1089"/>
      <c r="AI8" s="1089"/>
      <c r="AJ8" s="1090"/>
      <c r="AK8" s="1155">
        <v>0</v>
      </c>
      <c r="AL8" s="1156"/>
      <c r="AM8" s="1156"/>
      <c r="AN8" s="1156"/>
      <c r="AO8" s="1156"/>
      <c r="AP8" s="1156">
        <v>2992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597</v>
      </c>
      <c r="BT8" s="1084"/>
      <c r="BU8" s="1084"/>
      <c r="BV8" s="1084"/>
      <c r="BW8" s="1084"/>
      <c r="BX8" s="1084"/>
      <c r="BY8" s="1084"/>
      <c r="BZ8" s="1084"/>
      <c r="CA8" s="1084"/>
      <c r="CB8" s="1084"/>
      <c r="CC8" s="1084"/>
      <c r="CD8" s="1084"/>
      <c r="CE8" s="1084"/>
      <c r="CF8" s="1084"/>
      <c r="CG8" s="1085"/>
      <c r="CH8" s="1058">
        <v>-6</v>
      </c>
      <c r="CI8" s="1059"/>
      <c r="CJ8" s="1059"/>
      <c r="CK8" s="1059"/>
      <c r="CL8" s="1060"/>
      <c r="CM8" s="1058">
        <v>1295</v>
      </c>
      <c r="CN8" s="1059"/>
      <c r="CO8" s="1059"/>
      <c r="CP8" s="1059"/>
      <c r="CQ8" s="1060"/>
      <c r="CR8" s="1058">
        <v>1005</v>
      </c>
      <c r="CS8" s="1059"/>
      <c r="CT8" s="1059"/>
      <c r="CU8" s="1059"/>
      <c r="CV8" s="1060"/>
      <c r="CW8" s="1058">
        <v>108</v>
      </c>
      <c r="CX8" s="1059"/>
      <c r="CY8" s="1059"/>
      <c r="CZ8" s="1059"/>
      <c r="DA8" s="1060"/>
      <c r="DB8" s="1058" t="s">
        <v>606</v>
      </c>
      <c r="DC8" s="1059"/>
      <c r="DD8" s="1059"/>
      <c r="DE8" s="1059"/>
      <c r="DF8" s="1060"/>
      <c r="DG8" s="1058" t="s">
        <v>604</v>
      </c>
      <c r="DH8" s="1059"/>
      <c r="DI8" s="1059"/>
      <c r="DJ8" s="1059"/>
      <c r="DK8" s="1060"/>
      <c r="DL8" s="1058" t="s">
        <v>604</v>
      </c>
      <c r="DM8" s="1059"/>
      <c r="DN8" s="1059"/>
      <c r="DO8" s="1059"/>
      <c r="DP8" s="1060"/>
      <c r="DQ8" s="1058" t="s">
        <v>604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598</v>
      </c>
      <c r="BT9" s="1084"/>
      <c r="BU9" s="1084"/>
      <c r="BV9" s="1084"/>
      <c r="BW9" s="1084"/>
      <c r="BX9" s="1084"/>
      <c r="BY9" s="1084"/>
      <c r="BZ9" s="1084"/>
      <c r="CA9" s="1084"/>
      <c r="CB9" s="1084"/>
      <c r="CC9" s="1084"/>
      <c r="CD9" s="1084"/>
      <c r="CE9" s="1084"/>
      <c r="CF9" s="1084"/>
      <c r="CG9" s="1085"/>
      <c r="CH9" s="1058">
        <v>0</v>
      </c>
      <c r="CI9" s="1059"/>
      <c r="CJ9" s="1059"/>
      <c r="CK9" s="1059"/>
      <c r="CL9" s="1060"/>
      <c r="CM9" s="1058">
        <v>1097</v>
      </c>
      <c r="CN9" s="1059"/>
      <c r="CO9" s="1059"/>
      <c r="CP9" s="1059"/>
      <c r="CQ9" s="1060"/>
      <c r="CR9" s="1058">
        <v>1000</v>
      </c>
      <c r="CS9" s="1059"/>
      <c r="CT9" s="1059"/>
      <c r="CU9" s="1059"/>
      <c r="CV9" s="1060"/>
      <c r="CW9" s="1058">
        <v>17</v>
      </c>
      <c r="CX9" s="1059"/>
      <c r="CY9" s="1059"/>
      <c r="CZ9" s="1059"/>
      <c r="DA9" s="1060"/>
      <c r="DB9" s="1058" t="s">
        <v>606</v>
      </c>
      <c r="DC9" s="1059"/>
      <c r="DD9" s="1059"/>
      <c r="DE9" s="1059"/>
      <c r="DF9" s="1060"/>
      <c r="DG9" s="1058" t="s">
        <v>604</v>
      </c>
      <c r="DH9" s="1059"/>
      <c r="DI9" s="1059"/>
      <c r="DJ9" s="1059"/>
      <c r="DK9" s="1060"/>
      <c r="DL9" s="1058" t="s">
        <v>604</v>
      </c>
      <c r="DM9" s="1059"/>
      <c r="DN9" s="1059"/>
      <c r="DO9" s="1059"/>
      <c r="DP9" s="1060"/>
      <c r="DQ9" s="1058" t="s">
        <v>604</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599</v>
      </c>
      <c r="BT10" s="1084"/>
      <c r="BU10" s="1084"/>
      <c r="BV10" s="1084"/>
      <c r="BW10" s="1084"/>
      <c r="BX10" s="1084"/>
      <c r="BY10" s="1084"/>
      <c r="BZ10" s="1084"/>
      <c r="CA10" s="1084"/>
      <c r="CB10" s="1084"/>
      <c r="CC10" s="1084"/>
      <c r="CD10" s="1084"/>
      <c r="CE10" s="1084"/>
      <c r="CF10" s="1084"/>
      <c r="CG10" s="1085"/>
      <c r="CH10" s="1058">
        <v>5</v>
      </c>
      <c r="CI10" s="1059"/>
      <c r="CJ10" s="1059"/>
      <c r="CK10" s="1059"/>
      <c r="CL10" s="1060"/>
      <c r="CM10" s="1058">
        <v>677</v>
      </c>
      <c r="CN10" s="1059"/>
      <c r="CO10" s="1059"/>
      <c r="CP10" s="1059"/>
      <c r="CQ10" s="1060"/>
      <c r="CR10" s="1058">
        <v>600</v>
      </c>
      <c r="CS10" s="1059"/>
      <c r="CT10" s="1059"/>
      <c r="CU10" s="1059"/>
      <c r="CV10" s="1060"/>
      <c r="CW10" s="1058" t="s">
        <v>605</v>
      </c>
      <c r="CX10" s="1059"/>
      <c r="CY10" s="1059"/>
      <c r="CZ10" s="1059"/>
      <c r="DA10" s="1060"/>
      <c r="DB10" s="1058" t="s">
        <v>606</v>
      </c>
      <c r="DC10" s="1059"/>
      <c r="DD10" s="1059"/>
      <c r="DE10" s="1059"/>
      <c r="DF10" s="1060"/>
      <c r="DG10" s="1058" t="s">
        <v>604</v>
      </c>
      <c r="DH10" s="1059"/>
      <c r="DI10" s="1059"/>
      <c r="DJ10" s="1059"/>
      <c r="DK10" s="1060"/>
      <c r="DL10" s="1058" t="s">
        <v>604</v>
      </c>
      <c r="DM10" s="1059"/>
      <c r="DN10" s="1059"/>
      <c r="DO10" s="1059"/>
      <c r="DP10" s="1060"/>
      <c r="DQ10" s="1058" t="s">
        <v>604</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600</v>
      </c>
      <c r="BT11" s="1084"/>
      <c r="BU11" s="1084"/>
      <c r="BV11" s="1084"/>
      <c r="BW11" s="1084"/>
      <c r="BX11" s="1084"/>
      <c r="BY11" s="1084"/>
      <c r="BZ11" s="1084"/>
      <c r="CA11" s="1084"/>
      <c r="CB11" s="1084"/>
      <c r="CC11" s="1084"/>
      <c r="CD11" s="1084"/>
      <c r="CE11" s="1084"/>
      <c r="CF11" s="1084"/>
      <c r="CG11" s="1085"/>
      <c r="CH11" s="1058">
        <v>19</v>
      </c>
      <c r="CI11" s="1059"/>
      <c r="CJ11" s="1059"/>
      <c r="CK11" s="1059"/>
      <c r="CL11" s="1060"/>
      <c r="CM11" s="1058">
        <v>86</v>
      </c>
      <c r="CN11" s="1059"/>
      <c r="CO11" s="1059"/>
      <c r="CP11" s="1059"/>
      <c r="CQ11" s="1060"/>
      <c r="CR11" s="1058">
        <v>647</v>
      </c>
      <c r="CS11" s="1059"/>
      <c r="CT11" s="1059"/>
      <c r="CU11" s="1059"/>
      <c r="CV11" s="1060"/>
      <c r="CW11" s="1058" t="s">
        <v>605</v>
      </c>
      <c r="CX11" s="1059"/>
      <c r="CY11" s="1059"/>
      <c r="CZ11" s="1059"/>
      <c r="DA11" s="1060"/>
      <c r="DB11" s="1058">
        <v>396</v>
      </c>
      <c r="DC11" s="1059"/>
      <c r="DD11" s="1059"/>
      <c r="DE11" s="1059"/>
      <c r="DF11" s="1060"/>
      <c r="DG11" s="1058" t="s">
        <v>604</v>
      </c>
      <c r="DH11" s="1059"/>
      <c r="DI11" s="1059"/>
      <c r="DJ11" s="1059"/>
      <c r="DK11" s="1060"/>
      <c r="DL11" s="1058" t="s">
        <v>604</v>
      </c>
      <c r="DM11" s="1059"/>
      <c r="DN11" s="1059"/>
      <c r="DO11" s="1059"/>
      <c r="DP11" s="1060"/>
      <c r="DQ11" s="1058" t="s">
        <v>604</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601</v>
      </c>
      <c r="BT12" s="1084"/>
      <c r="BU12" s="1084"/>
      <c r="BV12" s="1084"/>
      <c r="BW12" s="1084"/>
      <c r="BX12" s="1084"/>
      <c r="BY12" s="1084"/>
      <c r="BZ12" s="1084"/>
      <c r="CA12" s="1084"/>
      <c r="CB12" s="1084"/>
      <c r="CC12" s="1084"/>
      <c r="CD12" s="1084"/>
      <c r="CE12" s="1084"/>
      <c r="CF12" s="1084"/>
      <c r="CG12" s="1085"/>
      <c r="CH12" s="1058">
        <v>23</v>
      </c>
      <c r="CI12" s="1059"/>
      <c r="CJ12" s="1059"/>
      <c r="CK12" s="1059"/>
      <c r="CL12" s="1060"/>
      <c r="CM12" s="1058">
        <v>144</v>
      </c>
      <c r="CN12" s="1059"/>
      <c r="CO12" s="1059"/>
      <c r="CP12" s="1059"/>
      <c r="CQ12" s="1060"/>
      <c r="CR12" s="1058">
        <v>55</v>
      </c>
      <c r="CS12" s="1059"/>
      <c r="CT12" s="1059"/>
      <c r="CU12" s="1059"/>
      <c r="CV12" s="1060"/>
      <c r="CW12" s="1058">
        <v>9</v>
      </c>
      <c r="CX12" s="1059"/>
      <c r="CY12" s="1059"/>
      <c r="CZ12" s="1059"/>
      <c r="DA12" s="1060"/>
      <c r="DB12" s="1058" t="s">
        <v>605</v>
      </c>
      <c r="DC12" s="1059"/>
      <c r="DD12" s="1059"/>
      <c r="DE12" s="1059"/>
      <c r="DF12" s="1060"/>
      <c r="DG12" s="1058" t="s">
        <v>604</v>
      </c>
      <c r="DH12" s="1059"/>
      <c r="DI12" s="1059"/>
      <c r="DJ12" s="1059"/>
      <c r="DK12" s="1060"/>
      <c r="DL12" s="1058" t="s">
        <v>604</v>
      </c>
      <c r="DM12" s="1059"/>
      <c r="DN12" s="1059"/>
      <c r="DO12" s="1059"/>
      <c r="DP12" s="1060"/>
      <c r="DQ12" s="1058" t="s">
        <v>604</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t="s">
        <v>603</v>
      </c>
      <c r="BS13" s="1083" t="s">
        <v>602</v>
      </c>
      <c r="BT13" s="1084"/>
      <c r="BU13" s="1084"/>
      <c r="BV13" s="1084"/>
      <c r="BW13" s="1084"/>
      <c r="BX13" s="1084"/>
      <c r="BY13" s="1084"/>
      <c r="BZ13" s="1084"/>
      <c r="CA13" s="1084"/>
      <c r="CB13" s="1084"/>
      <c r="CC13" s="1084"/>
      <c r="CD13" s="1084"/>
      <c r="CE13" s="1084"/>
      <c r="CF13" s="1084"/>
      <c r="CG13" s="1085"/>
      <c r="CH13" s="1058">
        <v>3</v>
      </c>
      <c r="CI13" s="1059"/>
      <c r="CJ13" s="1059"/>
      <c r="CK13" s="1059"/>
      <c r="CL13" s="1060"/>
      <c r="CM13" s="1058">
        <v>488</v>
      </c>
      <c r="CN13" s="1059"/>
      <c r="CO13" s="1059"/>
      <c r="CP13" s="1059"/>
      <c r="CQ13" s="1060"/>
      <c r="CR13" s="1058">
        <v>5</v>
      </c>
      <c r="CS13" s="1059"/>
      <c r="CT13" s="1059"/>
      <c r="CU13" s="1059"/>
      <c r="CV13" s="1060"/>
      <c r="CW13" s="1058" t="s">
        <v>605</v>
      </c>
      <c r="CX13" s="1059"/>
      <c r="CY13" s="1059"/>
      <c r="CZ13" s="1059"/>
      <c r="DA13" s="1060"/>
      <c r="DB13" s="1058">
        <v>2122</v>
      </c>
      <c r="DC13" s="1059"/>
      <c r="DD13" s="1059"/>
      <c r="DE13" s="1059"/>
      <c r="DF13" s="1060"/>
      <c r="DG13" s="1058" t="s">
        <v>604</v>
      </c>
      <c r="DH13" s="1059"/>
      <c r="DI13" s="1059"/>
      <c r="DJ13" s="1059"/>
      <c r="DK13" s="1060"/>
      <c r="DL13" s="1058" t="s">
        <v>604</v>
      </c>
      <c r="DM13" s="1059"/>
      <c r="DN13" s="1059"/>
      <c r="DO13" s="1059"/>
      <c r="DP13" s="1060"/>
      <c r="DQ13" s="1058" t="s">
        <v>604</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64003</v>
      </c>
      <c r="R23" s="1138"/>
      <c r="S23" s="1138"/>
      <c r="T23" s="1138"/>
      <c r="U23" s="1138"/>
      <c r="V23" s="1138">
        <v>61394</v>
      </c>
      <c r="W23" s="1138"/>
      <c r="X23" s="1138"/>
      <c r="Y23" s="1138"/>
      <c r="Z23" s="1138"/>
      <c r="AA23" s="1138">
        <v>2609</v>
      </c>
      <c r="AB23" s="1138"/>
      <c r="AC23" s="1138"/>
      <c r="AD23" s="1138"/>
      <c r="AE23" s="1139"/>
      <c r="AF23" s="1140">
        <v>1900</v>
      </c>
      <c r="AG23" s="1138"/>
      <c r="AH23" s="1138"/>
      <c r="AI23" s="1138"/>
      <c r="AJ23" s="1141"/>
      <c r="AK23" s="1142"/>
      <c r="AL23" s="1143"/>
      <c r="AM23" s="1143"/>
      <c r="AN23" s="1143"/>
      <c r="AO23" s="1143"/>
      <c r="AP23" s="1138">
        <v>35393</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16202</v>
      </c>
      <c r="R28" s="1123"/>
      <c r="S28" s="1123"/>
      <c r="T28" s="1123"/>
      <c r="U28" s="1123"/>
      <c r="V28" s="1123">
        <v>16984</v>
      </c>
      <c r="W28" s="1123"/>
      <c r="X28" s="1123"/>
      <c r="Y28" s="1123"/>
      <c r="Z28" s="1123"/>
      <c r="AA28" s="1123">
        <v>-782</v>
      </c>
      <c r="AB28" s="1123"/>
      <c r="AC28" s="1123"/>
      <c r="AD28" s="1123"/>
      <c r="AE28" s="1124"/>
      <c r="AF28" s="1125">
        <v>-782</v>
      </c>
      <c r="AG28" s="1123"/>
      <c r="AH28" s="1123"/>
      <c r="AI28" s="1123"/>
      <c r="AJ28" s="1126"/>
      <c r="AK28" s="1127">
        <v>1515</v>
      </c>
      <c r="AL28" s="1115"/>
      <c r="AM28" s="1115"/>
      <c r="AN28" s="1115"/>
      <c r="AO28" s="1115"/>
      <c r="AP28" s="1115" t="s">
        <v>585</v>
      </c>
      <c r="AQ28" s="1115"/>
      <c r="AR28" s="1115"/>
      <c r="AS28" s="1115"/>
      <c r="AT28" s="1115"/>
      <c r="AU28" s="1115" t="s">
        <v>586</v>
      </c>
      <c r="AV28" s="1115"/>
      <c r="AW28" s="1115"/>
      <c r="AX28" s="1115"/>
      <c r="AY28" s="1115"/>
      <c r="AZ28" s="1116" t="s">
        <v>586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9881</v>
      </c>
      <c r="R29" s="1113"/>
      <c r="S29" s="1113"/>
      <c r="T29" s="1113"/>
      <c r="U29" s="1113"/>
      <c r="V29" s="1113">
        <v>9443</v>
      </c>
      <c r="W29" s="1113"/>
      <c r="X29" s="1113"/>
      <c r="Y29" s="1113"/>
      <c r="Z29" s="1113"/>
      <c r="AA29" s="1113">
        <v>439</v>
      </c>
      <c r="AB29" s="1113"/>
      <c r="AC29" s="1113"/>
      <c r="AD29" s="1113"/>
      <c r="AE29" s="1114"/>
      <c r="AF29" s="1088">
        <v>439</v>
      </c>
      <c r="AG29" s="1089"/>
      <c r="AH29" s="1089"/>
      <c r="AI29" s="1089"/>
      <c r="AJ29" s="1090"/>
      <c r="AK29" s="1049">
        <v>1633</v>
      </c>
      <c r="AL29" s="1040"/>
      <c r="AM29" s="1040"/>
      <c r="AN29" s="1040"/>
      <c r="AO29" s="1040"/>
      <c r="AP29" s="1040" t="s">
        <v>586</v>
      </c>
      <c r="AQ29" s="1040"/>
      <c r="AR29" s="1040"/>
      <c r="AS29" s="1040"/>
      <c r="AT29" s="1040"/>
      <c r="AU29" s="1040" t="s">
        <v>586</v>
      </c>
      <c r="AV29" s="1040"/>
      <c r="AW29" s="1040"/>
      <c r="AX29" s="1040"/>
      <c r="AY29" s="1040"/>
      <c r="AZ29" s="1111" t="s">
        <v>586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2200</v>
      </c>
      <c r="R30" s="1113"/>
      <c r="S30" s="1113"/>
      <c r="T30" s="1113"/>
      <c r="U30" s="1113"/>
      <c r="V30" s="1113">
        <v>2114</v>
      </c>
      <c r="W30" s="1113"/>
      <c r="X30" s="1113"/>
      <c r="Y30" s="1113"/>
      <c r="Z30" s="1113"/>
      <c r="AA30" s="1113">
        <v>86</v>
      </c>
      <c r="AB30" s="1113"/>
      <c r="AC30" s="1113"/>
      <c r="AD30" s="1113"/>
      <c r="AE30" s="1114"/>
      <c r="AF30" s="1088">
        <v>86</v>
      </c>
      <c r="AG30" s="1089"/>
      <c r="AH30" s="1089"/>
      <c r="AI30" s="1089"/>
      <c r="AJ30" s="1090"/>
      <c r="AK30" s="1049">
        <v>281</v>
      </c>
      <c r="AL30" s="1040"/>
      <c r="AM30" s="1040"/>
      <c r="AN30" s="1040"/>
      <c r="AO30" s="1040"/>
      <c r="AP30" s="1040" t="s">
        <v>586</v>
      </c>
      <c r="AQ30" s="1040"/>
      <c r="AR30" s="1040"/>
      <c r="AS30" s="1040"/>
      <c r="AT30" s="1040"/>
      <c r="AU30" s="1040" t="s">
        <v>586</v>
      </c>
      <c r="AV30" s="1040"/>
      <c r="AW30" s="1040"/>
      <c r="AX30" s="1040"/>
      <c r="AY30" s="1040"/>
      <c r="AZ30" s="1111" t="s">
        <v>586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2927</v>
      </c>
      <c r="R31" s="1113"/>
      <c r="S31" s="1113"/>
      <c r="T31" s="1113"/>
      <c r="U31" s="1113"/>
      <c r="V31" s="1113">
        <v>2473</v>
      </c>
      <c r="W31" s="1113"/>
      <c r="X31" s="1113"/>
      <c r="Y31" s="1113"/>
      <c r="Z31" s="1113"/>
      <c r="AA31" s="1113">
        <v>455</v>
      </c>
      <c r="AB31" s="1113"/>
      <c r="AC31" s="1113"/>
      <c r="AD31" s="1113"/>
      <c r="AE31" s="1114"/>
      <c r="AF31" s="1088">
        <v>2363</v>
      </c>
      <c r="AG31" s="1089"/>
      <c r="AH31" s="1089"/>
      <c r="AI31" s="1089"/>
      <c r="AJ31" s="1090"/>
      <c r="AK31" s="1049">
        <v>106</v>
      </c>
      <c r="AL31" s="1040"/>
      <c r="AM31" s="1040"/>
      <c r="AN31" s="1040"/>
      <c r="AO31" s="1040"/>
      <c r="AP31" s="1040">
        <v>3131</v>
      </c>
      <c r="AQ31" s="1040"/>
      <c r="AR31" s="1040"/>
      <c r="AS31" s="1040"/>
      <c r="AT31" s="1040"/>
      <c r="AU31" s="1040">
        <v>25</v>
      </c>
      <c r="AV31" s="1040"/>
      <c r="AW31" s="1040"/>
      <c r="AX31" s="1040"/>
      <c r="AY31" s="1040"/>
      <c r="AZ31" s="1111" t="s">
        <v>586</v>
      </c>
      <c r="BA31" s="1111"/>
      <c r="BB31" s="1111"/>
      <c r="BC31" s="1111"/>
      <c r="BD31" s="1111"/>
      <c r="BE31" s="1101" t="s">
        <v>399</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400</v>
      </c>
      <c r="C32" s="1107"/>
      <c r="D32" s="1107"/>
      <c r="E32" s="1107"/>
      <c r="F32" s="1107"/>
      <c r="G32" s="1107"/>
      <c r="H32" s="1107"/>
      <c r="I32" s="1107"/>
      <c r="J32" s="1107"/>
      <c r="K32" s="1107"/>
      <c r="L32" s="1107"/>
      <c r="M32" s="1107"/>
      <c r="N32" s="1107"/>
      <c r="O32" s="1107"/>
      <c r="P32" s="1108"/>
      <c r="Q32" s="1112">
        <v>2498</v>
      </c>
      <c r="R32" s="1113"/>
      <c r="S32" s="1113"/>
      <c r="T32" s="1113"/>
      <c r="U32" s="1113"/>
      <c r="V32" s="1113">
        <v>2248</v>
      </c>
      <c r="W32" s="1113"/>
      <c r="X32" s="1113"/>
      <c r="Y32" s="1113"/>
      <c r="Z32" s="1113"/>
      <c r="AA32" s="1113">
        <v>249</v>
      </c>
      <c r="AB32" s="1113"/>
      <c r="AC32" s="1113"/>
      <c r="AD32" s="1113"/>
      <c r="AE32" s="1114"/>
      <c r="AF32" s="1088">
        <v>4019</v>
      </c>
      <c r="AG32" s="1089"/>
      <c r="AH32" s="1089"/>
      <c r="AI32" s="1089"/>
      <c r="AJ32" s="1090"/>
      <c r="AK32" s="1049">
        <v>323</v>
      </c>
      <c r="AL32" s="1040"/>
      <c r="AM32" s="1040"/>
      <c r="AN32" s="1040"/>
      <c r="AO32" s="1040"/>
      <c r="AP32" s="1040">
        <v>4283</v>
      </c>
      <c r="AQ32" s="1040"/>
      <c r="AR32" s="1040"/>
      <c r="AS32" s="1040"/>
      <c r="AT32" s="1040"/>
      <c r="AU32" s="1040">
        <v>1593</v>
      </c>
      <c r="AV32" s="1040"/>
      <c r="AW32" s="1040"/>
      <c r="AX32" s="1040"/>
      <c r="AY32" s="1040"/>
      <c r="AZ32" s="1111" t="s">
        <v>586</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8492</v>
      </c>
      <c r="R33" s="1113"/>
      <c r="S33" s="1113"/>
      <c r="T33" s="1113"/>
      <c r="U33" s="1113"/>
      <c r="V33" s="1113">
        <v>9380</v>
      </c>
      <c r="W33" s="1113"/>
      <c r="X33" s="1113"/>
      <c r="Y33" s="1113"/>
      <c r="Z33" s="1113"/>
      <c r="AA33" s="1113">
        <v>-888</v>
      </c>
      <c r="AB33" s="1113"/>
      <c r="AC33" s="1113"/>
      <c r="AD33" s="1113"/>
      <c r="AE33" s="1114"/>
      <c r="AF33" s="1088">
        <v>520</v>
      </c>
      <c r="AG33" s="1089"/>
      <c r="AH33" s="1089"/>
      <c r="AI33" s="1089"/>
      <c r="AJ33" s="1090"/>
      <c r="AK33" s="1049">
        <v>36</v>
      </c>
      <c r="AL33" s="1040"/>
      <c r="AM33" s="1040"/>
      <c r="AN33" s="1040"/>
      <c r="AO33" s="1040"/>
      <c r="AP33" s="1040">
        <v>284</v>
      </c>
      <c r="AQ33" s="1040"/>
      <c r="AR33" s="1040"/>
      <c r="AS33" s="1040"/>
      <c r="AT33" s="1040"/>
      <c r="AU33" s="1040">
        <v>189</v>
      </c>
      <c r="AV33" s="1040"/>
      <c r="AW33" s="1040"/>
      <c r="AX33" s="1040"/>
      <c r="AY33" s="1040"/>
      <c r="AZ33" s="1111" t="s">
        <v>587</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54378</v>
      </c>
      <c r="R34" s="1113"/>
      <c r="S34" s="1113"/>
      <c r="T34" s="1113"/>
      <c r="U34" s="1113"/>
      <c r="V34" s="1113">
        <v>52824</v>
      </c>
      <c r="W34" s="1113"/>
      <c r="X34" s="1113"/>
      <c r="Y34" s="1113"/>
      <c r="Z34" s="1113"/>
      <c r="AA34" s="1113">
        <v>1554</v>
      </c>
      <c r="AB34" s="1113"/>
      <c r="AC34" s="1113"/>
      <c r="AD34" s="1113"/>
      <c r="AE34" s="1114"/>
      <c r="AF34" s="1088">
        <v>5804</v>
      </c>
      <c r="AG34" s="1089"/>
      <c r="AH34" s="1089"/>
      <c r="AI34" s="1089"/>
      <c r="AJ34" s="1090"/>
      <c r="AK34" s="1049">
        <v>10</v>
      </c>
      <c r="AL34" s="1040"/>
      <c r="AM34" s="1040"/>
      <c r="AN34" s="1040"/>
      <c r="AO34" s="1040"/>
      <c r="AP34" s="1040" t="s">
        <v>588</v>
      </c>
      <c r="AQ34" s="1040"/>
      <c r="AR34" s="1040"/>
      <c r="AS34" s="1040"/>
      <c r="AT34" s="1040"/>
      <c r="AU34" s="1040" t="s">
        <v>588</v>
      </c>
      <c r="AV34" s="1040"/>
      <c r="AW34" s="1040"/>
      <c r="AX34" s="1040"/>
      <c r="AY34" s="1040"/>
      <c r="AZ34" s="1111" t="s">
        <v>587</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405</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12449</v>
      </c>
      <c r="AG63" s="1028"/>
      <c r="AH63" s="1028"/>
      <c r="AI63" s="1028"/>
      <c r="AJ63" s="1099"/>
      <c r="AK63" s="1100"/>
      <c r="AL63" s="1032"/>
      <c r="AM63" s="1032"/>
      <c r="AN63" s="1032"/>
      <c r="AO63" s="1032"/>
      <c r="AP63" s="1028">
        <v>7698</v>
      </c>
      <c r="AQ63" s="1028"/>
      <c r="AR63" s="1028"/>
      <c r="AS63" s="1028"/>
      <c r="AT63" s="1028"/>
      <c r="AU63" s="1028">
        <v>1807</v>
      </c>
      <c r="AV63" s="1028"/>
      <c r="AW63" s="1028"/>
      <c r="AX63" s="1028"/>
      <c r="AY63" s="1028"/>
      <c r="AZ63" s="1094"/>
      <c r="BA63" s="1094"/>
      <c r="BB63" s="1094"/>
      <c r="BC63" s="1094"/>
      <c r="BD63" s="1094"/>
      <c r="BE63" s="1029"/>
      <c r="BF63" s="1029"/>
      <c r="BG63" s="1029"/>
      <c r="BH63" s="1029"/>
      <c r="BI63" s="1030"/>
      <c r="BJ63" s="1095" t="s">
        <v>407</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411</v>
      </c>
      <c r="W66" s="1071"/>
      <c r="X66" s="1071"/>
      <c r="Y66" s="1071"/>
      <c r="Z66" s="1072"/>
      <c r="AA66" s="1070" t="s">
        <v>412</v>
      </c>
      <c r="AB66" s="1071"/>
      <c r="AC66" s="1071"/>
      <c r="AD66" s="1071"/>
      <c r="AE66" s="1072"/>
      <c r="AF66" s="1076" t="s">
        <v>413</v>
      </c>
      <c r="AG66" s="1077"/>
      <c r="AH66" s="1077"/>
      <c r="AI66" s="1077"/>
      <c r="AJ66" s="1078"/>
      <c r="AK66" s="1070" t="s">
        <v>391</v>
      </c>
      <c r="AL66" s="1065"/>
      <c r="AM66" s="1065"/>
      <c r="AN66" s="1065"/>
      <c r="AO66" s="1066"/>
      <c r="AP66" s="1070" t="s">
        <v>414</v>
      </c>
      <c r="AQ66" s="1071"/>
      <c r="AR66" s="1071"/>
      <c r="AS66" s="1071"/>
      <c r="AT66" s="1072"/>
      <c r="AU66" s="1070" t="s">
        <v>415</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589</v>
      </c>
      <c r="C68" s="1055"/>
      <c r="D68" s="1055"/>
      <c r="E68" s="1055"/>
      <c r="F68" s="1055"/>
      <c r="G68" s="1055"/>
      <c r="H68" s="1055"/>
      <c r="I68" s="1055"/>
      <c r="J68" s="1055"/>
      <c r="K68" s="1055"/>
      <c r="L68" s="1055"/>
      <c r="M68" s="1055"/>
      <c r="N68" s="1055"/>
      <c r="O68" s="1055"/>
      <c r="P68" s="1056"/>
      <c r="Q68" s="1057">
        <v>197</v>
      </c>
      <c r="R68" s="1051"/>
      <c r="S68" s="1051"/>
      <c r="T68" s="1051"/>
      <c r="U68" s="1051"/>
      <c r="V68" s="1051">
        <v>168</v>
      </c>
      <c r="W68" s="1051"/>
      <c r="X68" s="1051"/>
      <c r="Y68" s="1051"/>
      <c r="Z68" s="1051"/>
      <c r="AA68" s="1051">
        <v>29</v>
      </c>
      <c r="AB68" s="1051"/>
      <c r="AC68" s="1051"/>
      <c r="AD68" s="1051"/>
      <c r="AE68" s="1051"/>
      <c r="AF68" s="1051">
        <v>29</v>
      </c>
      <c r="AG68" s="1051"/>
      <c r="AH68" s="1051"/>
      <c r="AI68" s="1051"/>
      <c r="AJ68" s="1051"/>
      <c r="AK68" s="1051" t="s">
        <v>593</v>
      </c>
      <c r="AL68" s="1051"/>
      <c r="AM68" s="1051"/>
      <c r="AN68" s="1051"/>
      <c r="AO68" s="1051"/>
      <c r="AP68" s="1051" t="s">
        <v>594</v>
      </c>
      <c r="AQ68" s="1051"/>
      <c r="AR68" s="1051"/>
      <c r="AS68" s="1051"/>
      <c r="AT68" s="1051"/>
      <c r="AU68" s="1051" t="s">
        <v>593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590</v>
      </c>
      <c r="C69" s="1044"/>
      <c r="D69" s="1044"/>
      <c r="E69" s="1044"/>
      <c r="F69" s="1044"/>
      <c r="G69" s="1044"/>
      <c r="H69" s="1044"/>
      <c r="I69" s="1044"/>
      <c r="J69" s="1044"/>
      <c r="K69" s="1044"/>
      <c r="L69" s="1044"/>
      <c r="M69" s="1044"/>
      <c r="N69" s="1044"/>
      <c r="O69" s="1044"/>
      <c r="P69" s="1045"/>
      <c r="Q69" s="1046">
        <v>1132716</v>
      </c>
      <c r="R69" s="1040"/>
      <c r="S69" s="1040"/>
      <c r="T69" s="1040"/>
      <c r="U69" s="1040"/>
      <c r="V69" s="1040">
        <v>1106468</v>
      </c>
      <c r="W69" s="1040"/>
      <c r="X69" s="1040"/>
      <c r="Y69" s="1040"/>
      <c r="Z69" s="1040"/>
      <c r="AA69" s="1040">
        <v>26248</v>
      </c>
      <c r="AB69" s="1040"/>
      <c r="AC69" s="1040"/>
      <c r="AD69" s="1040"/>
      <c r="AE69" s="1040"/>
      <c r="AF69" s="1040">
        <v>26248</v>
      </c>
      <c r="AG69" s="1040"/>
      <c r="AH69" s="1040"/>
      <c r="AI69" s="1040"/>
      <c r="AJ69" s="1040"/>
      <c r="AK69" s="1040">
        <v>8638</v>
      </c>
      <c r="AL69" s="1040"/>
      <c r="AM69" s="1040"/>
      <c r="AN69" s="1040"/>
      <c r="AO69" s="1040"/>
      <c r="AP69" s="1040" t="s">
        <v>594</v>
      </c>
      <c r="AQ69" s="1040"/>
      <c r="AR69" s="1040"/>
      <c r="AS69" s="1040"/>
      <c r="AT69" s="1040"/>
      <c r="AU69" s="1040" t="s">
        <v>593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591</v>
      </c>
      <c r="C70" s="1044"/>
      <c r="D70" s="1044"/>
      <c r="E70" s="1044"/>
      <c r="F70" s="1044"/>
      <c r="G70" s="1044"/>
      <c r="H70" s="1044"/>
      <c r="I70" s="1044"/>
      <c r="J70" s="1044"/>
      <c r="K70" s="1044"/>
      <c r="L70" s="1044"/>
      <c r="M70" s="1044"/>
      <c r="N70" s="1044"/>
      <c r="O70" s="1044"/>
      <c r="P70" s="1045"/>
      <c r="Q70" s="1046">
        <v>41771</v>
      </c>
      <c r="R70" s="1040"/>
      <c r="S70" s="1040"/>
      <c r="T70" s="1040"/>
      <c r="U70" s="1040"/>
      <c r="V70" s="1040">
        <v>34833</v>
      </c>
      <c r="W70" s="1040"/>
      <c r="X70" s="1040"/>
      <c r="Y70" s="1040"/>
      <c r="Z70" s="1040"/>
      <c r="AA70" s="1040">
        <v>6938</v>
      </c>
      <c r="AB70" s="1040"/>
      <c r="AC70" s="1040"/>
      <c r="AD70" s="1040"/>
      <c r="AE70" s="1040"/>
      <c r="AF70" s="1040">
        <v>18441</v>
      </c>
      <c r="AG70" s="1040"/>
      <c r="AH70" s="1040"/>
      <c r="AI70" s="1040"/>
      <c r="AJ70" s="1040"/>
      <c r="AK70" s="1040" t="s">
        <v>595</v>
      </c>
      <c r="AL70" s="1040"/>
      <c r="AM70" s="1040"/>
      <c r="AN70" s="1040"/>
      <c r="AO70" s="1040"/>
      <c r="AP70" s="1040">
        <v>130769</v>
      </c>
      <c r="AQ70" s="1040"/>
      <c r="AR70" s="1040"/>
      <c r="AS70" s="1040"/>
      <c r="AT70" s="1040"/>
      <c r="AU70" s="1040" t="s">
        <v>595</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592</v>
      </c>
      <c r="C71" s="1044"/>
      <c r="D71" s="1044"/>
      <c r="E71" s="1044"/>
      <c r="F71" s="1044"/>
      <c r="G71" s="1044"/>
      <c r="H71" s="1044"/>
      <c r="I71" s="1044"/>
      <c r="J71" s="1044"/>
      <c r="K71" s="1044"/>
      <c r="L71" s="1044"/>
      <c r="M71" s="1044"/>
      <c r="N71" s="1044"/>
      <c r="O71" s="1044"/>
      <c r="P71" s="1045"/>
      <c r="Q71" s="1046">
        <v>7819</v>
      </c>
      <c r="R71" s="1040"/>
      <c r="S71" s="1040"/>
      <c r="T71" s="1040"/>
      <c r="U71" s="1040"/>
      <c r="V71" s="1040">
        <v>5819</v>
      </c>
      <c r="W71" s="1040"/>
      <c r="X71" s="1040"/>
      <c r="Y71" s="1040"/>
      <c r="Z71" s="1040"/>
      <c r="AA71" s="1040">
        <v>1999</v>
      </c>
      <c r="AB71" s="1040"/>
      <c r="AC71" s="1040"/>
      <c r="AD71" s="1040"/>
      <c r="AE71" s="1040"/>
      <c r="AF71" s="1040">
        <v>18181</v>
      </c>
      <c r="AG71" s="1040"/>
      <c r="AH71" s="1040"/>
      <c r="AI71" s="1040"/>
      <c r="AJ71" s="1040"/>
      <c r="AK71" s="1040" t="s">
        <v>594</v>
      </c>
      <c r="AL71" s="1040"/>
      <c r="AM71" s="1040"/>
      <c r="AN71" s="1040"/>
      <c r="AO71" s="1040"/>
      <c r="AP71" s="1040">
        <v>16138</v>
      </c>
      <c r="AQ71" s="1040"/>
      <c r="AR71" s="1040"/>
      <c r="AS71" s="1040"/>
      <c r="AT71" s="1040"/>
      <c r="AU71" s="1040" t="s">
        <v>593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62899</v>
      </c>
      <c r="AG88" s="1028"/>
      <c r="AH88" s="1028"/>
      <c r="AI88" s="1028"/>
      <c r="AJ88" s="1028"/>
      <c r="AK88" s="1032"/>
      <c r="AL88" s="1032"/>
      <c r="AM88" s="1032"/>
      <c r="AN88" s="1032"/>
      <c r="AO88" s="1032"/>
      <c r="AP88" s="1028">
        <v>146907</v>
      </c>
      <c r="AQ88" s="1028"/>
      <c r="AR88" s="1028"/>
      <c r="AS88" s="1028"/>
      <c r="AT88" s="1028"/>
      <c r="AU88" s="1028" t="s">
        <v>612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3398</v>
      </c>
      <c r="CS102" s="1020"/>
      <c r="CT102" s="1020"/>
      <c r="CU102" s="1020"/>
      <c r="CV102" s="1021"/>
      <c r="CW102" s="1019">
        <v>187</v>
      </c>
      <c r="CX102" s="1020"/>
      <c r="CY102" s="1020"/>
      <c r="CZ102" s="1020"/>
      <c r="DA102" s="1021"/>
      <c r="DB102" s="1019">
        <v>2518</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300</v>
      </c>
      <c r="AG109" s="963"/>
      <c r="AH109" s="963"/>
      <c r="AI109" s="963"/>
      <c r="AJ109" s="964"/>
      <c r="AK109" s="965" t="s">
        <v>299</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300</v>
      </c>
      <c r="BW109" s="963"/>
      <c r="BX109" s="963"/>
      <c r="BY109" s="963"/>
      <c r="BZ109" s="964"/>
      <c r="CA109" s="965" t="s">
        <v>299</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300</v>
      </c>
      <c r="DM109" s="963"/>
      <c r="DN109" s="963"/>
      <c r="DO109" s="963"/>
      <c r="DP109" s="964"/>
      <c r="DQ109" s="965" t="s">
        <v>299</v>
      </c>
      <c r="DR109" s="963"/>
      <c r="DS109" s="963"/>
      <c r="DT109" s="963"/>
      <c r="DU109" s="964"/>
      <c r="DV109" s="965" t="s">
        <v>426</v>
      </c>
      <c r="DW109" s="963"/>
      <c r="DX109" s="963"/>
      <c r="DY109" s="963"/>
      <c r="DZ109" s="994"/>
    </row>
    <row r="110" spans="1:131" s="226" customFormat="1" ht="26.25" customHeight="1" x14ac:dyDescent="0.15">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2365917</v>
      </c>
      <c r="AB110" s="956"/>
      <c r="AC110" s="956"/>
      <c r="AD110" s="956"/>
      <c r="AE110" s="957"/>
      <c r="AF110" s="958">
        <v>2363481</v>
      </c>
      <c r="AG110" s="956"/>
      <c r="AH110" s="956"/>
      <c r="AI110" s="956"/>
      <c r="AJ110" s="957"/>
      <c r="AK110" s="958">
        <v>2514491</v>
      </c>
      <c r="AL110" s="956"/>
      <c r="AM110" s="956"/>
      <c r="AN110" s="956"/>
      <c r="AO110" s="957"/>
      <c r="AP110" s="959">
        <v>10.6</v>
      </c>
      <c r="AQ110" s="960"/>
      <c r="AR110" s="960"/>
      <c r="AS110" s="960"/>
      <c r="AT110" s="961"/>
      <c r="AU110" s="995" t="s">
        <v>67</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29932001</v>
      </c>
      <c r="BR110" s="903"/>
      <c r="BS110" s="903"/>
      <c r="BT110" s="903"/>
      <c r="BU110" s="903"/>
      <c r="BV110" s="903">
        <v>31403951</v>
      </c>
      <c r="BW110" s="903"/>
      <c r="BX110" s="903"/>
      <c r="BY110" s="903"/>
      <c r="BZ110" s="903"/>
      <c r="CA110" s="903">
        <v>35393279</v>
      </c>
      <c r="CB110" s="903"/>
      <c r="CC110" s="903"/>
      <c r="CD110" s="903"/>
      <c r="CE110" s="903"/>
      <c r="CF110" s="927">
        <v>148.80000000000001</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496498</v>
      </c>
      <c r="DH110" s="903"/>
      <c r="DI110" s="903"/>
      <c r="DJ110" s="903"/>
      <c r="DK110" s="903"/>
      <c r="DL110" s="903">
        <v>457437</v>
      </c>
      <c r="DM110" s="903"/>
      <c r="DN110" s="903"/>
      <c r="DO110" s="903"/>
      <c r="DP110" s="903"/>
      <c r="DQ110" s="903">
        <v>406832</v>
      </c>
      <c r="DR110" s="903"/>
      <c r="DS110" s="903"/>
      <c r="DT110" s="903"/>
      <c r="DU110" s="903"/>
      <c r="DV110" s="904">
        <v>1.7</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123</v>
      </c>
      <c r="AG111" s="984"/>
      <c r="AH111" s="984"/>
      <c r="AI111" s="984"/>
      <c r="AJ111" s="985"/>
      <c r="AK111" s="986" t="s">
        <v>434</v>
      </c>
      <c r="AL111" s="984"/>
      <c r="AM111" s="984"/>
      <c r="AN111" s="984"/>
      <c r="AO111" s="985"/>
      <c r="AP111" s="987" t="s">
        <v>434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6024032</v>
      </c>
      <c r="BR111" s="875"/>
      <c r="BS111" s="875"/>
      <c r="BT111" s="875"/>
      <c r="BU111" s="875"/>
      <c r="BV111" s="875">
        <v>15560902</v>
      </c>
      <c r="BW111" s="875"/>
      <c r="BX111" s="875"/>
      <c r="BY111" s="875"/>
      <c r="BZ111" s="875"/>
      <c r="CA111" s="875">
        <v>10780556</v>
      </c>
      <c r="CB111" s="875"/>
      <c r="CC111" s="875"/>
      <c r="CD111" s="875"/>
      <c r="CE111" s="875"/>
      <c r="CF111" s="936">
        <v>45.3</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3646358</v>
      </c>
      <c r="DH111" s="875"/>
      <c r="DI111" s="875"/>
      <c r="DJ111" s="875"/>
      <c r="DK111" s="875"/>
      <c r="DL111" s="875">
        <v>3629818</v>
      </c>
      <c r="DM111" s="875"/>
      <c r="DN111" s="875"/>
      <c r="DO111" s="875"/>
      <c r="DP111" s="875"/>
      <c r="DQ111" s="875">
        <v>3831963</v>
      </c>
      <c r="DR111" s="875"/>
      <c r="DS111" s="875"/>
      <c r="DT111" s="875"/>
      <c r="DU111" s="875"/>
      <c r="DV111" s="852">
        <v>16.100000000000001</v>
      </c>
      <c r="DW111" s="852"/>
      <c r="DX111" s="852"/>
      <c r="DY111" s="852"/>
      <c r="DZ111" s="853"/>
    </row>
    <row r="112" spans="1:131" s="226" customFormat="1" ht="26.25" customHeight="1" x14ac:dyDescent="0.15">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433</v>
      </c>
      <c r="AG112" s="838"/>
      <c r="AH112" s="838"/>
      <c r="AI112" s="838"/>
      <c r="AJ112" s="839"/>
      <c r="AK112" s="840" t="s">
        <v>433</v>
      </c>
      <c r="AL112" s="838"/>
      <c r="AM112" s="838"/>
      <c r="AN112" s="838"/>
      <c r="AO112" s="839"/>
      <c r="AP112" s="885" t="s">
        <v>439</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2047051</v>
      </c>
      <c r="BR112" s="875"/>
      <c r="BS112" s="875"/>
      <c r="BT112" s="875"/>
      <c r="BU112" s="875"/>
      <c r="BV112" s="875">
        <v>1875796</v>
      </c>
      <c r="BW112" s="875"/>
      <c r="BX112" s="875"/>
      <c r="BY112" s="875"/>
      <c r="BZ112" s="875"/>
      <c r="CA112" s="875">
        <v>1807745</v>
      </c>
      <c r="CB112" s="875"/>
      <c r="CC112" s="875"/>
      <c r="CD112" s="875"/>
      <c r="CE112" s="875"/>
      <c r="CF112" s="936">
        <v>7.6</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439</v>
      </c>
      <c r="DM112" s="875"/>
      <c r="DN112" s="875"/>
      <c r="DO112" s="875"/>
      <c r="DP112" s="875"/>
      <c r="DQ112" s="875" t="s">
        <v>439</v>
      </c>
      <c r="DR112" s="875"/>
      <c r="DS112" s="875"/>
      <c r="DT112" s="875"/>
      <c r="DU112" s="875"/>
      <c r="DV112" s="852" t="s">
        <v>442</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207239</v>
      </c>
      <c r="AB113" s="984"/>
      <c r="AC113" s="984"/>
      <c r="AD113" s="984"/>
      <c r="AE113" s="985"/>
      <c r="AF113" s="986">
        <v>195733</v>
      </c>
      <c r="AG113" s="984"/>
      <c r="AH113" s="984"/>
      <c r="AI113" s="984"/>
      <c r="AJ113" s="985"/>
      <c r="AK113" s="986">
        <v>191882</v>
      </c>
      <c r="AL113" s="984"/>
      <c r="AM113" s="984"/>
      <c r="AN113" s="984"/>
      <c r="AO113" s="985"/>
      <c r="AP113" s="987">
        <v>0.8</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t="s">
        <v>442</v>
      </c>
      <c r="BR113" s="875"/>
      <c r="BS113" s="875"/>
      <c r="BT113" s="875"/>
      <c r="BU113" s="875"/>
      <c r="BV113" s="875" t="s">
        <v>433</v>
      </c>
      <c r="BW113" s="875"/>
      <c r="BX113" s="875"/>
      <c r="BY113" s="875"/>
      <c r="BZ113" s="875"/>
      <c r="CA113" s="875" t="s">
        <v>445</v>
      </c>
      <c r="CB113" s="875"/>
      <c r="CC113" s="875"/>
      <c r="CD113" s="875"/>
      <c r="CE113" s="875"/>
      <c r="CF113" s="936" t="s">
        <v>439</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433</v>
      </c>
      <c r="DR113" s="838"/>
      <c r="DS113" s="838"/>
      <c r="DT113" s="838"/>
      <c r="DU113" s="839"/>
      <c r="DV113" s="885" t="s">
        <v>442</v>
      </c>
      <c r="DW113" s="886"/>
      <c r="DX113" s="886"/>
      <c r="DY113" s="886"/>
      <c r="DZ113" s="887"/>
    </row>
    <row r="114" spans="1:130" s="226" customFormat="1" ht="26.25" customHeight="1" x14ac:dyDescent="0.15">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123</v>
      </c>
      <c r="AB114" s="838"/>
      <c r="AC114" s="838"/>
      <c r="AD114" s="838"/>
      <c r="AE114" s="839"/>
      <c r="AF114" s="840" t="s">
        <v>442</v>
      </c>
      <c r="AG114" s="838"/>
      <c r="AH114" s="838"/>
      <c r="AI114" s="838"/>
      <c r="AJ114" s="839"/>
      <c r="AK114" s="840" t="s">
        <v>445</v>
      </c>
      <c r="AL114" s="838"/>
      <c r="AM114" s="838"/>
      <c r="AN114" s="838"/>
      <c r="AO114" s="839"/>
      <c r="AP114" s="885" t="s">
        <v>433</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8032962</v>
      </c>
      <c r="BR114" s="875"/>
      <c r="BS114" s="875"/>
      <c r="BT114" s="875"/>
      <c r="BU114" s="875"/>
      <c r="BV114" s="875">
        <v>7771570</v>
      </c>
      <c r="BW114" s="875"/>
      <c r="BX114" s="875"/>
      <c r="BY114" s="875"/>
      <c r="BZ114" s="875"/>
      <c r="CA114" s="875">
        <v>7420459</v>
      </c>
      <c r="CB114" s="875"/>
      <c r="CC114" s="875"/>
      <c r="CD114" s="875"/>
      <c r="CE114" s="875"/>
      <c r="CF114" s="936">
        <v>31.2</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439</v>
      </c>
      <c r="DH114" s="838"/>
      <c r="DI114" s="838"/>
      <c r="DJ114" s="838"/>
      <c r="DK114" s="839"/>
      <c r="DL114" s="840" t="s">
        <v>439</v>
      </c>
      <c r="DM114" s="838"/>
      <c r="DN114" s="838"/>
      <c r="DO114" s="838"/>
      <c r="DP114" s="839"/>
      <c r="DQ114" s="840" t="s">
        <v>442</v>
      </c>
      <c r="DR114" s="838"/>
      <c r="DS114" s="838"/>
      <c r="DT114" s="838"/>
      <c r="DU114" s="839"/>
      <c r="DV114" s="885" t="s">
        <v>442</v>
      </c>
      <c r="DW114" s="886"/>
      <c r="DX114" s="886"/>
      <c r="DY114" s="886"/>
      <c r="DZ114" s="887"/>
    </row>
    <row r="115" spans="1:130" s="226" customFormat="1" ht="26.25" customHeight="1" x14ac:dyDescent="0.15">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57773</v>
      </c>
      <c r="AB115" s="984"/>
      <c r="AC115" s="984"/>
      <c r="AD115" s="984"/>
      <c r="AE115" s="985"/>
      <c r="AF115" s="986">
        <v>19039</v>
      </c>
      <c r="AG115" s="984"/>
      <c r="AH115" s="984"/>
      <c r="AI115" s="984"/>
      <c r="AJ115" s="985"/>
      <c r="AK115" s="986">
        <v>101398</v>
      </c>
      <c r="AL115" s="984"/>
      <c r="AM115" s="984"/>
      <c r="AN115" s="984"/>
      <c r="AO115" s="985"/>
      <c r="AP115" s="987">
        <v>0.4</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t="s">
        <v>442</v>
      </c>
      <c r="BR115" s="875"/>
      <c r="BS115" s="875"/>
      <c r="BT115" s="875"/>
      <c r="BU115" s="875"/>
      <c r="BV115" s="875" t="s">
        <v>434</v>
      </c>
      <c r="BW115" s="875"/>
      <c r="BX115" s="875"/>
      <c r="BY115" s="875"/>
      <c r="BZ115" s="875"/>
      <c r="CA115" s="875" t="s">
        <v>442</v>
      </c>
      <c r="CB115" s="875"/>
      <c r="CC115" s="875"/>
      <c r="CD115" s="875"/>
      <c r="CE115" s="875"/>
      <c r="CF115" s="936" t="s">
        <v>439</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683642</v>
      </c>
      <c r="DH115" s="838"/>
      <c r="DI115" s="838"/>
      <c r="DJ115" s="838"/>
      <c r="DK115" s="839"/>
      <c r="DL115" s="840">
        <v>812483</v>
      </c>
      <c r="DM115" s="838"/>
      <c r="DN115" s="838"/>
      <c r="DO115" s="838"/>
      <c r="DP115" s="839"/>
      <c r="DQ115" s="840">
        <v>871527</v>
      </c>
      <c r="DR115" s="838"/>
      <c r="DS115" s="838"/>
      <c r="DT115" s="838"/>
      <c r="DU115" s="839"/>
      <c r="DV115" s="885">
        <v>3.7</v>
      </c>
      <c r="DW115" s="886"/>
      <c r="DX115" s="886"/>
      <c r="DY115" s="886"/>
      <c r="DZ115" s="887"/>
    </row>
    <row r="116" spans="1:130" s="226" customFormat="1" ht="26.25" customHeight="1" x14ac:dyDescent="0.15">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433</v>
      </c>
      <c r="AB116" s="838"/>
      <c r="AC116" s="838"/>
      <c r="AD116" s="838"/>
      <c r="AE116" s="839"/>
      <c r="AF116" s="840" t="s">
        <v>433</v>
      </c>
      <c r="AG116" s="838"/>
      <c r="AH116" s="838"/>
      <c r="AI116" s="838"/>
      <c r="AJ116" s="839"/>
      <c r="AK116" s="840" t="s">
        <v>439</v>
      </c>
      <c r="AL116" s="838"/>
      <c r="AM116" s="838"/>
      <c r="AN116" s="838"/>
      <c r="AO116" s="839"/>
      <c r="AP116" s="885" t="s">
        <v>433</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439</v>
      </c>
      <c r="BR116" s="875"/>
      <c r="BS116" s="875"/>
      <c r="BT116" s="875"/>
      <c r="BU116" s="875"/>
      <c r="BV116" s="875" t="s">
        <v>434</v>
      </c>
      <c r="BW116" s="875"/>
      <c r="BX116" s="875"/>
      <c r="BY116" s="875"/>
      <c r="BZ116" s="875"/>
      <c r="CA116" s="875" t="s">
        <v>434</v>
      </c>
      <c r="CB116" s="875"/>
      <c r="CC116" s="875"/>
      <c r="CD116" s="875"/>
      <c r="CE116" s="875"/>
      <c r="CF116" s="936" t="s">
        <v>439</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442</v>
      </c>
      <c r="DH116" s="838"/>
      <c r="DI116" s="838"/>
      <c r="DJ116" s="838"/>
      <c r="DK116" s="839"/>
      <c r="DL116" s="840" t="s">
        <v>445</v>
      </c>
      <c r="DM116" s="838"/>
      <c r="DN116" s="838"/>
      <c r="DO116" s="838"/>
      <c r="DP116" s="839"/>
      <c r="DQ116" s="840" t="s">
        <v>442</v>
      </c>
      <c r="DR116" s="838"/>
      <c r="DS116" s="838"/>
      <c r="DT116" s="838"/>
      <c r="DU116" s="839"/>
      <c r="DV116" s="885" t="s">
        <v>434</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2630929</v>
      </c>
      <c r="AB117" s="970"/>
      <c r="AC117" s="970"/>
      <c r="AD117" s="970"/>
      <c r="AE117" s="971"/>
      <c r="AF117" s="972">
        <v>2578253</v>
      </c>
      <c r="AG117" s="970"/>
      <c r="AH117" s="970"/>
      <c r="AI117" s="970"/>
      <c r="AJ117" s="971"/>
      <c r="AK117" s="972">
        <v>2807771</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123</v>
      </c>
      <c r="CB117" s="875"/>
      <c r="CC117" s="875"/>
      <c r="CD117" s="875"/>
      <c r="CE117" s="875"/>
      <c r="CF117" s="936" t="s">
        <v>458</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x14ac:dyDescent="0.15">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300</v>
      </c>
      <c r="AG118" s="963"/>
      <c r="AH118" s="963"/>
      <c r="AI118" s="963"/>
      <c r="AJ118" s="964"/>
      <c r="AK118" s="965" t="s">
        <v>299</v>
      </c>
      <c r="AL118" s="963"/>
      <c r="AM118" s="963"/>
      <c r="AN118" s="963"/>
      <c r="AO118" s="964"/>
      <c r="AP118" s="966" t="s">
        <v>426</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461</v>
      </c>
      <c r="BR118" s="906"/>
      <c r="BS118" s="906"/>
      <c r="BT118" s="906"/>
      <c r="BU118" s="906"/>
      <c r="BV118" s="906" t="s">
        <v>462</v>
      </c>
      <c r="BW118" s="906"/>
      <c r="BX118" s="906"/>
      <c r="BY118" s="906"/>
      <c r="BZ118" s="906"/>
      <c r="CA118" s="906" t="s">
        <v>458</v>
      </c>
      <c r="CB118" s="906"/>
      <c r="CC118" s="906"/>
      <c r="CD118" s="906"/>
      <c r="CE118" s="906"/>
      <c r="CF118" s="936" t="s">
        <v>123</v>
      </c>
      <c r="CG118" s="937"/>
      <c r="CH118" s="937"/>
      <c r="CI118" s="937"/>
      <c r="CJ118" s="937"/>
      <c r="CK118" s="992"/>
      <c r="CL118" s="879"/>
      <c r="CM118" s="882" t="s">
        <v>463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464</v>
      </c>
      <c r="DM118" s="838"/>
      <c r="DN118" s="838"/>
      <c r="DO118" s="838"/>
      <c r="DP118" s="839"/>
      <c r="DQ118" s="840" t="s">
        <v>465</v>
      </c>
      <c r="DR118" s="838"/>
      <c r="DS118" s="838"/>
      <c r="DT118" s="838"/>
      <c r="DU118" s="839"/>
      <c r="DV118" s="885" t="s">
        <v>123</v>
      </c>
      <c r="DW118" s="886"/>
      <c r="DX118" s="886"/>
      <c r="DY118" s="886"/>
      <c r="DZ118" s="887"/>
    </row>
    <row r="119" spans="1:130" s="226" customFormat="1" ht="26.25" customHeight="1" x14ac:dyDescent="0.15">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41232</v>
      </c>
      <c r="AB119" s="956"/>
      <c r="AC119" s="956"/>
      <c r="AD119" s="956"/>
      <c r="AE119" s="957"/>
      <c r="AF119" s="958">
        <v>2500</v>
      </c>
      <c r="AG119" s="956"/>
      <c r="AH119" s="956"/>
      <c r="AI119" s="956"/>
      <c r="AJ119" s="957"/>
      <c r="AK119" s="958">
        <v>2503</v>
      </c>
      <c r="AL119" s="956"/>
      <c r="AM119" s="956"/>
      <c r="AN119" s="956"/>
      <c r="AO119" s="957"/>
      <c r="AP119" s="959">
        <v>0</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466</v>
      </c>
      <c r="BP119" s="939"/>
      <c r="BQ119" s="943">
        <v>46036046</v>
      </c>
      <c r="BR119" s="906"/>
      <c r="BS119" s="906"/>
      <c r="BT119" s="906"/>
      <c r="BU119" s="906"/>
      <c r="BV119" s="906">
        <v>56612219</v>
      </c>
      <c r="BW119" s="906"/>
      <c r="BX119" s="906"/>
      <c r="BY119" s="906"/>
      <c r="BZ119" s="906"/>
      <c r="CA119" s="906">
        <v>55402039</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1197534</v>
      </c>
      <c r="DH119" s="821"/>
      <c r="DI119" s="821"/>
      <c r="DJ119" s="821"/>
      <c r="DK119" s="822"/>
      <c r="DL119" s="823">
        <v>10661164</v>
      </c>
      <c r="DM119" s="821"/>
      <c r="DN119" s="821"/>
      <c r="DO119" s="821"/>
      <c r="DP119" s="822"/>
      <c r="DQ119" s="823">
        <v>5670234</v>
      </c>
      <c r="DR119" s="821"/>
      <c r="DS119" s="821"/>
      <c r="DT119" s="821"/>
      <c r="DU119" s="822"/>
      <c r="DV119" s="909">
        <v>23.8</v>
      </c>
      <c r="DW119" s="910"/>
      <c r="DX119" s="910"/>
      <c r="DY119" s="910"/>
      <c r="DZ119" s="911"/>
    </row>
    <row r="120" spans="1:130" s="226" customFormat="1" ht="26.25" customHeight="1" x14ac:dyDescent="0.15">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16541</v>
      </c>
      <c r="AB120" s="838"/>
      <c r="AC120" s="838"/>
      <c r="AD120" s="838"/>
      <c r="AE120" s="839"/>
      <c r="AF120" s="840">
        <v>16539</v>
      </c>
      <c r="AG120" s="838"/>
      <c r="AH120" s="838"/>
      <c r="AI120" s="838"/>
      <c r="AJ120" s="839"/>
      <c r="AK120" s="840">
        <v>20579</v>
      </c>
      <c r="AL120" s="838"/>
      <c r="AM120" s="838"/>
      <c r="AN120" s="838"/>
      <c r="AO120" s="839"/>
      <c r="AP120" s="885">
        <v>0.1</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28024538</v>
      </c>
      <c r="BR120" s="903"/>
      <c r="BS120" s="903"/>
      <c r="BT120" s="903"/>
      <c r="BU120" s="903"/>
      <c r="BV120" s="903">
        <v>29068773</v>
      </c>
      <c r="BW120" s="903"/>
      <c r="BX120" s="903"/>
      <c r="BY120" s="903"/>
      <c r="BZ120" s="903"/>
      <c r="CA120" s="903">
        <v>26739674</v>
      </c>
      <c r="CB120" s="903"/>
      <c r="CC120" s="903"/>
      <c r="CD120" s="903"/>
      <c r="CE120" s="903"/>
      <c r="CF120" s="927">
        <v>112.4</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1864800</v>
      </c>
      <c r="DH120" s="903"/>
      <c r="DI120" s="903"/>
      <c r="DJ120" s="903"/>
      <c r="DK120" s="903"/>
      <c r="DL120" s="903">
        <v>1727363</v>
      </c>
      <c r="DM120" s="903"/>
      <c r="DN120" s="903"/>
      <c r="DO120" s="903"/>
      <c r="DP120" s="903"/>
      <c r="DQ120" s="903">
        <v>1593367</v>
      </c>
      <c r="DR120" s="903"/>
      <c r="DS120" s="903"/>
      <c r="DT120" s="903"/>
      <c r="DU120" s="903"/>
      <c r="DV120" s="904">
        <v>6.7</v>
      </c>
      <c r="DW120" s="904"/>
      <c r="DX120" s="904"/>
      <c r="DY120" s="904"/>
      <c r="DZ120" s="905"/>
    </row>
    <row r="121" spans="1:130" s="226" customFormat="1" ht="26.25" customHeight="1" x14ac:dyDescent="0.15">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6037468</v>
      </c>
      <c r="BR121" s="875"/>
      <c r="BS121" s="875"/>
      <c r="BT121" s="875"/>
      <c r="BU121" s="875"/>
      <c r="BV121" s="875">
        <v>7105174</v>
      </c>
      <c r="BW121" s="875"/>
      <c r="BX121" s="875"/>
      <c r="BY121" s="875"/>
      <c r="BZ121" s="875"/>
      <c r="CA121" s="875">
        <v>7062021</v>
      </c>
      <c r="CB121" s="875"/>
      <c r="CC121" s="875"/>
      <c r="CD121" s="875"/>
      <c r="CE121" s="875"/>
      <c r="CF121" s="936">
        <v>29.7</v>
      </c>
      <c r="CG121" s="937"/>
      <c r="CH121" s="937"/>
      <c r="CI121" s="937"/>
      <c r="CJ121" s="937"/>
      <c r="CK121" s="930"/>
      <c r="CL121" s="916"/>
      <c r="CM121" s="916"/>
      <c r="CN121" s="916"/>
      <c r="CO121" s="917"/>
      <c r="CP121" s="896" t="s">
        <v>474</v>
      </c>
      <c r="CQ121" s="897"/>
      <c r="CR121" s="897"/>
      <c r="CS121" s="897"/>
      <c r="CT121" s="897"/>
      <c r="CU121" s="897"/>
      <c r="CV121" s="897"/>
      <c r="CW121" s="897"/>
      <c r="CX121" s="897"/>
      <c r="CY121" s="897"/>
      <c r="CZ121" s="897"/>
      <c r="DA121" s="897"/>
      <c r="DB121" s="897"/>
      <c r="DC121" s="897"/>
      <c r="DD121" s="897"/>
      <c r="DE121" s="897"/>
      <c r="DF121" s="898"/>
      <c r="DG121" s="874">
        <v>168989</v>
      </c>
      <c r="DH121" s="875"/>
      <c r="DI121" s="875"/>
      <c r="DJ121" s="875"/>
      <c r="DK121" s="875"/>
      <c r="DL121" s="875">
        <v>129329</v>
      </c>
      <c r="DM121" s="875"/>
      <c r="DN121" s="875"/>
      <c r="DO121" s="875"/>
      <c r="DP121" s="875"/>
      <c r="DQ121" s="875">
        <v>189328</v>
      </c>
      <c r="DR121" s="875"/>
      <c r="DS121" s="875"/>
      <c r="DT121" s="875"/>
      <c r="DU121" s="875"/>
      <c r="DV121" s="852">
        <v>0.8</v>
      </c>
      <c r="DW121" s="852"/>
      <c r="DX121" s="852"/>
      <c r="DY121" s="852"/>
      <c r="DZ121" s="853"/>
    </row>
    <row r="122" spans="1:130" s="226" customFormat="1" ht="26.25" customHeight="1" x14ac:dyDescent="0.15">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461</v>
      </c>
      <c r="AB122" s="838"/>
      <c r="AC122" s="838"/>
      <c r="AD122" s="838"/>
      <c r="AE122" s="839"/>
      <c r="AF122" s="840" t="s">
        <v>462</v>
      </c>
      <c r="AG122" s="838"/>
      <c r="AH122" s="838"/>
      <c r="AI122" s="838"/>
      <c r="AJ122" s="839"/>
      <c r="AK122" s="840" t="s">
        <v>123</v>
      </c>
      <c r="AL122" s="838"/>
      <c r="AM122" s="838"/>
      <c r="AN122" s="838"/>
      <c r="AO122" s="839"/>
      <c r="AP122" s="885" t="s">
        <v>461</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25012565</v>
      </c>
      <c r="BR122" s="906"/>
      <c r="BS122" s="906"/>
      <c r="BT122" s="906"/>
      <c r="BU122" s="906"/>
      <c r="BV122" s="906">
        <v>28033319</v>
      </c>
      <c r="BW122" s="906"/>
      <c r="BX122" s="906"/>
      <c r="BY122" s="906"/>
      <c r="BZ122" s="906"/>
      <c r="CA122" s="906">
        <v>27860240</v>
      </c>
      <c r="CB122" s="906"/>
      <c r="CC122" s="906"/>
      <c r="CD122" s="906"/>
      <c r="CE122" s="906"/>
      <c r="CF122" s="907">
        <v>117.1</v>
      </c>
      <c r="CG122" s="908"/>
      <c r="CH122" s="908"/>
      <c r="CI122" s="908"/>
      <c r="CJ122" s="908"/>
      <c r="CK122" s="930"/>
      <c r="CL122" s="916"/>
      <c r="CM122" s="916"/>
      <c r="CN122" s="916"/>
      <c r="CO122" s="917"/>
      <c r="CP122" s="896" t="s">
        <v>476</v>
      </c>
      <c r="CQ122" s="897"/>
      <c r="CR122" s="897"/>
      <c r="CS122" s="897"/>
      <c r="CT122" s="897"/>
      <c r="CU122" s="897"/>
      <c r="CV122" s="897"/>
      <c r="CW122" s="897"/>
      <c r="CX122" s="897"/>
      <c r="CY122" s="897"/>
      <c r="CZ122" s="897"/>
      <c r="DA122" s="897"/>
      <c r="DB122" s="897"/>
      <c r="DC122" s="897"/>
      <c r="DD122" s="897"/>
      <c r="DE122" s="897"/>
      <c r="DF122" s="898"/>
      <c r="DG122" s="874">
        <v>13262</v>
      </c>
      <c r="DH122" s="875"/>
      <c r="DI122" s="875"/>
      <c r="DJ122" s="875"/>
      <c r="DK122" s="875"/>
      <c r="DL122" s="875">
        <v>19104</v>
      </c>
      <c r="DM122" s="875"/>
      <c r="DN122" s="875"/>
      <c r="DO122" s="875"/>
      <c r="DP122" s="875"/>
      <c r="DQ122" s="875">
        <v>25050</v>
      </c>
      <c r="DR122" s="875"/>
      <c r="DS122" s="875"/>
      <c r="DT122" s="875"/>
      <c r="DU122" s="875"/>
      <c r="DV122" s="852">
        <v>0.1</v>
      </c>
      <c r="DW122" s="852"/>
      <c r="DX122" s="852"/>
      <c r="DY122" s="852"/>
      <c r="DZ122" s="853"/>
    </row>
    <row r="123" spans="1:130" s="226" customFormat="1" ht="26.25" customHeight="1" x14ac:dyDescent="0.15">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477</v>
      </c>
      <c r="BP123" s="939"/>
      <c r="BQ123" s="893">
        <v>59074571</v>
      </c>
      <c r="BR123" s="894"/>
      <c r="BS123" s="894"/>
      <c r="BT123" s="894"/>
      <c r="BU123" s="894"/>
      <c r="BV123" s="894">
        <v>64207266</v>
      </c>
      <c r="BW123" s="894"/>
      <c r="BX123" s="894"/>
      <c r="BY123" s="894"/>
      <c r="BZ123" s="894"/>
      <c r="CA123" s="894">
        <v>61661935</v>
      </c>
      <c r="CB123" s="894"/>
      <c r="CC123" s="894"/>
      <c r="CD123" s="894"/>
      <c r="CE123" s="894"/>
      <c r="CF123" s="804"/>
      <c r="CG123" s="805"/>
      <c r="CH123" s="805"/>
      <c r="CI123" s="805"/>
      <c r="CJ123" s="895"/>
      <c r="CK123" s="930"/>
      <c r="CL123" s="916"/>
      <c r="CM123" s="916"/>
      <c r="CN123" s="916"/>
      <c r="CO123" s="917"/>
      <c r="CP123" s="896" t="s">
        <v>478</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479</v>
      </c>
      <c r="DR123" s="838"/>
      <c r="DS123" s="838"/>
      <c r="DT123" s="838"/>
      <c r="DU123" s="839"/>
      <c r="DV123" s="885" t="s">
        <v>123</v>
      </c>
      <c r="DW123" s="886"/>
      <c r="DX123" s="886"/>
      <c r="DY123" s="886"/>
      <c r="DZ123" s="887"/>
    </row>
    <row r="124" spans="1:130" s="226" customFormat="1" ht="26.25" customHeight="1" thickBot="1" x14ac:dyDescent="0.2">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464</v>
      </c>
      <c r="AL124" s="838"/>
      <c r="AM124" s="838"/>
      <c r="AN124" s="838"/>
      <c r="AO124" s="839"/>
      <c r="AP124" s="885" t="s">
        <v>123</v>
      </c>
      <c r="AQ124" s="886"/>
      <c r="AR124" s="886"/>
      <c r="AS124" s="886"/>
      <c r="AT124" s="887"/>
      <c r="AU124" s="888" t="s">
        <v>480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123</v>
      </c>
      <c r="BR124" s="892"/>
      <c r="BS124" s="892"/>
      <c r="BT124" s="892"/>
      <c r="BU124" s="892"/>
      <c r="BV124" s="892" t="s">
        <v>123</v>
      </c>
      <c r="BW124" s="892"/>
      <c r="BX124" s="892"/>
      <c r="BY124" s="892"/>
      <c r="BZ124" s="892"/>
      <c r="CA124" s="892" t="s">
        <v>123</v>
      </c>
      <c r="CB124" s="892"/>
      <c r="CC124" s="892"/>
      <c r="CD124" s="892"/>
      <c r="CE124" s="892"/>
      <c r="CF124" s="782"/>
      <c r="CG124" s="783"/>
      <c r="CH124" s="783"/>
      <c r="CI124" s="783"/>
      <c r="CJ124" s="923"/>
      <c r="CK124" s="931"/>
      <c r="CL124" s="931"/>
      <c r="CM124" s="931"/>
      <c r="CN124" s="931"/>
      <c r="CO124" s="932"/>
      <c r="CP124" s="896" t="s">
        <v>481</v>
      </c>
      <c r="CQ124" s="897"/>
      <c r="CR124" s="897"/>
      <c r="CS124" s="897"/>
      <c r="CT124" s="897"/>
      <c r="CU124" s="897"/>
      <c r="CV124" s="897"/>
      <c r="CW124" s="897"/>
      <c r="CX124" s="897"/>
      <c r="CY124" s="897"/>
      <c r="CZ124" s="897"/>
      <c r="DA124" s="897"/>
      <c r="DB124" s="897"/>
      <c r="DC124" s="897"/>
      <c r="DD124" s="897"/>
      <c r="DE124" s="897"/>
      <c r="DF124" s="898"/>
      <c r="DG124" s="820" t="s">
        <v>462</v>
      </c>
      <c r="DH124" s="821"/>
      <c r="DI124" s="821"/>
      <c r="DJ124" s="821"/>
      <c r="DK124" s="822"/>
      <c r="DL124" s="823" t="s">
        <v>482</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463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464</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485</v>
      </c>
      <c r="DH125" s="903"/>
      <c r="DI125" s="903"/>
      <c r="DJ125" s="903"/>
      <c r="DK125" s="903"/>
      <c r="DL125" s="903" t="s">
        <v>123</v>
      </c>
      <c r="DM125" s="903"/>
      <c r="DN125" s="903"/>
      <c r="DO125" s="903"/>
      <c r="DP125" s="903"/>
      <c r="DQ125" s="903" t="s">
        <v>123</v>
      </c>
      <c r="DR125" s="903"/>
      <c r="DS125" s="903"/>
      <c r="DT125" s="903"/>
      <c r="DU125" s="903"/>
      <c r="DV125" s="904" t="s">
        <v>479</v>
      </c>
      <c r="DW125" s="904"/>
      <c r="DX125" s="904"/>
      <c r="DY125" s="904"/>
      <c r="DZ125" s="905"/>
    </row>
    <row r="126" spans="1:130" s="226" customFormat="1" ht="26.25" customHeight="1" thickBot="1" x14ac:dyDescent="0.2">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464</v>
      </c>
      <c r="AB126" s="838"/>
      <c r="AC126" s="838"/>
      <c r="AD126" s="838"/>
      <c r="AE126" s="839"/>
      <c r="AF126" s="840" t="s">
        <v>123</v>
      </c>
      <c r="AG126" s="838"/>
      <c r="AH126" s="838"/>
      <c r="AI126" s="838"/>
      <c r="AJ126" s="839"/>
      <c r="AK126" s="840">
        <v>78316</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464</v>
      </c>
      <c r="DH126" s="875"/>
      <c r="DI126" s="875"/>
      <c r="DJ126" s="875"/>
      <c r="DK126" s="875"/>
      <c r="DL126" s="875" t="s">
        <v>123</v>
      </c>
      <c r="DM126" s="875"/>
      <c r="DN126" s="875"/>
      <c r="DO126" s="875"/>
      <c r="DP126" s="875"/>
      <c r="DQ126" s="875" t="s">
        <v>464</v>
      </c>
      <c r="DR126" s="875"/>
      <c r="DS126" s="875"/>
      <c r="DT126" s="875"/>
      <c r="DU126" s="875"/>
      <c r="DV126" s="852" t="s">
        <v>123</v>
      </c>
      <c r="DW126" s="852"/>
      <c r="DX126" s="852"/>
      <c r="DY126" s="852"/>
      <c r="DZ126" s="853"/>
    </row>
    <row r="127" spans="1:130" s="226" customFormat="1" ht="26.25" customHeight="1" x14ac:dyDescent="0.15">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485</v>
      </c>
      <c r="AG127" s="838"/>
      <c r="AH127" s="838"/>
      <c r="AI127" s="838"/>
      <c r="AJ127" s="839"/>
      <c r="AK127" s="840" t="s">
        <v>123</v>
      </c>
      <c r="AL127" s="838"/>
      <c r="AM127" s="838"/>
      <c r="AN127" s="838"/>
      <c r="AO127" s="839"/>
      <c r="AP127" s="885" t="s">
        <v>464</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487440</v>
      </c>
      <c r="AB128" s="859"/>
      <c r="AC128" s="859"/>
      <c r="AD128" s="859"/>
      <c r="AE128" s="860"/>
      <c r="AF128" s="861">
        <v>464521</v>
      </c>
      <c r="AG128" s="859"/>
      <c r="AH128" s="859"/>
      <c r="AI128" s="859"/>
      <c r="AJ128" s="860"/>
      <c r="AK128" s="861">
        <v>390503</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123</v>
      </c>
      <c r="BG128" s="845"/>
      <c r="BH128" s="845"/>
      <c r="BI128" s="845"/>
      <c r="BJ128" s="845"/>
      <c r="BK128" s="845"/>
      <c r="BL128" s="868"/>
      <c r="BM128" s="844">
        <v>12.02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t="s">
        <v>482</v>
      </c>
      <c r="DH128" s="849"/>
      <c r="DI128" s="849"/>
      <c r="DJ128" s="849"/>
      <c r="DK128" s="849"/>
      <c r="DL128" s="849" t="s">
        <v>482</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25604691</v>
      </c>
      <c r="AB129" s="838"/>
      <c r="AC129" s="838"/>
      <c r="AD129" s="838"/>
      <c r="AE129" s="839"/>
      <c r="AF129" s="840">
        <v>25932313</v>
      </c>
      <c r="AG129" s="838"/>
      <c r="AH129" s="838"/>
      <c r="AI129" s="838"/>
      <c r="AJ129" s="839"/>
      <c r="AK129" s="840">
        <v>25968103</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123</v>
      </c>
      <c r="BG129" s="828"/>
      <c r="BH129" s="828"/>
      <c r="BI129" s="828"/>
      <c r="BJ129" s="828"/>
      <c r="BK129" s="828"/>
      <c r="BL129" s="829"/>
      <c r="BM129" s="827">
        <v>17.02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500</v>
      </c>
      <c r="X130" s="835"/>
      <c r="Y130" s="835"/>
      <c r="Z130" s="836"/>
      <c r="AA130" s="837">
        <v>2074731</v>
      </c>
      <c r="AB130" s="838"/>
      <c r="AC130" s="838"/>
      <c r="AD130" s="838"/>
      <c r="AE130" s="839"/>
      <c r="AF130" s="840">
        <v>2155104</v>
      </c>
      <c r="AG130" s="838"/>
      <c r="AH130" s="838"/>
      <c r="AI130" s="838"/>
      <c r="AJ130" s="839"/>
      <c r="AK130" s="840">
        <v>2176207</v>
      </c>
      <c r="AL130" s="838"/>
      <c r="AM130" s="838"/>
      <c r="AN130" s="838"/>
      <c r="AO130" s="839"/>
      <c r="AP130" s="841"/>
      <c r="AQ130" s="842"/>
      <c r="AR130" s="842"/>
      <c r="AS130" s="842"/>
      <c r="AT130" s="843"/>
      <c r="AU130" s="264"/>
      <c r="AV130" s="264"/>
      <c r="AW130" s="264"/>
      <c r="AX130" s="807" t="s">
        <v>501</v>
      </c>
      <c r="AY130" s="808"/>
      <c r="AZ130" s="808"/>
      <c r="BA130" s="808"/>
      <c r="BB130" s="808"/>
      <c r="BC130" s="808"/>
      <c r="BD130" s="808"/>
      <c r="BE130" s="809"/>
      <c r="BF130" s="810">
        <v>0.3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502</v>
      </c>
      <c r="X131" s="818"/>
      <c r="Y131" s="818"/>
      <c r="Z131" s="819"/>
      <c r="AA131" s="820">
        <v>23529960</v>
      </c>
      <c r="AB131" s="821"/>
      <c r="AC131" s="821"/>
      <c r="AD131" s="821"/>
      <c r="AE131" s="822"/>
      <c r="AF131" s="823">
        <v>23777209</v>
      </c>
      <c r="AG131" s="821"/>
      <c r="AH131" s="821"/>
      <c r="AI131" s="821"/>
      <c r="AJ131" s="822"/>
      <c r="AK131" s="823">
        <v>23791896</v>
      </c>
      <c r="AL131" s="821"/>
      <c r="AM131" s="821"/>
      <c r="AN131" s="821"/>
      <c r="AO131" s="822"/>
      <c r="AP131" s="824"/>
      <c r="AQ131" s="825"/>
      <c r="AR131" s="825"/>
      <c r="AS131" s="825"/>
      <c r="AT131" s="826"/>
      <c r="AU131" s="264"/>
      <c r="AV131" s="264"/>
      <c r="AW131" s="264"/>
      <c r="AX131" s="785" t="s">
        <v>503</v>
      </c>
      <c r="AY131" s="786"/>
      <c r="AZ131" s="786"/>
      <c r="BA131" s="786"/>
      <c r="BB131" s="786"/>
      <c r="BC131" s="786"/>
      <c r="BD131" s="786"/>
      <c r="BE131" s="787"/>
      <c r="BF131" s="788" t="s">
        <v>123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505</v>
      </c>
      <c r="W132" s="798"/>
      <c r="X132" s="798"/>
      <c r="Y132" s="798"/>
      <c r="Z132" s="799"/>
      <c r="AA132" s="800">
        <v>0.29221469100000003</v>
      </c>
      <c r="AB132" s="801"/>
      <c r="AC132" s="801"/>
      <c r="AD132" s="801"/>
      <c r="AE132" s="802"/>
      <c r="AF132" s="803">
        <v>-0.173998555</v>
      </c>
      <c r="AG132" s="801"/>
      <c r="AH132" s="801"/>
      <c r="AI132" s="801"/>
      <c r="AJ132" s="802"/>
      <c r="AK132" s="803">
        <v>1.013206346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506</v>
      </c>
      <c r="W133" s="777"/>
      <c r="X133" s="777"/>
      <c r="Y133" s="777"/>
      <c r="Z133" s="778"/>
      <c r="AA133" s="779">
        <v>1.2</v>
      </c>
      <c r="AB133" s="780"/>
      <c r="AC133" s="780"/>
      <c r="AD133" s="780"/>
      <c r="AE133" s="781"/>
      <c r="AF133" s="779">
        <v>0.5</v>
      </c>
      <c r="AG133" s="780"/>
      <c r="AH133" s="780"/>
      <c r="AI133" s="780"/>
      <c r="AJ133" s="781"/>
      <c r="AK133" s="779">
        <v>0.3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ZA2kncZvZM4y1m7LoTG/NfqBv0R3I5qyUSJTclO1TP31vhfBQrfKLCLxOw0BQGn7NW5O0e/qm3uS+U7muJcfQ==" saltValue="rHoD3KhG+4NVqmFpEbVy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0WMAVbqn8xCZef0LGJPQI9Sz3wkCDZ3QQFdaycJdIRVpWzqM7xHNtEpRKZmgMQEqFRbrlPTL/Pqtt12aWJh7A==" saltValue="edxBhPhSgI9gDqKtH/p7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nFmr2vx6pQCsbFOAP7Wfa7NIVpji5LXS3/Ch8a+HKBkuMV6vbGK+ZpULH4x+1TguRsZ5cGg3yHmezvlkR3nuQ==" saltValue="DrZvyRU1j5qX4fo/vPHzl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election activeCell="A5" sqref="A5"/>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515</v>
      </c>
      <c r="AL9" s="1207"/>
      <c r="AM9" s="1207"/>
      <c r="AN9" s="1208"/>
      <c r="AO9" s="292">
        <v>9953615</v>
      </c>
      <c r="AP9" s="292">
        <v>72138</v>
      </c>
      <c r="AQ9" s="293">
        <v>56348</v>
      </c>
      <c r="AR9" s="294">
        <v>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516</v>
      </c>
      <c r="AL10" s="1207"/>
      <c r="AM10" s="1207"/>
      <c r="AN10" s="1208"/>
      <c r="AO10" s="295">
        <v>419361</v>
      </c>
      <c r="AP10" s="295">
        <v>3039</v>
      </c>
      <c r="AQ10" s="296">
        <v>3645</v>
      </c>
      <c r="AR10" s="297">
        <v>-16.600000000000001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517</v>
      </c>
      <c r="AL11" s="1207"/>
      <c r="AM11" s="1207"/>
      <c r="AN11" s="1208"/>
      <c r="AO11" s="295">
        <v>68</v>
      </c>
      <c r="AP11" s="295">
        <v>0</v>
      </c>
      <c r="AQ11" s="296">
        <v>3500</v>
      </c>
      <c r="AR11" s="297">
        <v>-100</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518</v>
      </c>
      <c r="AL12" s="1207"/>
      <c r="AM12" s="1207"/>
      <c r="AN12" s="1208"/>
      <c r="AO12" s="295" t="s">
        <v>519</v>
      </c>
      <c r="AP12" s="295" t="s">
        <v>519</v>
      </c>
      <c r="AQ12" s="296">
        <v>434</v>
      </c>
      <c r="AR12" s="297" t="s">
        <v>519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520</v>
      </c>
      <c r="AL13" s="1207"/>
      <c r="AM13" s="1207"/>
      <c r="AN13" s="1208"/>
      <c r="AO13" s="295" t="s">
        <v>519</v>
      </c>
      <c r="AP13" s="295" t="s">
        <v>519</v>
      </c>
      <c r="AQ13" s="296">
        <v>13</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521</v>
      </c>
      <c r="AL14" s="1207"/>
      <c r="AM14" s="1207"/>
      <c r="AN14" s="1208"/>
      <c r="AO14" s="295">
        <v>281925</v>
      </c>
      <c r="AP14" s="295">
        <v>2043</v>
      </c>
      <c r="AQ14" s="296">
        <v>2442</v>
      </c>
      <c r="AR14" s="297">
        <v>-16.3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522</v>
      </c>
      <c r="AL15" s="1207"/>
      <c r="AM15" s="1207"/>
      <c r="AN15" s="1208"/>
      <c r="AO15" s="295">
        <v>106227</v>
      </c>
      <c r="AP15" s="295">
        <v>770</v>
      </c>
      <c r="AQ15" s="296">
        <v>1100</v>
      </c>
      <c r="AR15" s="297">
        <v>-30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523</v>
      </c>
      <c r="AL16" s="1210"/>
      <c r="AM16" s="1210"/>
      <c r="AN16" s="1211"/>
      <c r="AO16" s="295">
        <v>-1164803</v>
      </c>
      <c r="AP16" s="295">
        <v>-8442</v>
      </c>
      <c r="AQ16" s="296">
        <v>-4518</v>
      </c>
      <c r="AR16" s="297">
        <v>86.9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9596393</v>
      </c>
      <c r="AP17" s="295">
        <v>69549</v>
      </c>
      <c r="AQ17" s="296">
        <v>62964</v>
      </c>
      <c r="AR17" s="297">
        <v>10.5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528</v>
      </c>
      <c r="AL21" s="1204"/>
      <c r="AM21" s="1204"/>
      <c r="AN21" s="1205"/>
      <c r="AO21" s="307">
        <v>6.75</v>
      </c>
      <c r="AP21" s="308">
        <v>5.98</v>
      </c>
      <c r="AQ21" s="309">
        <v>0.77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529</v>
      </c>
      <c r="AL22" s="1204"/>
      <c r="AM22" s="1204"/>
      <c r="AN22" s="1205"/>
      <c r="AO22" s="312">
        <v>98.9</v>
      </c>
      <c r="AP22" s="313">
        <v>99.8</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534</v>
      </c>
      <c r="AL32" s="1195"/>
      <c r="AM32" s="1195"/>
      <c r="AN32" s="1196"/>
      <c r="AO32" s="322">
        <v>2514491</v>
      </c>
      <c r="AP32" s="322">
        <v>18224</v>
      </c>
      <c r="AQ32" s="323">
        <v>32962</v>
      </c>
      <c r="AR32" s="324">
        <v>-44.7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535</v>
      </c>
      <c r="AL33" s="1195"/>
      <c r="AM33" s="1195"/>
      <c r="AN33" s="1196"/>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536</v>
      </c>
      <c r="AL34" s="1195"/>
      <c r="AM34" s="1195"/>
      <c r="AN34" s="1196"/>
      <c r="AO34" s="322" t="s">
        <v>519</v>
      </c>
      <c r="AP34" s="322" t="s">
        <v>519</v>
      </c>
      <c r="AQ34" s="323">
        <v>46</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537</v>
      </c>
      <c r="AL35" s="1195"/>
      <c r="AM35" s="1195"/>
      <c r="AN35" s="1196"/>
      <c r="AO35" s="322">
        <v>191882</v>
      </c>
      <c r="AP35" s="322">
        <v>1391</v>
      </c>
      <c r="AQ35" s="323">
        <v>6858</v>
      </c>
      <c r="AR35" s="324">
        <v>-79.7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538</v>
      </c>
      <c r="AL36" s="1195"/>
      <c r="AM36" s="1195"/>
      <c r="AN36" s="1196"/>
      <c r="AO36" s="322" t="s">
        <v>519</v>
      </c>
      <c r="AP36" s="322" t="s">
        <v>519</v>
      </c>
      <c r="AQ36" s="323">
        <v>1328</v>
      </c>
      <c r="AR36" s="324" t="s">
        <v>519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539</v>
      </c>
      <c r="AL37" s="1195"/>
      <c r="AM37" s="1195"/>
      <c r="AN37" s="1196"/>
      <c r="AO37" s="322">
        <v>101398</v>
      </c>
      <c r="AP37" s="322">
        <v>735</v>
      </c>
      <c r="AQ37" s="323">
        <v>918</v>
      </c>
      <c r="AR37" s="324">
        <v>-19.899999999999999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540</v>
      </c>
      <c r="AL38" s="1198"/>
      <c r="AM38" s="1198"/>
      <c r="AN38" s="1199"/>
      <c r="AO38" s="325" t="s">
        <v>519</v>
      </c>
      <c r="AP38" s="325" t="s">
        <v>519</v>
      </c>
      <c r="AQ38" s="326">
        <v>1</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541</v>
      </c>
      <c r="AL39" s="1198"/>
      <c r="AM39" s="1198"/>
      <c r="AN39" s="1199"/>
      <c r="AO39" s="322">
        <v>-390503</v>
      </c>
      <c r="AP39" s="322">
        <v>-2830</v>
      </c>
      <c r="AQ39" s="323">
        <v>-7068</v>
      </c>
      <c r="AR39" s="324">
        <v>-60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542</v>
      </c>
      <c r="AL40" s="1195"/>
      <c r="AM40" s="1195"/>
      <c r="AN40" s="1196"/>
      <c r="AO40" s="322">
        <v>-2176207</v>
      </c>
      <c r="AP40" s="322">
        <v>-15772</v>
      </c>
      <c r="AQ40" s="323">
        <v>-26735</v>
      </c>
      <c r="AR40" s="324">
        <v>-41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241061</v>
      </c>
      <c r="AP41" s="322">
        <v>1747</v>
      </c>
      <c r="AQ41" s="323">
        <v>8310</v>
      </c>
      <c r="AR41" s="324">
        <v>-79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510</v>
      </c>
      <c r="AN49" s="1189" t="s">
        <v>546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7445184</v>
      </c>
      <c r="AN51" s="344">
        <v>55436</v>
      </c>
      <c r="AO51" s="345">
        <v>88</v>
      </c>
      <c r="AP51" s="346">
        <v>50840</v>
      </c>
      <c r="AQ51" s="347">
        <v>16.899999999999999</v>
      </c>
      <c r="AR51" s="348">
        <v>71.099999999999994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2524072</v>
      </c>
      <c r="AN52" s="352">
        <v>18794</v>
      </c>
      <c r="AO52" s="353">
        <v>31.4</v>
      </c>
      <c r="AP52" s="354">
        <v>25367</v>
      </c>
      <c r="AQ52" s="355">
        <v>9.1</v>
      </c>
      <c r="AR52" s="356">
        <v>22.3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5019121</v>
      </c>
      <c r="AN53" s="344">
        <v>37137</v>
      </c>
      <c r="AO53" s="345">
        <v>-33</v>
      </c>
      <c r="AP53" s="346">
        <v>53605</v>
      </c>
      <c r="AQ53" s="347">
        <v>5.4</v>
      </c>
      <c r="AR53" s="348">
        <v>-38.4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3071890</v>
      </c>
      <c r="AN54" s="352">
        <v>22729</v>
      </c>
      <c r="AO54" s="353">
        <v>20.9</v>
      </c>
      <c r="AP54" s="354">
        <v>28343</v>
      </c>
      <c r="AQ54" s="355">
        <v>11.7</v>
      </c>
      <c r="AR54" s="356">
        <v>9.1999999999999993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3074379</v>
      </c>
      <c r="AN55" s="344">
        <v>22675</v>
      </c>
      <c r="AO55" s="345">
        <v>-38.9</v>
      </c>
      <c r="AP55" s="346">
        <v>44267</v>
      </c>
      <c r="AQ55" s="347">
        <v>-17.399999999999999</v>
      </c>
      <c r="AR55" s="348">
        <v>-21.5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1124731</v>
      </c>
      <c r="AN56" s="352">
        <v>8295</v>
      </c>
      <c r="AO56" s="353">
        <v>-63.5</v>
      </c>
      <c r="AP56" s="354">
        <v>26161</v>
      </c>
      <c r="AQ56" s="355">
        <v>-7.7</v>
      </c>
      <c r="AR56" s="356">
        <v>-55.8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7794039</v>
      </c>
      <c r="AN57" s="344">
        <v>56989</v>
      </c>
      <c r="AO57" s="345">
        <v>151.30000000000001</v>
      </c>
      <c r="AP57" s="346">
        <v>40879</v>
      </c>
      <c r="AQ57" s="347">
        <v>-7.7</v>
      </c>
      <c r="AR57" s="348">
        <v>159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3565935</v>
      </c>
      <c r="AN58" s="352">
        <v>26073</v>
      </c>
      <c r="AO58" s="353">
        <v>214.3</v>
      </c>
      <c r="AP58" s="354">
        <v>24087</v>
      </c>
      <c r="AQ58" s="355">
        <v>-7.9</v>
      </c>
      <c r="AR58" s="356">
        <v>222.2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17363441</v>
      </c>
      <c r="AN59" s="344">
        <v>125840</v>
      </c>
      <c r="AO59" s="345">
        <v>120.8</v>
      </c>
      <c r="AP59" s="346">
        <v>42651</v>
      </c>
      <c r="AQ59" s="347">
        <v>4.3</v>
      </c>
      <c r="AR59" s="348">
        <v>116.5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8596190</v>
      </c>
      <c r="AN60" s="352">
        <v>62300</v>
      </c>
      <c r="AO60" s="353">
        <v>138.9</v>
      </c>
      <c r="AP60" s="354">
        <v>22675</v>
      </c>
      <c r="AQ60" s="355">
        <v>-5.9</v>
      </c>
      <c r="AR60" s="356">
        <v>144.80000000000001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8139233</v>
      </c>
      <c r="AN61" s="359">
        <v>59615</v>
      </c>
      <c r="AO61" s="360">
        <v>57.6</v>
      </c>
      <c r="AP61" s="361">
        <v>46448</v>
      </c>
      <c r="AQ61" s="362">
        <v>0.3</v>
      </c>
      <c r="AR61" s="348">
        <v>57.3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3776564</v>
      </c>
      <c r="AN62" s="352">
        <v>27638</v>
      </c>
      <c r="AO62" s="353">
        <v>68.400000000000006</v>
      </c>
      <c r="AP62" s="354">
        <v>25327</v>
      </c>
      <c r="AQ62" s="355">
        <v>-0.1</v>
      </c>
      <c r="AR62" s="356">
        <v>68.5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R04j6na7bBJ6SBLLZEduIkF6MLqod+PrvhFR9Lo0EjfZq4BCg1Gvc4+kQKmhnPoCaZf4Iq9yI41Bs68C62Kew==" saltValue="RGHqXEaKCA38qe7SdrNG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VpULFm7PjxpVvYkvBfiv2nLaHV9z4CcPXU4L5JIEgN33YFsFNDRx73Bledi971ankNkupaC6NiLJQRdlBoLyQ==" saltValue="XMKs4E9v1v1sdBKEhfH/x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rGTL4VLyFro/kTg/HCh9qzQMIIZV7pzqsPSa0XEzUbzZEGnJ66jGmIO/oKxkEYpZxAJy+3zcdY31bzW7eubeA==" saltValue="SykrUBWZK46BWIBXxKhDS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12" t="s">
        <v>3</v>
      </c>
      <c r="D47" s="1212"/>
      <c r="E47" s="1213"/>
      <c r="F47" s="11">
        <v>27.34</v>
      </c>
      <c r="G47" s="12">
        <v>28.43</v>
      </c>
      <c r="H47" s="12">
        <v>31.83</v>
      </c>
      <c r="I47" s="12">
        <v>22.39</v>
      </c>
      <c r="J47" s="13">
        <v>19.87</v>
      </c>
    </row>
    <row r="48" spans="2:10" ht="57.75" customHeight="1" x14ac:dyDescent="0.15">
      <c r="B48" s="14"/>
      <c r="C48" s="1214" t="s">
        <v>4</v>
      </c>
      <c r="D48" s="1214"/>
      <c r="E48" s="1215"/>
      <c r="F48" s="15">
        <v>6.07</v>
      </c>
      <c r="G48" s="16">
        <v>7.06</v>
      </c>
      <c r="H48" s="16">
        <v>8.26</v>
      </c>
      <c r="I48" s="16">
        <v>8.57</v>
      </c>
      <c r="J48" s="17">
        <v>7.32</v>
      </c>
    </row>
    <row r="49" spans="2:10" ht="57.75" customHeight="1" thickBot="1" x14ac:dyDescent="0.2">
      <c r="B49" s="18"/>
      <c r="C49" s="1216" t="s">
        <v>5</v>
      </c>
      <c r="D49" s="1216"/>
      <c r="E49" s="1217"/>
      <c r="F49" s="19">
        <v>3.91</v>
      </c>
      <c r="G49" s="20" t="s">
        <v>567</v>
      </c>
      <c r="H49" s="20">
        <v>1.4</v>
      </c>
      <c r="I49" s="20" t="s">
        <v>568</v>
      </c>
      <c r="J49" s="21" t="s">
        <v>569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AtemGhBGyaxJNmCbqB60qQq+onq0pr/sTqAnygLsgs5o+sC81IeYNkEnd4mn6YXRG0n2lFQYO+m8PUqpGSHkQ==" saltValue="KdT/6HJTdqgQLMzos92s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2019-03-15T02:43:13Z</cp:lastPrinted>
  <dcterms:modified xsi:type="dcterms:W3CDTF">2019-10-25T02:57:49Z</dcterms:modified>
</cp:coreProperties>
</file>