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CO34" i="10" l="1"/>
  <c r="CO35" i="10" s="1"/>
  <c r="CO36" i="10" s="1"/>
  <c r="CO37" i="10" s="1"/>
</calcChain>
</file>

<file path=xl/sharedStrings.xml><?xml version="1.0" encoding="utf-8"?>
<sst xmlns="http://schemas.openxmlformats.org/spreadsheetml/2006/main" count="1115" uniqueCount="613">
  <si>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</si>
  <si>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</si>
  <si>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</si>
  <si>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</si>
  <si>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</si>
  <si>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</si>
  <si>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</si>
  <si>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</si>
  <si>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</si>
  <si>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</si>
  <si>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</si>
  <si>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</si>
  <si>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</si>
  <si>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</si>
  <si>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</si>
  <si>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</si>
  <si>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</si>
  <si>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</si>
  <si>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</si>
  <si>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</si>
  <si>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</si>
  <si>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</si>
  <si>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</si>
  <si>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</si>
  <si>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</si>
  <si>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</si>
  <si>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</si>
  <si>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</si>
  <si>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</si>
  <si>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</si>
  <si>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</si>
  <si>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</si>
  <si>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</si>
  <si>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</si>
  <si>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</si>
  <si>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</si>
  <si>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</si>
  <si>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</si>
  <si>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</si>
  <si>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</si>
  <si>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</si>
  <si>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</si>
  <si>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</si>
  <si>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</si>
  <si>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</si>
  <si>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</si>
  <si>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</si>
  <si>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</si>
  <si>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</si>
  <si>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</si>
  <si>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</si>
  <si>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</si>
  <si>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</si>
  <si>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</si>
  <si>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</si>
  <si>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</si>
  <si>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</si>
  <si>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</si>
  <si>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</si>
  <si>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</si>
  <si>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</si>
  <si>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</si>
  <si>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</si>
  <si>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</si>
  <si>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</si>
  <si>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</si>
  <si>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</si>
  <si>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</si>
  <si>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</si>
  <si>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</si>
  <si>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</si>
  <si>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</si>
  <si>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</si>
  <si>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</si>
  <si>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</si>
  <si>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</si>
  <si>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</si>
  <si>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</si>
  <si>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</si>
  <si>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</si>
  <si>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</si>
  <si>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</si>
  <si>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</si>
  <si>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</si>
  <si>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</si>
  <si>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</si>
  <si>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</si>
  <si>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</si>
  <si>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</si>
  <si>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</si>
  <si>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</si>
  <si>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</si>
  <si>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</si>
  <si>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</si>
  <si>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</si>
  <si>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</si>
  <si>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</si>
  <si>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</si>
  <si>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</si>
  <si>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</si>
  <si>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</si>
  <si>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</si>
  <si>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</si>
  <si>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</si>
  <si>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</si>
  <si>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</si>
  <si>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</si>
  <si>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</si>
  <si>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</si>
  <si>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</si>
  <si>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</si>
  <si>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</si>
  <si>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</si>
  <si>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</si>
  <si>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</si>
  <si>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</si>
  <si>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</si>
  <si>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</si>
  <si>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</si>
  <si>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</si>
  <si>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</si>
  <si>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</si>
  <si>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</si>
  <si>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</si>
  <si>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</si>
  <si>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</si>
  <si>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</si>
  <si>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</si>
  <si>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</si>
  <si>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</si>
  <si>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</si>
  <si>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</si>
  <si>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</si>
  <si>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</si>
  <si>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</si>
  <si>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</si>
  <si>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</si>
  <si>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</si>
  <si>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</si>
  <si>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</si>
  <si>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</si>
  <si>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</si>
  <si>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</si>
  <si>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</si>
  <si>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</si>
  <si>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</si>
  <si>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</si>
  <si>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</si>
  <si>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</si>
  <si>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</si>
  <si>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</si>
  <si>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</si>
  <si>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</si>
  <si>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</si>
  <si>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</si>
  <si>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</si>
  <si>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</si>
  <si>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</si>
  <si>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</si>
  <si>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</si>
  <si>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</si>
  <si>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</si>
  <si>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</si>
  <si>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</si>
  <si>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</si>
  <si>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</si>
  <si>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</si>
  <si>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</si>
  <si>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</si>
  <si>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</si>
  <si>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</si>
  <si>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</si>
  <si>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</si>
  <si>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</si>
  <si>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</si>
  <si>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</si>
  <si>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</si>
  <si>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</si>
  <si>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</si>
  <si>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</si>
  <si>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</si>
  <si>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</si>
  <si>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</si>
  <si>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</si>
  <si>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</si>
  <si>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</si>
  <si>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</si>
  <si>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</si>
  <si>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</si>
  <si>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</si>
  <si>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</si>
  <si>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</si>
  <si>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</si>
  <si>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</si>
  <si>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</si>
  <si>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</si>
  <si>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</si>
  <si>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</si>
  <si>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</si>
  <si>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</si>
  <si>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</si>
  <si>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</si>
  <si>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</si>
  <si>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</si>
  <si>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</si>
  <si>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</si>
  <si>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</si>
  <si>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</si>
  <si>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</si>
  <si>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</si>
  <si>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</si>
  <si>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</si>
  <si>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</si>
  <si>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大阪府富田林市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</si>
  <si>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</si>
  <si>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</si>
  <si>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</si>
  <si>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</si>
  <si>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</si>
  <si>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</si>
  <si>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</si>
  <si>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</si>
  <si>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</si>
  <si>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</si>
  <si>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</si>
  <si>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</si>
  <si>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</si>
  <si>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</si>
  <si>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</si>
  <si>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</si>
  <si>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</si>
  <si>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</si>
  <si>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</si>
  <si>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</si>
  <si>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</si>
  <si>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</si>
  <si>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</si>
  <si>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</si>
  <si>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</si>
  <si>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</si>
  <si>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</si>
  <si>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</si>
  <si>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</si>
  <si>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</si>
  <si>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</si>
  <si>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</si>
  <si>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</si>
  <si>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</si>
  <si>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</si>
  <si>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</si>
  <si>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</si>
  <si>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</si>
  <si>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</si>
  <si>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</si>
  <si>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</si>
  <si>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</si>
  <si>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</si>
  <si>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</si>
  <si>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</si>
  <si>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</si>
  <si>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</si>
  <si>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</si>
  <si>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</si>
  <si>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</si>
  <si>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</si>
  <si>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</si>
  <si>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</si>
  <si>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</si>
  <si>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</si>
  <si>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</si>
  <si>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</si>
  <si>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</si>
  <si>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</si>
  <si>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</si>
  <si>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</si>
  <si>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</si>
  <si>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</si>
  <si>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</si>
  <si>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</si>
  <si>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</si>
  <si>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</si>
  <si>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</si>
  <si>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</si>
  <si>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</si>
  <si>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</si>
  <si>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</si>
  <si>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</si>
  <si>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</si>
  <si>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</si>
  <si>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</si>
  <si>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</si>
  <si>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</si>
  <si>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</si>
  <si>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</si>
  <si>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</si>
  <si>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</si>
  <si>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</si>
  <si>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</si>
  <si>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</si>
  <si>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</si>
  <si>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</si>
  <si>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</si>
  <si>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</si>
  <si>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</si>
  <si>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</si>
  <si>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</si>
  <si>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</si>
  <si>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</si>
  <si>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</si>
  <si>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</si>
  <si>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</si>
  <si>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</si>
  <si>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</si>
  <si>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</si>
  <si>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</si>
  <si>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</si>
  <si>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</si>
  <si>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</si>
  <si>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</si>
  <si>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</si>
  <si>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</si>
  <si>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</si>
  <si>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</si>
  <si>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</si>
  <si>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</si>
  <si>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</si>
  <si>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</si>
  <si>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</si>
  <si>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</si>
  <si>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</si>
  <si>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</si>
  <si>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</si>
  <si>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</si>
  <si>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</si>
  <si>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</si>
  <si>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</si>
  <si>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</si>
  <si>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</si>
  <si>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</si>
  <si>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</si>
  <si>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</si>
  <si>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</si>
  <si>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</si>
  <si>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</si>
  <si>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</si>
  <si>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</si>
  <si>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</si>
  <si>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</si>
  <si>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</si>
  <si>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</si>
  <si>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</si>
  <si>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</si>
  <si>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</si>
  <si>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</si>
  <si>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</si>
  <si>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</si>
  <si>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</si>
  <si>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</si>
  <si>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</si>
  <si>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</si>
  <si>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</si>
  <si>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</si>
  <si>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</si>
  <si>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</si>
  <si>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大阪府富田林市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</si>
  <si>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</si>
  <si>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</si>
  <si>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</si>
  <si>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</si>
  <si>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</si>
  <si>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</si>
  <si>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</si>
  <si>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</si>
  <si>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</si>
  <si>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</si>
  <si>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</si>
  <si>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</si>
  <si>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</si>
  <si>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</si>
  <si>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</si>
  <si>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</si>
  <si>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</si>
  <si>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</si>
  <si>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</si>
  <si>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</si>
  <si>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</si>
  <si>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</si>
  <si>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</si>
  <si>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</si>
  <si>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</si>
  <si>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</si>
  <si>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</si>
  <si>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</si>
  <si>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</si>
  <si>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</si>
  <si>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</si>
  <si>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</si>
  <si>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</si>
  <si>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</si>
  <si>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</si>
  <si>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</si>
  <si>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</si>
  <si>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</si>
  <si>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</si>
  <si>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</si>
  <si>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</si>
  <si>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</si>
  <si>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</si>
  <si>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</si>
  <si>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</si>
  <si>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</si>
  <si>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</si>
  <si>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</si>
  <si>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</si>
  <si>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</si>
  <si>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</si>
  <si>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</si>
  <si>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</si>
  <si>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</si>
  <si>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</si>
  <si>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</si>
  <si>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</si>
  <si>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</si>
  <si>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</si>
  <si>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</si>
  <si>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</si>
  <si>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</si>
  <si>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</si>
  <si>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</si>
  <si>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</si>
  <si>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</si>
  <si>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</si>
  <si>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</si>
  <si>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</si>
  <si>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</si>
  <si>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</si>
  <si>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</si>
  <si>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</si>
  <si>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</si>
  <si>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</si>
  <si>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</si>
  <si>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</si>
  <si>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</si>
  <si>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</si>
  <si>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</si>
  <si>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</si>
  <si>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</si>
  <si>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</si>
  <si>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</si>
  <si>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</si>
  <si>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</si>
  <si>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</si>
  <si>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</si>
  <si>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</si>
  <si>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</si>
  <si>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</si>
  <si>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</si>
  <si>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</si>
  <si>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</si>
  <si>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</si>
  <si>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</si>
  <si>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</si>
  <si>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</si>
  <si>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</si>
  <si>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</si>
  <si>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</si>
  <si>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</si>
  <si>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</si>
  <si>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</si>
  <si>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</si>
  <si>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</si>
  <si>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</si>
  <si>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</si>
  <si>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</si>
  <si>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</si>
  <si>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</si>
  <si>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</si>
  <si>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</si>
  <si>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</si>
  <si>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</si>
  <si>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</si>
  <si>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</si>
  <si>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</si>
  <si>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</si>
  <si>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</si>
  <si>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</si>
  <si>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</si>
  <si>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</si>
  <si>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</si>
  <si>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</si>
  <si>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</si>
  <si>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</si>
  <si>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</si>
  <si>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</si>
  <si>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</si>
  <si>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</si>
  <si>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</si>
  <si>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</si>
  <si>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</si>
  <si>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</si>
  <si>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</si>
  <si>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</si>
  <si>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</si>
  <si>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</si>
  <si>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</si>
  <si>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</si>
  <si>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</si>
  <si>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</si>
  <si>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</si>
  <si>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</si>
  <si>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</si>
  <si>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</si>
  <si>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</si>
  <si>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</si>
  <si>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</si>
  <si>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</si>
  <si>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</si>
  <si>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</si>
  <si>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</si>
  <si>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</si>
  <si>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</si>
  <si>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</si>
  <si>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</si>
  <si>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</si>
  <si>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</si>
  <si>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</si>
  <si>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</si>
  <si>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</si>
  <si>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</si>
  <si>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</si>
  <si>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</si>
  <si>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</si>
  <si>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</si>
  <si>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</si>
  <si>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</si>
  <si>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</si>
  <si>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</si>
  <si>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</si>
  <si>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</si>
  <si>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</si>
  <si>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</si>
  <si>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</si>
  <si>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</si>
  <si>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</si>
  <si>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</si>
  <si>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</si>
  <si>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</si>
  <si>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</si>
  <si>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</si>
  <si>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</si>
  <si>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</si>
  <si>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</si>
  <si>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</si>
  <si>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</si>
  <si>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</si>
  <si>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</si>
  <si>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</si>
  <si>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</si>
  <si>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</si>
  <si>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</si>
  <si>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</si>
  <si>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0.47</t>
  </si>
  <si>
    <t>▲ 0.26</t>
  </si>
  <si>
    <t>▲ 0.12</t>
  </si>
  <si>
    <t>▲ 1.02</t>
  </si>
  <si>
    <t>水道事業会計</t>
  </si>
  <si>
    <t>一般会計</t>
  </si>
  <si>
    <t>下水道事業会計</t>
  </si>
  <si>
    <t>介護保険事業特別会計</t>
  </si>
  <si>
    <t>後期高齢者医療事業特別会計</t>
  </si>
  <si>
    <t>国民健康保険事業特別会計</t>
  </si>
  <si>
    <t>▲ 0.23</t>
  </si>
  <si>
    <t>▲ 0.39</t>
  </si>
  <si>
    <t>▲ 1.25</t>
  </si>
  <si>
    <t>▲ 0.30</t>
  </si>
  <si>
    <t>南河内広域行政共同処理事業特別会計</t>
  </si>
  <si>
    <t>その他会計（赤字）</t>
  </si>
  <si>
    <t>その他会計（黒字）</t>
  </si>
  <si>
    <t>-</t>
    <phoneticPr fontId="2"/>
  </si>
  <si>
    <t>-</t>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</si>
  <si>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</si>
  <si>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</si>
  <si>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</si>
  <si>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</si>
  <si>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</si>
  <si>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</si>
  <si>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</si>
  <si>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</si>
  <si>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</si>
  <si>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富田林学校給食</t>
    <rPh sb="0" eb="3">
      <t>トンダバヤシ</t>
    </rPh>
    <rPh sb="3" eb="5">
      <t>ガッコウ</t>
    </rPh>
    <rPh sb="5" eb="7">
      <t>キュウショク</t>
    </rPh>
    <phoneticPr fontId="2"/>
  </si>
  <si>
    <t>-</t>
    <phoneticPr fontId="2"/>
  </si>
  <si>
    <t>公共施設整備基金</t>
    <rPh sb="0" eb="2">
      <t>コウキョウ</t>
    </rPh>
    <rPh sb="2" eb="4">
      <t>シセツ</t>
    </rPh>
    <rPh sb="4" eb="6">
      <t>セイビ</t>
    </rPh>
    <rPh sb="6" eb="8">
      <t>キキン</t>
    </rPh>
    <phoneticPr fontId="11"/>
  </si>
  <si>
    <t>職員退職手当基金</t>
    <rPh sb="0" eb="2">
      <t>ショクイン</t>
    </rPh>
    <rPh sb="2" eb="4">
      <t>タイショク</t>
    </rPh>
    <rPh sb="4" eb="6">
      <t>テアテ</t>
    </rPh>
    <rPh sb="6" eb="8">
      <t>キキン</t>
    </rPh>
    <phoneticPr fontId="11"/>
  </si>
  <si>
    <t>地域福祉基金</t>
    <rPh sb="0" eb="2">
      <t>チイキ</t>
    </rPh>
    <rPh sb="2" eb="4">
      <t>フクシ</t>
    </rPh>
    <rPh sb="4" eb="6">
      <t>キキン</t>
    </rPh>
    <phoneticPr fontId="11"/>
  </si>
  <si>
    <t>駅前整備基金</t>
    <rPh sb="0" eb="2">
      <t>エキマエ</t>
    </rPh>
    <rPh sb="2" eb="4">
      <t>セイビ</t>
    </rPh>
    <rPh sb="4" eb="6">
      <t>キキン</t>
    </rPh>
    <phoneticPr fontId="11"/>
  </si>
  <si>
    <t>霊園運営基金</t>
    <rPh sb="0" eb="2">
      <t>レイエン</t>
    </rPh>
    <rPh sb="2" eb="4">
      <t>ウンエイ</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</si>
  <si>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</si>
  <si>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</si>
  <si>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</si>
  <si>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平成27・28年度ともに、将来負担比率は発生していない。有形固定資産減価償却率は平成28年度で64.4%と類似団体内平均値より4.3%高い数値となっており、老朽化が進んでいる施設が多い状況である。今後施設の長寿命化などの整備が増えることが予想され、地方債の発行額が増加することにより、将来負担比率の上昇が見込まれる。発行額の抑制を図るなど適切な起債管理に努め、計画的に施設整備を進めていく必要がある。</t>
    <rPh sb="65" eb="66">
      <t>チ</t>
    </rPh>
    <rPh sb="118" eb="119">
      <t>フ</t>
    </rPh>
    <rPh sb="124" eb="126">
      <t>ヨソウ</t>
    </rPh>
    <rPh sb="154" eb="156">
      <t>ジョウショウ</t>
    </rPh>
    <rPh sb="163" eb="166">
      <t>ハッコウガク</t>
    </rPh>
    <rPh sb="167" eb="169">
      <t>ヨクセイ</t>
    </rPh>
    <rPh sb="170" eb="171">
      <t>ハカ</t>
    </rPh>
    <rPh sb="174" eb="176">
      <t>テキセツ</t>
    </rPh>
    <rPh sb="177" eb="179">
      <t>キサイ</t>
    </rPh>
    <rPh sb="179" eb="181">
      <t>カンリ</t>
    </rPh>
    <rPh sb="182" eb="183">
      <t>ツト</t>
    </rPh>
    <rPh sb="185" eb="188">
      <t>ケイカクテキ</t>
    </rPh>
    <rPh sb="189" eb="191">
      <t>シセツ</t>
    </rPh>
    <rPh sb="191" eb="193">
      <t>セイビ</t>
    </rPh>
    <rPh sb="194" eb="195">
      <t>スス</t>
    </rPh>
    <rPh sb="199" eb="20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</si>
  <si>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</si>
  <si>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</si>
  <si>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</si>
  <si>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</si>
  <si>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</si>
  <si>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</si>
  <si>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</si>
  <si>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では、平成28・29年度ともに、将来負担比率は発生していない。実質公債費比率は平成29年度で-1.1%と類似団体内平均値より5.9%低い数値となっている。有形固定資産減価償却率が類似団体内平均値より4.3%高く、施設の老朽化が進んでいるため、今後長寿命化などの整備を進めるにあたって地方債の発行額が増加することが考えられる。実質公債費比率の増加が見込まれるため、発行額の抑制を図るなど、適切な起債管理に努める。</t>
    <rPh sb="61" eb="62">
      <t>チ</t>
    </rPh>
    <rPh sb="79" eb="89">
      <t>ユウケイコテイシサンゲンカショウキャク</t>
    </rPh>
    <rPh sb="89" eb="90">
      <t>リツ</t>
    </rPh>
    <rPh sb="91" eb="93">
      <t>ルイジ</t>
    </rPh>
    <rPh sb="93" eb="95">
      <t>ダンタイ</t>
    </rPh>
    <rPh sb="95" eb="96">
      <t>ナイ</t>
    </rPh>
    <rPh sb="96" eb="98">
      <t>ヘイキン</t>
    </rPh>
    <rPh sb="98" eb="99">
      <t>チ</t>
    </rPh>
    <rPh sb="105" eb="106">
      <t>タカ</t>
    </rPh>
    <rPh sb="108" eb="110">
      <t>シセツ</t>
    </rPh>
    <rPh sb="111" eb="114">
      <t>ロウキュウカ</t>
    </rPh>
    <rPh sb="115" eb="116">
      <t>スス</t>
    </rPh>
    <rPh sb="143" eb="146">
      <t>チホウサイ</t>
    </rPh>
    <rPh sb="147" eb="150">
      <t>ハッコウガク</t>
    </rPh>
    <rPh sb="151" eb="153">
      <t>ゾウカ</t>
    </rPh>
    <rPh sb="158" eb="159">
      <t>カンガ</t>
    </rPh>
    <rPh sb="164" eb="166">
      <t>ジッシツ</t>
    </rPh>
    <rPh sb="166" eb="168">
      <t>コウサイ</t>
    </rPh>
    <rPh sb="168" eb="169">
      <t>ヒ</t>
    </rPh>
    <rPh sb="169" eb="171">
      <t>ヒリツ</t>
    </rPh>
    <rPh sb="172" eb="174">
      <t>ゾウカ</t>
    </rPh>
    <rPh sb="175" eb="177">
      <t>ミコ</t>
    </rPh>
    <rPh sb="183" eb="186">
      <t>ハッコウガク</t>
    </rPh>
    <rPh sb="187" eb="189">
      <t>ヨクセイ</t>
    </rPh>
    <rPh sb="190" eb="191">
      <t>ハカ</t>
    </rPh>
    <rPh sb="195" eb="197">
      <t>テキセツ</t>
    </rPh>
    <rPh sb="198" eb="200">
      <t>キサイ</t>
    </rPh>
    <rPh sb="200" eb="202">
      <t>カンリ</t>
    </rPh>
    <rPh sb="203" eb="204">
      <t>ツト</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</si>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</sst>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3F85-47EC-B7A3-5DCCA9E0AA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27262</c:v>
                </c:pt>
                <c:pt idx="1">
                  <c:v>21598</c:v>
                </c:pt>
                <c:pt idx="2">
                  <c:v>20151</c:v>
                </c:pt>
                <c:pt idx="3">
                  <c:v>21705</c:v>
                </c:pt>
                <c:pt idx="4">
                  <c:v>38977</c:v>
                </c:pt>
              </c:numCache>
            </c:numRef>
          </c:val>
          <c:smooth val="0"/>
          <c:extLst>
            <c:ext xmlns:c16="http://schemas.microsoft.com/office/drawing/2014/chart" uri="{C3380CC4-5D6E-409C-BE32-E72D297353CC}">
              <c16:uniqueId val="{00000001-3F85-47EC-B7A3-5DCCA9E0AA9C}"/>
            </c:ext>
          </c:extLst>
        </c:ser>
        <c:dLbls>
          <c:showLegendKey val="0"/>
          <c:showVal val="0"/>
          <c:showCatName val="0"/>
          <c:showSerName val="0"/>
          <c:showPercent val="0"/>
          <c:showBubbleSize val="0"/>
        </c:dLbls>
        <c:marker val="1"/>
        <c:smooth val="0"/>
        <c:axId val="132770336"/>
        <c:axId val="132770728"/>
      </c:lineChart>
      <c:catAx>
        <c:axId val="13277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70728"/>
        <c:crosses val="autoZero"/>
        <c:auto val="1"/>
        <c:lblAlgn val="ctr"/>
        <c:lblOffset val="100"/>
        <c:tickLblSkip val="1"/>
        <c:tickMarkSkip val="1"/>
        <c:noMultiLvlLbl val="0"/>
      </c:catAx>
      <c:valAx>
        <c:axId val="1327707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7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3.48</c:v>
                </c:pt>
                <c:pt idx="1">
                  <c:v>3.02</c:v>
                </c:pt>
                <c:pt idx="2">
                  <c:v>2.54</c:v>
                </c:pt>
                <c:pt idx="3">
                  <c:v>2.44</c:v>
                </c:pt>
                <c:pt idx="4">
                  <c:v>1.88</c:v>
                </c:pt>
              </c:numCache>
            </c:numRef>
          </c:val>
          <c:extLst>
            <c:ext xmlns:c16="http://schemas.microsoft.com/office/drawing/2014/chart" uri="{C3380CC4-5D6E-409C-BE32-E72D297353CC}">
              <c16:uniqueId val="{00000000-AEDC-4F63-A736-07F9D6B08A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16.760000000000002</c:v>
                </c:pt>
                <c:pt idx="1">
                  <c:v>16.899999999999999</c:v>
                </c:pt>
                <c:pt idx="2">
                  <c:v>16.63</c:v>
                </c:pt>
                <c:pt idx="3">
                  <c:v>16.920000000000002</c:v>
                </c:pt>
                <c:pt idx="4">
                  <c:v>16.45</c:v>
                </c:pt>
              </c:numCache>
            </c:numRef>
          </c:val>
          <c:extLst>
            <c:ext xmlns:c16="http://schemas.microsoft.com/office/drawing/2014/chart" uri="{C3380CC4-5D6E-409C-BE32-E72D297353CC}">
              <c16:uniqueId val="{00000001-AEDC-4F63-A736-07F9D6B08AE6}"/>
            </c:ext>
          </c:extLst>
        </c:ser>
        <c:dLbls>
          <c:showLegendKey val="0"/>
          <c:showVal val="0"/>
          <c:showCatName val="0"/>
          <c:showSerName val="0"/>
          <c:showPercent val="0"/>
          <c:showBubbleSize val="0"/>
        </c:dLbls>
        <c:gapWidth val="250"/>
        <c:overlap val="100"/>
        <c:axId val="132771512"/>
        <c:axId val="13277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1.18</c:v>
                </c:pt>
                <c:pt idx="1">
                  <c:v>-0.47</c:v>
                </c:pt>
                <c:pt idx="2">
                  <c:v>-0.26</c:v>
                </c:pt>
                <c:pt idx="3">
                  <c:v>-0.12</c:v>
                </c:pt>
                <c:pt idx="4">
                  <c:v>-1.02</c:v>
                </c:pt>
              </c:numCache>
            </c:numRef>
          </c:val>
          <c:smooth val="0"/>
          <c:extLst>
            <c:ext xmlns:c16="http://schemas.microsoft.com/office/drawing/2014/chart" uri="{C3380CC4-5D6E-409C-BE32-E72D297353CC}">
              <c16:uniqueId val="{00000002-AEDC-4F63-A736-07F9D6B08AE6}"/>
            </c:ext>
          </c:extLst>
        </c:ser>
        <c:dLbls>
          <c:showLegendKey val="0"/>
          <c:showVal val="0"/>
          <c:showCatName val="0"/>
          <c:showSerName val="0"/>
          <c:showPercent val="0"/>
          <c:showBubbleSize val="0"/>
        </c:dLbls>
        <c:marker val="1"/>
        <c:smooth val="0"/>
        <c:axId val="132771512"/>
        <c:axId val="132771904"/>
      </c:lineChart>
      <c:catAx>
        <c:axId val="13277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71904"/>
        <c:crosses val="autoZero"/>
        <c:auto val="1"/>
        <c:lblAlgn val="ctr"/>
        <c:lblOffset val="100"/>
        <c:tickLblSkip val="1"/>
        <c:tickMarkSkip val="1"/>
        <c:noMultiLvlLbl val="0"/>
      </c:catAx>
      <c:valAx>
        <c:axId val="13277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71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2.4500000000000002</c:v>
                </c:pt>
                <c:pt idx="6">
                  <c:v>0</c:v>
                </c:pt>
                <c:pt idx="7">
                  <c:v>0</c:v>
                </c:pt>
                <c:pt idx="8">
                  <c:v>0</c:v>
                </c:pt>
                <c:pt idx="9">
                  <c:v>0</c:v>
                </c:pt>
              </c:numCache>
            </c:numRef>
          </c:val>
          <c:extLst>
            <c:ext xmlns:c16="http://schemas.microsoft.com/office/drawing/2014/chart" uri="{C3380CC4-5D6E-409C-BE32-E72D297353CC}">
              <c16:uniqueId val="{00000000-B3C2-4128-8FE5-E1ADD05CFC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C2-4128-8FE5-E1ADD05CFC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C2-4128-8FE5-E1ADD05CFC2C}"/>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0.02</c:v>
                </c:pt>
                <c:pt idx="8">
                  <c:v>#N/A</c:v>
                </c:pt>
                <c:pt idx="9">
                  <c:v>0.01</c:v>
                </c:pt>
              </c:numCache>
            </c:numRef>
          </c:val>
          <c:extLst>
            <c:ext xmlns:c16="http://schemas.microsoft.com/office/drawing/2014/chart" uri="{C3380CC4-5D6E-409C-BE32-E72D297353CC}">
              <c16:uniqueId val="{00000003-B3C2-4128-8FE5-E1ADD05CFC2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0.23</c:v>
                </c:pt>
                <c:pt idx="1">
                  <c:v>#N/A</c:v>
                </c:pt>
                <c:pt idx="2">
                  <c:v>0.39</c:v>
                </c:pt>
                <c:pt idx="3">
                  <c:v>#N/A</c:v>
                </c:pt>
                <c:pt idx="4">
                  <c:v>1.25</c:v>
                </c:pt>
                <c:pt idx="5">
                  <c:v>#N/A</c:v>
                </c:pt>
                <c:pt idx="6">
                  <c:v>0.3</c:v>
                </c:pt>
                <c:pt idx="7">
                  <c:v>#N/A</c:v>
                </c:pt>
                <c:pt idx="8">
                  <c:v>#N/A</c:v>
                </c:pt>
                <c:pt idx="9">
                  <c:v>0.23</c:v>
                </c:pt>
              </c:numCache>
            </c:numRef>
          </c:val>
          <c:extLst>
            <c:ext xmlns:c16="http://schemas.microsoft.com/office/drawing/2014/chart" uri="{C3380CC4-5D6E-409C-BE32-E72D297353CC}">
              <c16:uniqueId val="{00000004-B3C2-4128-8FE5-E1ADD05CFC2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0.23</c:v>
                </c:pt>
                <c:pt idx="4">
                  <c:v>#N/A</c:v>
                </c:pt>
                <c:pt idx="5">
                  <c:v>0.23</c:v>
                </c:pt>
                <c:pt idx="6">
                  <c:v>#N/A</c:v>
                </c:pt>
                <c:pt idx="7">
                  <c:v>0.24</c:v>
                </c:pt>
                <c:pt idx="8">
                  <c:v>#N/A</c:v>
                </c:pt>
                <c:pt idx="9">
                  <c:v>0.26</c:v>
                </c:pt>
              </c:numCache>
            </c:numRef>
          </c:val>
          <c:extLst>
            <c:ext xmlns:c16="http://schemas.microsoft.com/office/drawing/2014/chart" uri="{C3380CC4-5D6E-409C-BE32-E72D297353CC}">
              <c16:uniqueId val="{00000005-B3C2-4128-8FE5-E1ADD05CFC2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0.1</c:v>
                </c:pt>
                <c:pt idx="4">
                  <c:v>#N/A</c:v>
                </c:pt>
                <c:pt idx="5">
                  <c:v>0.14000000000000001</c:v>
                </c:pt>
                <c:pt idx="6">
                  <c:v>#N/A</c:v>
                </c:pt>
                <c:pt idx="7">
                  <c:v>0.65</c:v>
                </c:pt>
                <c:pt idx="8">
                  <c:v>#N/A</c:v>
                </c:pt>
                <c:pt idx="9">
                  <c:v>0.62</c:v>
                </c:pt>
              </c:numCache>
            </c:numRef>
          </c:val>
          <c:extLst>
            <c:ext xmlns:c16="http://schemas.microsoft.com/office/drawing/2014/chart" uri="{C3380CC4-5D6E-409C-BE32-E72D297353CC}">
              <c16:uniqueId val="{00000006-B3C2-4128-8FE5-E1ADD05CFC2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1.51</c:v>
                </c:pt>
                <c:pt idx="8">
                  <c:v>#N/A</c:v>
                </c:pt>
                <c:pt idx="9">
                  <c:v>1.4</c:v>
                </c:pt>
              </c:numCache>
            </c:numRef>
          </c:val>
          <c:extLst>
            <c:ext xmlns:c16="http://schemas.microsoft.com/office/drawing/2014/chart" uri="{C3380CC4-5D6E-409C-BE32-E72D297353CC}">
              <c16:uniqueId val="{00000007-B3C2-4128-8FE5-E1ADD05CFC2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3.48</c:v>
                </c:pt>
                <c:pt idx="2">
                  <c:v>#N/A</c:v>
                </c:pt>
                <c:pt idx="3">
                  <c:v>3.01</c:v>
                </c:pt>
                <c:pt idx="4">
                  <c:v>#N/A</c:v>
                </c:pt>
                <c:pt idx="5">
                  <c:v>2.4900000000000002</c:v>
                </c:pt>
                <c:pt idx="6">
                  <c:v>#N/A</c:v>
                </c:pt>
                <c:pt idx="7">
                  <c:v>2.42</c:v>
                </c:pt>
                <c:pt idx="8">
                  <c:v>#N/A</c:v>
                </c:pt>
                <c:pt idx="9">
                  <c:v>1.86</c:v>
                </c:pt>
              </c:numCache>
            </c:numRef>
          </c:val>
          <c:extLst>
            <c:ext xmlns:c16="http://schemas.microsoft.com/office/drawing/2014/chart" uri="{C3380CC4-5D6E-409C-BE32-E72D297353CC}">
              <c16:uniqueId val="{00000008-B3C2-4128-8FE5-E1ADD05CFC2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18.79</c:v>
                </c:pt>
                <c:pt idx="2">
                  <c:v>#N/A</c:v>
                </c:pt>
                <c:pt idx="3">
                  <c:v>16.649999999999999</c:v>
                </c:pt>
                <c:pt idx="4">
                  <c:v>#N/A</c:v>
                </c:pt>
                <c:pt idx="5">
                  <c:v>16.75</c:v>
                </c:pt>
                <c:pt idx="6">
                  <c:v>#N/A</c:v>
                </c:pt>
                <c:pt idx="7">
                  <c:v>15.36</c:v>
                </c:pt>
                <c:pt idx="8">
                  <c:v>#N/A</c:v>
                </c:pt>
                <c:pt idx="9">
                  <c:v>15.1</c:v>
                </c:pt>
              </c:numCache>
            </c:numRef>
          </c:val>
          <c:extLst>
            <c:ext xmlns:c16="http://schemas.microsoft.com/office/drawing/2014/chart" uri="{C3380CC4-5D6E-409C-BE32-E72D297353CC}">
              <c16:uniqueId val="{00000009-B3C2-4128-8FE5-E1ADD05CFC2C}"/>
            </c:ext>
          </c:extLst>
        </c:ser>
        <c:dLbls>
          <c:showLegendKey val="0"/>
          <c:showVal val="0"/>
          <c:showCatName val="0"/>
          <c:showSerName val="0"/>
          <c:showPercent val="0"/>
          <c:showBubbleSize val="0"/>
        </c:dLbls>
        <c:gapWidth val="150"/>
        <c:overlap val="100"/>
        <c:axId val="132772688"/>
        <c:axId val="132773080"/>
      </c:barChart>
      <c:catAx>
        <c:axId val="13277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73080"/>
        <c:crosses val="autoZero"/>
        <c:auto val="1"/>
        <c:lblAlgn val="ctr"/>
        <c:lblOffset val="100"/>
        <c:tickLblSkip val="1"/>
        <c:tickMarkSkip val="1"/>
        <c:noMultiLvlLbl val="0"/>
      </c:catAx>
      <c:valAx>
        <c:axId val="132773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7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3614</c:v>
                </c:pt>
                <c:pt idx="5">
                  <c:v>3752</c:v>
                </c:pt>
                <c:pt idx="8">
                  <c:v>3550</c:v>
                </c:pt>
                <c:pt idx="11">
                  <c:v>3573</c:v>
                </c:pt>
                <c:pt idx="14">
                  <c:v>3578</c:v>
                </c:pt>
              </c:numCache>
            </c:numRef>
          </c:val>
          <c:extLst>
            <c:ext xmlns:c16="http://schemas.microsoft.com/office/drawing/2014/chart" uri="{C3380CC4-5D6E-409C-BE32-E72D297353CC}">
              <c16:uniqueId val="{00000000-2B9E-40DF-BA63-CB255A2101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9E-40DF-BA63-CB255A2101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c:v>
                </c:pt>
                <c:pt idx="3">
                  <c:v>38</c:v>
                </c:pt>
                <c:pt idx="6">
                  <c:v>36</c:v>
                </c:pt>
                <c:pt idx="9">
                  <c:v>27</c:v>
                </c:pt>
                <c:pt idx="12">
                  <c:v>119</c:v>
                </c:pt>
              </c:numCache>
            </c:numRef>
          </c:val>
          <c:extLst>
            <c:ext xmlns:c16="http://schemas.microsoft.com/office/drawing/2014/chart" uri="{C3380CC4-5D6E-409C-BE32-E72D297353CC}">
              <c16:uniqueId val="{00000002-2B9E-40DF-BA63-CB255A2101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436</c:v>
                </c:pt>
                <c:pt idx="3">
                  <c:v>409</c:v>
                </c:pt>
                <c:pt idx="6">
                  <c:v>165</c:v>
                </c:pt>
                <c:pt idx="9">
                  <c:v>70</c:v>
                </c:pt>
                <c:pt idx="12">
                  <c:v>17</c:v>
                </c:pt>
              </c:numCache>
            </c:numRef>
          </c:val>
          <c:extLst>
            <c:ext xmlns:c16="http://schemas.microsoft.com/office/drawing/2014/chart" uri="{C3380CC4-5D6E-409C-BE32-E72D297353CC}">
              <c16:uniqueId val="{00000003-2B9E-40DF-BA63-CB255A2101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984</c:v>
                </c:pt>
                <c:pt idx="3">
                  <c:v>874</c:v>
                </c:pt>
                <c:pt idx="6">
                  <c:v>961</c:v>
                </c:pt>
                <c:pt idx="9">
                  <c:v>866</c:v>
                </c:pt>
                <c:pt idx="12">
                  <c:v>817</c:v>
                </c:pt>
              </c:numCache>
            </c:numRef>
          </c:val>
          <c:extLst>
            <c:ext xmlns:c16="http://schemas.microsoft.com/office/drawing/2014/chart" uri="{C3380CC4-5D6E-409C-BE32-E72D297353CC}">
              <c16:uniqueId val="{00000004-2B9E-40DF-BA63-CB255A2101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9E-40DF-BA63-CB255A2101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9E-40DF-BA63-CB255A2101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2232</c:v>
                </c:pt>
                <c:pt idx="3">
                  <c:v>2346</c:v>
                </c:pt>
                <c:pt idx="6">
                  <c:v>2204</c:v>
                </c:pt>
                <c:pt idx="9">
                  <c:v>2323</c:v>
                </c:pt>
                <c:pt idx="12">
                  <c:v>2428</c:v>
                </c:pt>
              </c:numCache>
            </c:numRef>
          </c:val>
          <c:extLst>
            <c:ext xmlns:c16="http://schemas.microsoft.com/office/drawing/2014/chart" uri="{C3380CC4-5D6E-409C-BE32-E72D297353CC}">
              <c16:uniqueId val="{00000007-2B9E-40DF-BA63-CB255A2101C8}"/>
            </c:ext>
          </c:extLst>
        </c:ser>
        <c:dLbls>
          <c:showLegendKey val="0"/>
          <c:showVal val="0"/>
          <c:showCatName val="0"/>
          <c:showSerName val="0"/>
          <c:showPercent val="0"/>
          <c:showBubbleSize val="0"/>
        </c:dLbls>
        <c:gapWidth val="100"/>
        <c:overlap val="100"/>
        <c:axId val="187682624"/>
        <c:axId val="187683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77</c:v>
                </c:pt>
                <c:pt idx="2">
                  <c:v>#N/A</c:v>
                </c:pt>
                <c:pt idx="3">
                  <c:v>#N/A</c:v>
                </c:pt>
                <c:pt idx="4">
                  <c:v>-85</c:v>
                </c:pt>
                <c:pt idx="5">
                  <c:v>#N/A</c:v>
                </c:pt>
                <c:pt idx="6">
                  <c:v>#N/A</c:v>
                </c:pt>
                <c:pt idx="7">
                  <c:v>-184</c:v>
                </c:pt>
                <c:pt idx="8">
                  <c:v>#N/A</c:v>
                </c:pt>
                <c:pt idx="9">
                  <c:v>#N/A</c:v>
                </c:pt>
                <c:pt idx="10">
                  <c:v>-287</c:v>
                </c:pt>
                <c:pt idx="11">
                  <c:v>#N/A</c:v>
                </c:pt>
                <c:pt idx="12">
                  <c:v>#N/A</c:v>
                </c:pt>
                <c:pt idx="13">
                  <c:v>-197</c:v>
                </c:pt>
                <c:pt idx="14">
                  <c:v>#N/A</c:v>
                </c:pt>
              </c:numCache>
            </c:numRef>
          </c:val>
          <c:smooth val="0"/>
          <c:extLst>
            <c:ext xmlns:c16="http://schemas.microsoft.com/office/drawing/2014/chart" uri="{C3380CC4-5D6E-409C-BE32-E72D297353CC}">
              <c16:uniqueId val="{00000008-2B9E-40DF-BA63-CB255A2101C8}"/>
            </c:ext>
          </c:extLst>
        </c:ser>
        <c:dLbls>
          <c:showLegendKey val="0"/>
          <c:showVal val="0"/>
          <c:showCatName val="0"/>
          <c:showSerName val="0"/>
          <c:showPercent val="0"/>
          <c:showBubbleSize val="0"/>
        </c:dLbls>
        <c:marker val="1"/>
        <c:smooth val="0"/>
        <c:axId val="187682624"/>
        <c:axId val="187683016"/>
      </c:lineChart>
      <c:catAx>
        <c:axId val="18768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683016"/>
        <c:crosses val="autoZero"/>
        <c:auto val="1"/>
        <c:lblAlgn val="ctr"/>
        <c:lblOffset val="100"/>
        <c:tickLblSkip val="1"/>
        <c:tickMarkSkip val="1"/>
        <c:noMultiLvlLbl val="0"/>
      </c:catAx>
      <c:valAx>
        <c:axId val="187683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68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31159</c:v>
                </c:pt>
                <c:pt idx="5">
                  <c:v>30833</c:v>
                </c:pt>
                <c:pt idx="8">
                  <c:v>30819</c:v>
                </c:pt>
                <c:pt idx="11">
                  <c:v>30978</c:v>
                </c:pt>
                <c:pt idx="14">
                  <c:v>31761</c:v>
                </c:pt>
              </c:numCache>
            </c:numRef>
          </c:val>
          <c:extLst>
            <c:ext xmlns:c16="http://schemas.microsoft.com/office/drawing/2014/chart" uri="{C3380CC4-5D6E-409C-BE32-E72D297353CC}">
              <c16:uniqueId val="{00000000-D464-4935-9CE2-3B9E3BFC9D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8455</c:v>
                </c:pt>
                <c:pt idx="5">
                  <c:v>7899</c:v>
                </c:pt>
                <c:pt idx="8">
                  <c:v>8287</c:v>
                </c:pt>
                <c:pt idx="11">
                  <c:v>8746</c:v>
                </c:pt>
                <c:pt idx="14">
                  <c:v>9110</c:v>
                </c:pt>
              </c:numCache>
            </c:numRef>
          </c:val>
          <c:extLst>
            <c:ext xmlns:c16="http://schemas.microsoft.com/office/drawing/2014/chart" uri="{C3380CC4-5D6E-409C-BE32-E72D297353CC}">
              <c16:uniqueId val="{00000001-D464-4935-9CE2-3B9E3BFC9D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9675</c:v>
                </c:pt>
                <c:pt idx="5">
                  <c:v>10019</c:v>
                </c:pt>
                <c:pt idx="8">
                  <c:v>11033</c:v>
                </c:pt>
                <c:pt idx="11">
                  <c:v>11066</c:v>
                </c:pt>
                <c:pt idx="14">
                  <c:v>10908</c:v>
                </c:pt>
              </c:numCache>
            </c:numRef>
          </c:val>
          <c:extLst>
            <c:ext xmlns:c16="http://schemas.microsoft.com/office/drawing/2014/chart" uri="{C3380CC4-5D6E-409C-BE32-E72D297353CC}">
              <c16:uniqueId val="{00000002-D464-4935-9CE2-3B9E3BFC9D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64-4935-9CE2-3B9E3BFC9D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64-4935-9CE2-3B9E3BFC9D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64-4935-9CE2-3B9E3BFC9D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6320</c:v>
                </c:pt>
                <c:pt idx="3">
                  <c:v>5890</c:v>
                </c:pt>
                <c:pt idx="6">
                  <c:v>5836</c:v>
                </c:pt>
                <c:pt idx="9">
                  <c:v>5811</c:v>
                </c:pt>
                <c:pt idx="12">
                  <c:v>5834</c:v>
                </c:pt>
              </c:numCache>
            </c:numRef>
          </c:val>
          <c:extLst>
            <c:ext xmlns:c16="http://schemas.microsoft.com/office/drawing/2014/chart" uri="{C3380CC4-5D6E-409C-BE32-E72D297353CC}">
              <c16:uniqueId val="{00000006-D464-4935-9CE2-3B9E3BFC9D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654</c:v>
                </c:pt>
                <c:pt idx="3">
                  <c:v>257</c:v>
                </c:pt>
                <c:pt idx="6">
                  <c:v>97</c:v>
                </c:pt>
                <c:pt idx="9">
                  <c:v>32</c:v>
                </c:pt>
                <c:pt idx="12">
                  <c:v>19</c:v>
                </c:pt>
              </c:numCache>
            </c:numRef>
          </c:val>
          <c:extLst>
            <c:ext xmlns:c16="http://schemas.microsoft.com/office/drawing/2014/chart" uri="{C3380CC4-5D6E-409C-BE32-E72D297353CC}">
              <c16:uniqueId val="{00000007-D464-4935-9CE2-3B9E3BFC9D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12114</c:v>
                </c:pt>
                <c:pt idx="3">
                  <c:v>11055</c:v>
                </c:pt>
                <c:pt idx="6">
                  <c:v>10435</c:v>
                </c:pt>
                <c:pt idx="9">
                  <c:v>9704</c:v>
                </c:pt>
                <c:pt idx="12">
                  <c:v>9224</c:v>
                </c:pt>
              </c:numCache>
            </c:numRef>
          </c:val>
          <c:extLst>
            <c:ext xmlns:c16="http://schemas.microsoft.com/office/drawing/2014/chart" uri="{C3380CC4-5D6E-409C-BE32-E72D297353CC}">
              <c16:uniqueId val="{00000008-D464-4935-9CE2-3B9E3BFC9D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235</c:v>
                </c:pt>
                <c:pt idx="3">
                  <c:v>197</c:v>
                </c:pt>
                <c:pt idx="6">
                  <c:v>162</c:v>
                </c:pt>
                <c:pt idx="9">
                  <c:v>119</c:v>
                </c:pt>
                <c:pt idx="12">
                  <c:v>0</c:v>
                </c:pt>
              </c:numCache>
            </c:numRef>
          </c:val>
          <c:extLst>
            <c:ext xmlns:c16="http://schemas.microsoft.com/office/drawing/2014/chart" uri="{C3380CC4-5D6E-409C-BE32-E72D297353CC}">
              <c16:uniqueId val="{00000009-D464-4935-9CE2-3B9E3BFC9D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26113</c:v>
                </c:pt>
                <c:pt idx="3">
                  <c:v>26437</c:v>
                </c:pt>
                <c:pt idx="6">
                  <c:v>26718</c:v>
                </c:pt>
                <c:pt idx="9">
                  <c:v>26736</c:v>
                </c:pt>
                <c:pt idx="12">
                  <c:v>28467</c:v>
                </c:pt>
              </c:numCache>
            </c:numRef>
          </c:val>
          <c:extLst>
            <c:ext xmlns:c16="http://schemas.microsoft.com/office/drawing/2014/chart" uri="{C3380CC4-5D6E-409C-BE32-E72D297353CC}">
              <c16:uniqueId val="{0000000A-D464-4935-9CE2-3B9E3BFC9DA6}"/>
            </c:ext>
          </c:extLst>
        </c:ser>
        <c:dLbls>
          <c:showLegendKey val="0"/>
          <c:showVal val="0"/>
          <c:showCatName val="0"/>
          <c:showSerName val="0"/>
          <c:showPercent val="0"/>
          <c:showBubbleSize val="0"/>
        </c:dLbls>
        <c:gapWidth val="100"/>
        <c:overlap val="100"/>
        <c:axId val="187683408"/>
        <c:axId val="18768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64-4935-9CE2-3B9E3BFC9DA6}"/>
            </c:ext>
          </c:extLst>
        </c:ser>
        <c:dLbls>
          <c:showLegendKey val="0"/>
          <c:showVal val="0"/>
          <c:showCatName val="0"/>
          <c:showSerName val="0"/>
          <c:showPercent val="0"/>
          <c:showBubbleSize val="0"/>
        </c:dLbls>
        <c:marker val="1"/>
        <c:smooth val="0"/>
        <c:axId val="187683408"/>
        <c:axId val="187684192"/>
      </c:lineChart>
      <c:catAx>
        <c:axId val="18768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684192"/>
        <c:crosses val="autoZero"/>
        <c:auto val="1"/>
        <c:lblAlgn val="ctr"/>
        <c:lblOffset val="100"/>
        <c:tickLblSkip val="1"/>
        <c:tickMarkSkip val="1"/>
        <c:noMultiLvlLbl val="0"/>
      </c:catAx>
      <c:valAx>
        <c:axId val="18768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68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3796</c:v>
                </c:pt>
                <c:pt idx="1">
                  <c:v>3799</c:v>
                </c:pt>
                <c:pt idx="2">
                  <c:v>3697</c:v>
                </c:pt>
              </c:numCache>
            </c:numRef>
          </c:val>
          <c:extLst>
            <c:ext xmlns:c16="http://schemas.microsoft.com/office/drawing/2014/chart" uri="{C3380CC4-5D6E-409C-BE32-E72D297353CC}">
              <c16:uniqueId val="{00000000-248E-448A-B624-98DAABE078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48E-448A-B624-98DAABE078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7058</c:v>
                </c:pt>
                <c:pt idx="1">
                  <c:v>7078</c:v>
                </c:pt>
                <c:pt idx="2">
                  <c:v>7021</c:v>
                </c:pt>
              </c:numCache>
            </c:numRef>
          </c:val>
          <c:extLst>
            <c:ext xmlns:c16="http://schemas.microsoft.com/office/drawing/2014/chart" uri="{C3380CC4-5D6E-409C-BE32-E72D297353CC}">
              <c16:uniqueId val="{00000002-248E-448A-B624-98DAABE0789C}"/>
            </c:ext>
          </c:extLst>
        </c:ser>
        <c:dLbls>
          <c:showLegendKey val="0"/>
          <c:showVal val="0"/>
          <c:showCatName val="0"/>
          <c:showSerName val="0"/>
          <c:showPercent val="0"/>
          <c:showBubbleSize val="0"/>
        </c:dLbls>
        <c:gapWidth val="120"/>
        <c:overlap val="100"/>
        <c:axId val="232449016"/>
        <c:axId val="232449408"/>
      </c:barChart>
      <c:catAx>
        <c:axId val="23244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2449408"/>
        <c:crosses val="autoZero"/>
        <c:auto val="1"/>
        <c:lblAlgn val="ctr"/>
        <c:lblOffset val="100"/>
        <c:tickLblSkip val="1"/>
        <c:tickMarkSkip val="1"/>
        <c:noMultiLvlLbl val="0"/>
      </c:catAx>
      <c:valAx>
        <c:axId val="232449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44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{7769B3A4-688E-4733-8374-B1C145C369F2}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130-4A0D-8D47-AD593F8FFA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{83934A18-7A36-43A6-A23A-F174128B9EFD}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30-4A0D-8D47-AD593F8FFA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{644C176E-1E0E-4D9A-ACF9-033E1E24E72D}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30-4A0D-8D47-AD593F8FFA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{3318D1F3-9026-4705-961E-EA9E3749C661}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30-4A0D-8D47-AD593F8FFA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{8490789F-D41C-4EAF-B7CD-2CD912204F84}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30-4A0D-8D47-AD593F8FFAB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{A8A3CCA3-5813-40DE-91C4-D892C5341225}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130-4A0D-8D47-AD593F8FFAB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{78985A7C-736E-4DD5-A0D2-3144C2DB1D71}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130-4A0D-8D47-AD593F8FFAB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{1D97EC4D-0D07-4BD7-9A96-3C04B3AA565E}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130-4A0D-8D47-AD593F8FFAB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{FC31FCFB-6A88-414E-ACDA-AFC1E97D8E9F}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130-4A0D-8D47-AD593F8FFA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63.3</c:v>
                </c:pt>
                <c:pt idx="24">
                  <c:v>64.400000000000006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30-4A0D-8D47-AD593F8FFA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{FBEFF917-D6EF-4A3B-AB54-FDA5084ECBEE}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130-4A0D-8D47-AD593F8FFA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{C3B15C7D-E623-4526-8E14-F6EBCD620C4A}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30-4A0D-8D47-AD593F8FFA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{03313E80-503E-4489-81DB-84D54C3F68EA}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30-4A0D-8D47-AD593F8FFA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{B170651C-851E-4068-A384-30919A65222A}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30-4A0D-8D47-AD593F8FFA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{07D0944B-0CDE-4B46-B988-03130F3B0915}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30-4A0D-8D47-AD593F8FFAB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{83656067-D9D4-437B-AC1B-5BDF36EE0CC6}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130-4A0D-8D47-AD593F8FFAB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{307DAC23-2F51-49EE-9914-87E25085BF57}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130-4A0D-8D47-AD593F8FFAB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{DE1FF3B3-81EA-4D18-9D1F-51C3E96D737D}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130-4A0D-8D47-AD593F8FFAB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{5F277CCE-EADE-459E-AD2C-8858DE7D339F}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130-4A0D-8D47-AD593F8FFA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numCache>
            </c:numRef>
          </c:xVal>
          <c:yVal>
            <c:numRef>
              <c:f>公会計指標分析・財政指標組合せ分析表!$BP$55:$DC$55</c:f>
              <c:numCache>
                <c:formatCode>#,##0.0;"▲ "#,##0.0</c:formatCode>
                <c:ptCount val="40"/>
                <c:pt idx="16">
                  <c:v>17.8</c:v>
                </c:pt>
                <c:pt idx="24">
                  <c:v>15</c:v>
                </c:pt>
              </c:numCache>
            </c:numRef>
          </c:yVal>
          <c:smooth val="0"/>
          <c:extLst>
            <c:ext xmlns:c16="http://schemas.microsoft.com/office/drawing/2014/chart" uri="{C3380CC4-5D6E-409C-BE32-E72D297353CC}">
              <c16:uniqueId val="{00000013-7130-4A0D-8D47-AD593F8FFABE}"/>
            </c:ext>
          </c:extLst>
        </c:ser>
        <c:dLbls>
          <c:showLegendKey val="0"/>
          <c:showVal val="1"/>
          <c:showCatName val="0"/>
          <c:showSerName val="0"/>
          <c:showPercent val="0"/>
          <c:showBubbleSize val="0"/>
        </c:dLbls>
        <c:axId val="519595664"/>
        <c:axId val="519596056"/>
      </c:scatterChart>
      <c:valAx>
        <c:axId val="519595664"/>
        <c:scaling>
          <c:orientation val="minMax"/>
          <c:max val="60.5"/>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596056"/>
        <c:crosses val="autoZero"/>
        <c:crossBetween val="midCat"/>
      </c:valAx>
      <c:valAx>
        <c:axId val="519596056"/>
        <c:scaling>
          <c:orientation val="minMax"/>
          <c:max val="18.3"/>
          <c:min val="1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595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{F29DECC5-6959-467E-A358-6109912FB043}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3F3-4CB3-98E2-FE0525E7A0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{2BB6E982-478B-4973-891D-B61183AF03F1}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F3-4CB3-98E2-FE0525E7A0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{D21E3B21-1043-4DD0-AC23-5F274CBF1E5B}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F3-4CB3-98E2-FE0525E7A0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{26E71621-B0B7-40FD-8CF2-31DD390C5C73}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F3-4CB3-98E2-FE0525E7A0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{7CD9C6C3-857B-4772-BC9E-28D9C4297A90}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F3-4CB3-98E2-FE0525E7A0A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{0AC11AFB-C267-4B63-9C52-F5A547668690}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3F3-4CB3-98E2-FE0525E7A0A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{D10560C8-C51B-4254-9F61-54252D412769}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3F3-4CB3-98E2-FE0525E7A0A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{7E713ABB-9CB8-4A0C-A61C-EF7EE1F7B6AE}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3F3-4CB3-98E2-FE0525E7A0A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{FCEC2F2D-5562-4646-8CA9-B56CA69E37C8}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3F3-4CB3-98E2-FE0525E7A0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0.1</c:v>
                </c:pt>
                <c:pt idx="16">
                  <c:v>-0.3</c:v>
                </c:pt>
                <c:pt idx="24">
                  <c:v>-0.9</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3F3-4CB3-98E2-FE0525E7A0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{E9A60A08-7121-4B84-98CC-284B974A4AA0}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3F3-4CB3-98E2-FE0525E7A0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{3478D5AC-8C3D-4219-A3EC-982CE163FB15}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F3-4CB3-98E2-FE0525E7A0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{0B0F7528-3535-466E-A721-4DE9996B79DF}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F3-4CB3-98E2-FE0525E7A0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{D454B23E-6957-43DC-9526-6F016C4457E6}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F3-4CB3-98E2-FE0525E7A0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{AF6D30D4-4B4B-4080-9633-98E5D497EF02}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F3-4CB3-98E2-FE0525E7A0A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{C2D5DDCA-EE24-4CDE-8EF5-AA4692364882}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3F3-4CB3-98E2-FE0525E7A0A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{A7F54A8B-02CD-472A-B0C6-E06761925AE4}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3F3-4CB3-98E2-FE0525E7A0A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{979C2B13-1971-4D13-8F60-34972BD2F9F2}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3F3-4CB3-98E2-FE0525E7A0A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{B498FDA9-6673-41CD-9152-76D41CD0E3EB}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3F3-4CB3-98E2-FE0525E7A0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B3F3-4CB3-98E2-FE0525E7A0A7}"/>
            </c:ext>
          </c:extLst>
        </c:ser>
        <c:dLbls>
          <c:showLegendKey val="0"/>
          <c:showVal val="1"/>
          <c:showCatName val="0"/>
          <c:showSerName val="0"/>
          <c:showPercent val="0"/>
          <c:showBubbleSize val="0"/>
        </c:dLbls>
        <c:axId val="521037160"/>
        <c:axId val="683250880"/>
      </c:scatterChart>
      <c:valAx>
        <c:axId val="521037160"/>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3250880"/>
        <c:crosses val="autoZero"/>
        <c:crossBetween val="midCat"/>
      </c:valAx>
      <c:valAx>
        <c:axId val="683250880"/>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037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本市は、臨時財政対策債の発行額を抑制するなどの結果、実質公債費比率は低い水準で推移している。今後も引き続き、この水準を維持できるよう起債管理に努める。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は、地方債残高が少なく、充当可能財源等も確保されている状況が続いている。今後、老朽化した公共施設の更新が控えており、数値の上昇が見込まれるため、引き続き計画的な起債管理を行い、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公共施設整備基金等の積み立てが増えた一方、財政調整基金と職員退職手当基金の取崩しが大きかったため、基金全体としては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老朽化施設の更新などに備えて計画的な基金運用を行う。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積み立ての必要性を精査し、不要なものについては計画的に取崩しを進める。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公共施設整備基金：本市の公共施設の整備資金に充てる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職員退職手当基金：職員の退職手当の支給に充てる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地域福祉基金：本市の高齢者福祉施策を推進する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駅前整備基金：駅前の整備資金に充てる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霊園運営基金：公園墓地富田林霊園の円滑な運営を図る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年度退職者が前年度に比べて多かったため、減少が大きい。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公共施設整備基金について、老朽化した施設の更新が控えているため、今後は取崩しが増える見込みである。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職員退職手当基金、地域福祉基金、駅前整備基金、霊園運営基金については、引き続き計画的な積み立て及び取崩しを行う。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独立行政法人による小中学校の立替施行整備費の繰上償還を行ったため、平成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災害への備えとして、一定の額を積み立てる。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112,931
111,817
39.72
41,388,338
40,820,684
422,965
22,466,381
28,467,325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本市では、平成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年度で</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増加しており、類似団体内平均値の増が</a:t>
          </a:r>
          <a:r>
            <a:rPr kumimoji="1" lang="en-US" altLang="ja-JP" sz="1050">
              <a:latin typeface="ＭＳ Ｐゴシック" panose="020B0600070205080204" pitchFamily="50" charset="-128"/>
              <a:ea typeface="ＭＳ Ｐゴシック" panose="020B0600070205080204" pitchFamily="50" charset="-128"/>
            </a:rPr>
            <a:t>3.9%</a:t>
          </a:r>
          <a:r>
            <a:rPr kumimoji="1" lang="ja-JP" altLang="en-US" sz="1050">
              <a:latin typeface="ＭＳ Ｐゴシック" panose="020B0600070205080204" pitchFamily="50" charset="-128"/>
              <a:ea typeface="ＭＳ Ｐゴシック" panose="020B0600070205080204" pitchFamily="50" charset="-128"/>
            </a:rPr>
            <a:t>であるのに比べて、減価償却の進行は緩やかである。しかしながら、平成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年度においては類似団体内平均値と比べて</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高く、老朽化が進んでいる施設が多いことがわかる。今後は、平成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月に策定した公共施設等総合管理計画に沿って、施設の老朽化対策を進めていく必要がある。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lang="ja-JP" altLang="en-US" sz="1050">
              <a:effectLst/>
              <a:latin typeface="ＭＳ Ｐゴシック" panose="020B0600070205080204" pitchFamily="50" charset="-128"/>
              <a:ea typeface="ＭＳ Ｐゴシック" panose="020B0600070205080204" pitchFamily="50" charset="-128"/>
            </a:rPr>
            <a:t>平成</a:t>
          </a:r>
          <a:r>
            <a:rPr lang="en-US" altLang="ja-JP" sz="1050">
              <a:effectLst/>
              <a:latin typeface="ＭＳ Ｐゴシック" panose="020B0600070205080204" pitchFamily="50" charset="-128"/>
              <a:ea typeface="ＭＳ Ｐゴシック" panose="020B0600070205080204" pitchFamily="50" charset="-128"/>
            </a:rPr>
            <a:t>29</a:t>
          </a:r>
          <a:r>
            <a:rPr lang="ja-JP" altLang="en-US" sz="1050">
              <a:effectLst/>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1050">
              <a:effectLst/>
              <a:latin typeface="ＭＳ Ｐゴシック" panose="020B0600070205080204" pitchFamily="50" charset="-128"/>
              <a:ea typeface="ＭＳ Ｐゴシック" panose="020B0600070205080204" pitchFamily="50" charset="-128"/>
            </a:rPr>
            <a:t>31</a:t>
          </a:r>
          <a:r>
            <a:rPr lang="ja-JP" altLang="en-US" sz="1050">
              <a:effectLst/>
              <a:latin typeface="ＭＳ Ｐゴシック" panose="020B0600070205080204" pitchFamily="50" charset="-128"/>
              <a:ea typeface="ＭＳ Ｐゴシック" panose="020B0600070205080204" pitchFamily="50" charset="-128"/>
            </a:rPr>
            <a:t>年１月１日時点で未整備であるため、平成</a:t>
          </a:r>
          <a:r>
            <a:rPr lang="en-US" altLang="ja-JP" sz="1050">
              <a:effectLst/>
              <a:latin typeface="ＭＳ Ｐゴシック" panose="020B0600070205080204" pitchFamily="50" charset="-128"/>
              <a:ea typeface="ＭＳ Ｐゴシック" panose="020B0600070205080204" pitchFamily="50" charset="-128"/>
            </a:rPr>
            <a:t>29</a:t>
          </a:r>
          <a:r>
            <a:rPr lang="ja-JP" altLang="en-US" sz="1050">
              <a:effectLst/>
              <a:latin typeface="ＭＳ Ｐゴシック" panose="020B0600070205080204" pitchFamily="50" charset="-128"/>
              <a:ea typeface="ＭＳ Ｐゴシック" panose="020B0600070205080204" pitchFamily="50" charset="-128"/>
            </a:rPr>
            <a:t>年度の当該団体値等は表示していない。</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9" name="直線コネクタ 68"/>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0"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1" name="直線コネクタ 70"/>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4"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5" name="フローチャート: 判断 74"/>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6" name="フローチャート: 判断 75"/>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7" name="フローチャート: 判断 76"/>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92583</xdr:rowOff>
    </xdr:from>
    <xdr:to>
      <xdr:col>19</xdr:col>
      <xdr:colOff>187325</xdr:colOff>
      <xdr:row>31</xdr:row>
      <xdr:rowOff>22733</xdr:rowOff>
    </xdr:to>
    <xdr:sp macro="" textlink="">
      <xdr:nvSpPr>
        <xdr:cNvPr id="83" name="楕円 82"/>
        <xdr:cNvSpPr/>
      </xdr:nvSpPr>
      <xdr:spPr>
        <a:xfrm>
          <a:off x="4000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140081</xdr:rowOff>
    </xdr:from>
    <xdr:to>
      <xdr:col>15</xdr:col>
      <xdr:colOff>187325</xdr:colOff>
      <xdr:row>31</xdr:row>
      <xdr:rowOff>70231</xdr:rowOff>
    </xdr:to>
    <xdr:sp macro="" textlink="">
      <xdr:nvSpPr>
        <xdr:cNvPr id="84" name="楕円 83"/>
        <xdr:cNvSpPr/>
      </xdr:nvSpPr>
      <xdr:spPr>
        <a:xfrm>
          <a:off x="3238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143383</xdr:rowOff>
    </xdr:from>
    <xdr:to>
      <xdr:col>19</xdr:col>
      <xdr:colOff>136525</xdr:colOff>
      <xdr:row>31</xdr:row>
      <xdr:rowOff>19431</xdr:rowOff>
    </xdr:to>
    <xdr:cxnSp macro="">
      <xdr:nvCxnSpPr>
        <xdr:cNvPr id="85" name="直線コネクタ 84"/>
        <xdr:cNvCxnSpPr/>
      </xdr:nvCxnSpPr>
      <xdr:spPr>
        <a:xfrm flipV="1">
          <a:off x="3289300" y="605840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86"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87" name="n_2ave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39260</xdr:rowOff>
    </xdr:from>
    <xdr:ext cx="405111" cy="259045"/>
    <xdr:sp macro="" textlink="">
      <xdr:nvSpPr>
        <xdr:cNvPr id="88" name="n_1mainValue有形固定資産減価償却率"/>
        <xdr:cNvSpPr txBox="1"/>
      </xdr:nvSpPr>
      <xdr:spPr>
        <a:xfrm>
          <a:off x="38360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86758</xdr:rowOff>
    </xdr:from>
    <xdr:ext cx="405111" cy="259045"/>
    <xdr:sp macro="" textlink="">
      <xdr:nvSpPr>
        <xdr:cNvPr id="89" name="n_2mainValue有形固定資産減価償却率"/>
        <xdr:cNvSpPr txBox="1"/>
      </xdr:nvSpPr>
      <xdr:spPr>
        <a:xfrm>
          <a:off x="3086744" y="58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年度は、類似団体内平均値と比較して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低く、債務償還能力が平均より高いといえる。有形固定資産減価償却率が平成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年度で</a:t>
          </a:r>
          <a:r>
            <a:rPr kumimoji="1" lang="en-US" altLang="ja-JP" sz="1050">
              <a:latin typeface="ＭＳ Ｐゴシック" panose="020B0600070205080204" pitchFamily="50" charset="-128"/>
              <a:ea typeface="ＭＳ Ｐゴシック" panose="020B0600070205080204" pitchFamily="50" charset="-128"/>
            </a:rPr>
            <a:t>64.4%</a:t>
          </a:r>
          <a:r>
            <a:rPr kumimoji="1" lang="ja-JP" altLang="en-US" sz="1050">
              <a:latin typeface="ＭＳ Ｐゴシック" panose="020B0600070205080204" pitchFamily="50" charset="-128"/>
              <a:ea typeface="ＭＳ Ｐゴシック" panose="020B0600070205080204" pitchFamily="50" charset="-128"/>
            </a:rPr>
            <a:t>と類似団体内平均値と比べて</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高く老朽化が進んでいる施設が多い状況であり、今後施設の更新が増えると、それに伴い起債の発行額が増加することが予想される。適切な起債管理を行うため、施設の更新を計画的に行う必要がある。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8" name="直線コネクタ 117"/>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1"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2" name="直線コネクタ 121"/>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3"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4" name="フローチャート: 判断 123"/>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33232</xdr:rowOff>
    </xdr:from>
    <xdr:to>
      <xdr:col>76</xdr:col>
      <xdr:colOff>73025</xdr:colOff>
      <xdr:row>32</xdr:row>
      <xdr:rowOff>134832</xdr:rowOff>
    </xdr:to>
    <xdr:sp macro="" textlink="">
      <xdr:nvSpPr>
        <xdr:cNvPr id="130" name="楕円 129"/>
        <xdr:cNvSpPr/>
      </xdr:nvSpPr>
      <xdr:spPr>
        <a:xfrm>
          <a:off x="14744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11659</xdr:rowOff>
    </xdr:from>
    <xdr:ext cx="340478" cy="259045"/>
    <xdr:sp macro="" textlink="">
      <xdr:nvSpPr>
        <xdr:cNvPr id="131" name="債務償還可能年数該当値テキスト"/>
        <xdr:cNvSpPr txBox="1"/>
      </xdr:nvSpPr>
      <xdr:spPr>
        <a:xfrm>
          <a:off x="14846300" y="626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112,931
111,817
39.72
41,388,338
40,820,684
422,965
22,466,381
28,467,325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91694</xdr:rowOff>
    </xdr:from>
    <xdr:to>
      <xdr:col>20</xdr:col>
      <xdr:colOff>38100</xdr:colOff>
      <xdr:row>40</xdr:row>
      <xdr:rowOff>21844</xdr:rowOff>
    </xdr:to>
    <xdr:sp macro="" textlink="">
      <xdr:nvSpPr>
        <xdr:cNvPr id="68" name="楕円 67"/>
        <xdr:cNvSpPr/>
      </xdr:nvSpPr>
      <xdr:spPr>
        <a:xfrm>
          <a:off x="3746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100838</xdr:rowOff>
    </xdr:from>
    <xdr:to>
      <xdr:col>15</xdr:col>
      <xdr:colOff>101600</xdr:colOff>
      <xdr:row>40</xdr:row>
      <xdr:rowOff>30988</xdr:rowOff>
    </xdr:to>
    <xdr:sp macro="" textlink="">
      <xdr:nvSpPr>
        <xdr:cNvPr id="69" name="楕円 68"/>
        <xdr:cNvSpPr/>
      </xdr:nvSpPr>
      <xdr:spPr>
        <a:xfrm>
          <a:off x="2857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142494</xdr:rowOff>
    </xdr:from>
    <xdr:to>
      <xdr:col>19</xdr:col>
      <xdr:colOff>177800</xdr:colOff>
      <xdr:row>39</xdr:row>
      <xdr:rowOff>151638</xdr:rowOff>
    </xdr:to>
    <xdr:cxnSp macro="">
      <xdr:nvCxnSpPr>
        <xdr:cNvPr id="70" name="直線コネクタ 69"/>
        <xdr:cNvCxnSpPr/>
      </xdr:nvCxnSpPr>
      <xdr:spPr>
        <a:xfrm flipV="1">
          <a:off x="2908300" y="6829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1"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2"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12971</xdr:rowOff>
    </xdr:from>
    <xdr:ext cx="405111" cy="259045"/>
    <xdr:sp macro="" textlink="">
      <xdr:nvSpPr>
        <xdr:cNvPr id="73" name="n_1mainValue【道路】&#10;有形固定資産減価償却率"/>
        <xdr:cNvSpPr txBox="1"/>
      </xdr:nvSpPr>
      <xdr:spPr>
        <a:xfrm>
          <a:off x="35820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22115</xdr:rowOff>
    </xdr:from>
    <xdr:ext cx="405111" cy="259045"/>
    <xdr:sp macro="" textlink="">
      <xdr:nvSpPr>
        <xdr:cNvPr id="74" name="n_2mainValue【道路】&#10;有形固定資産減価償却率"/>
        <xdr:cNvSpPr txBox="1"/>
      </xdr:nvSpPr>
      <xdr:spPr>
        <a:xfrm>
          <a:off x="27057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1"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4" name="フローチャート: 判断 103"/>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3546</xdr:rowOff>
    </xdr:from>
    <xdr:to>
      <xdr:col>50</xdr:col>
      <xdr:colOff>165100</xdr:colOff>
      <xdr:row>40</xdr:row>
      <xdr:rowOff>105146</xdr:rowOff>
    </xdr:to>
    <xdr:sp macro="" textlink="">
      <xdr:nvSpPr>
        <xdr:cNvPr id="110" name="楕円 109"/>
        <xdr:cNvSpPr/>
      </xdr:nvSpPr>
      <xdr:spPr>
        <a:xfrm>
          <a:off x="9588500" y="68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18907</xdr:rowOff>
    </xdr:from>
    <xdr:to>
      <xdr:col>46</xdr:col>
      <xdr:colOff>38100</xdr:colOff>
      <xdr:row>40</xdr:row>
      <xdr:rowOff>120507</xdr:rowOff>
    </xdr:to>
    <xdr:sp macro="" textlink="">
      <xdr:nvSpPr>
        <xdr:cNvPr id="111" name="楕円 110"/>
        <xdr:cNvSpPr/>
      </xdr:nvSpPr>
      <xdr:spPr>
        <a:xfrm>
          <a:off x="8699500" y="68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54346</xdr:rowOff>
    </xdr:from>
    <xdr:to>
      <xdr:col>50</xdr:col>
      <xdr:colOff>114300</xdr:colOff>
      <xdr:row>40</xdr:row>
      <xdr:rowOff>69707</xdr:rowOff>
    </xdr:to>
    <xdr:cxnSp macro="">
      <xdr:nvCxnSpPr>
        <xdr:cNvPr id="112" name="直線コネクタ 111"/>
        <xdr:cNvCxnSpPr/>
      </xdr:nvCxnSpPr>
      <xdr:spPr>
        <a:xfrm flipV="1">
          <a:off x="8750300" y="6912346"/>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3"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14"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96273</xdr:rowOff>
    </xdr:from>
    <xdr:ext cx="469744" cy="259045"/>
    <xdr:sp macro="" textlink="">
      <xdr:nvSpPr>
        <xdr:cNvPr id="115" name="n_1mainValue【道路】&#10;一人当たり延長"/>
        <xdr:cNvSpPr txBox="1"/>
      </xdr:nvSpPr>
      <xdr:spPr>
        <a:xfrm>
          <a:off x="9391727" y="69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111634</xdr:rowOff>
    </xdr:from>
    <xdr:ext cx="469744" cy="259045"/>
    <xdr:sp macro="" textlink="">
      <xdr:nvSpPr>
        <xdr:cNvPr id="116" name="n_2mainValue【道路】&#10;一人当たり延長"/>
        <xdr:cNvSpPr txBox="1"/>
      </xdr:nvSpPr>
      <xdr:spPr>
        <a:xfrm>
          <a:off x="8515427" y="696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0" name="フローチャート: 判断 149"/>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43906</xdr:rowOff>
    </xdr:from>
    <xdr:to>
      <xdr:col>20</xdr:col>
      <xdr:colOff>38100</xdr:colOff>
      <xdr:row>58</xdr:row>
      <xdr:rowOff>145506</xdr:rowOff>
    </xdr:to>
    <xdr:sp macro="" textlink="">
      <xdr:nvSpPr>
        <xdr:cNvPr id="156" name="楕円 155"/>
        <xdr:cNvSpPr/>
      </xdr:nvSpPr>
      <xdr:spPr>
        <a:xfrm>
          <a:off x="3746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39007</xdr:rowOff>
    </xdr:from>
    <xdr:to>
      <xdr:col>15</xdr:col>
      <xdr:colOff>101600</xdr:colOff>
      <xdr:row>58</xdr:row>
      <xdr:rowOff>140607</xdr:rowOff>
    </xdr:to>
    <xdr:sp macro="" textlink="">
      <xdr:nvSpPr>
        <xdr:cNvPr id="157" name="楕円 156"/>
        <xdr:cNvSpPr/>
      </xdr:nvSpPr>
      <xdr:spPr>
        <a:xfrm>
          <a:off x="2857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89807</xdr:rowOff>
    </xdr:from>
    <xdr:to>
      <xdr:col>19</xdr:col>
      <xdr:colOff>177800</xdr:colOff>
      <xdr:row>58</xdr:row>
      <xdr:rowOff>94706</xdr:rowOff>
    </xdr:to>
    <xdr:cxnSp macro="">
      <xdr:nvCxnSpPr>
        <xdr:cNvPr id="158" name="直線コネクタ 157"/>
        <xdr:cNvCxnSpPr/>
      </xdr:nvCxnSpPr>
      <xdr:spPr>
        <a:xfrm>
          <a:off x="2908300" y="100339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59"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48458</xdr:rowOff>
    </xdr:from>
    <xdr:ext cx="405111" cy="259045"/>
    <xdr:sp macro="" textlink="">
      <xdr:nvSpPr>
        <xdr:cNvPr id="160" name="n_2aveValue【橋りょう・トンネル】&#10;有形固定資産減価償却率"/>
        <xdr:cNvSpPr txBox="1"/>
      </xdr:nvSpPr>
      <xdr:spPr>
        <a:xfrm>
          <a:off x="2705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162033</xdr:rowOff>
    </xdr:from>
    <xdr:ext cx="405111" cy="259045"/>
    <xdr:sp macro="" textlink="">
      <xdr:nvSpPr>
        <xdr:cNvPr id="161" name="n_1mainValue【橋りょう・トンネル】&#10;有形固定資産減価償却率"/>
        <xdr:cNvSpPr txBox="1"/>
      </xdr:nvSpPr>
      <xdr:spPr>
        <a:xfrm>
          <a:off x="3582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157134</xdr:rowOff>
    </xdr:from>
    <xdr:ext cx="405111" cy="259045"/>
    <xdr:sp macro="" textlink="">
      <xdr:nvSpPr>
        <xdr:cNvPr id="162" name="n_2mainValue【橋りょう・トンネル】&#10;有形固定資産減価償却率"/>
        <xdr:cNvSpPr txBox="1"/>
      </xdr:nvSpPr>
      <xdr:spPr>
        <a:xfrm>
          <a:off x="2705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91"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94" name="フローチャート: 判断 193"/>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121020</xdr:rowOff>
    </xdr:from>
    <xdr:to>
      <xdr:col>50</xdr:col>
      <xdr:colOff>165100</xdr:colOff>
      <xdr:row>64</xdr:row>
      <xdr:rowOff>51170</xdr:rowOff>
    </xdr:to>
    <xdr:sp macro="" textlink="">
      <xdr:nvSpPr>
        <xdr:cNvPr id="200" name="楕円 199"/>
        <xdr:cNvSpPr/>
      </xdr:nvSpPr>
      <xdr:spPr>
        <a:xfrm>
          <a:off x="9588500" y="109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123911</xdr:rowOff>
    </xdr:from>
    <xdr:to>
      <xdr:col>46</xdr:col>
      <xdr:colOff>38100</xdr:colOff>
      <xdr:row>64</xdr:row>
      <xdr:rowOff>54061</xdr:rowOff>
    </xdr:to>
    <xdr:sp macro="" textlink="">
      <xdr:nvSpPr>
        <xdr:cNvPr id="201" name="楕円 200"/>
        <xdr:cNvSpPr/>
      </xdr:nvSpPr>
      <xdr:spPr>
        <a:xfrm>
          <a:off x="8699500" y="109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370</xdr:rowOff>
    </xdr:from>
    <xdr:to>
      <xdr:col>50</xdr:col>
      <xdr:colOff>114300</xdr:colOff>
      <xdr:row>64</xdr:row>
      <xdr:rowOff>3261</xdr:rowOff>
    </xdr:to>
    <xdr:cxnSp macro="">
      <xdr:nvCxnSpPr>
        <xdr:cNvPr id="202" name="直線コネクタ 201"/>
        <xdr:cNvCxnSpPr/>
      </xdr:nvCxnSpPr>
      <xdr:spPr>
        <a:xfrm flipV="1">
          <a:off x="8750300" y="10973170"/>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03"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04"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42297</xdr:rowOff>
    </xdr:from>
    <xdr:ext cx="534377" cy="259045"/>
    <xdr:sp macro="" textlink="">
      <xdr:nvSpPr>
        <xdr:cNvPr id="205" name="n_1mainValue【橋りょう・トンネル】&#10;一人当たり有形固定資産（償却資産）額"/>
        <xdr:cNvSpPr txBox="1"/>
      </xdr:nvSpPr>
      <xdr:spPr>
        <a:xfrm>
          <a:off x="9359411" y="110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45188</xdr:rowOff>
    </xdr:from>
    <xdr:ext cx="534377" cy="259045"/>
    <xdr:sp macro="" textlink="">
      <xdr:nvSpPr>
        <xdr:cNvPr id="206" name="n_2mainValue【橋りょう・トンネル】&#10;一人当たり有形固定資産（償却資産）額"/>
        <xdr:cNvSpPr txBox="1"/>
      </xdr:nvSpPr>
      <xdr:spPr>
        <a:xfrm>
          <a:off x="8483111" y="110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2"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34"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36"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39" name="フローチャート: 判断 238"/>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245" name="楕円 244"/>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46" name="楕円 245"/>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83</xdr:row>
      <xdr:rowOff>9525</xdr:rowOff>
    </xdr:to>
    <xdr:cxnSp macro="">
      <xdr:nvCxnSpPr>
        <xdr:cNvPr id="247" name="直線コネクタ 246"/>
        <xdr:cNvCxnSpPr/>
      </xdr:nvCxnSpPr>
      <xdr:spPr>
        <a:xfrm>
          <a:off x="2908300" y="14125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8"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49"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250" name="n_1mainValue【公営住宅】&#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51" name="n_2mainValue【公営住宅】&#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3" name="テキスト ボックス 26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71" name="直線コネクタ 270"/>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72"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73" name="直線コネクタ 272"/>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74"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75" name="直線コネクタ 274"/>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76"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77" name="フローチャート: 判断 276"/>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78" name="フローチャート: 判断 277"/>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79" name="フローチャート: 判断 278"/>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27876</xdr:rowOff>
    </xdr:from>
    <xdr:to>
      <xdr:col>50</xdr:col>
      <xdr:colOff>165100</xdr:colOff>
      <xdr:row>84</xdr:row>
      <xdr:rowOff>129476</xdr:rowOff>
    </xdr:to>
    <xdr:sp macro="" textlink="">
      <xdr:nvSpPr>
        <xdr:cNvPr id="285" name="楕円 284"/>
        <xdr:cNvSpPr/>
      </xdr:nvSpPr>
      <xdr:spPr>
        <a:xfrm>
          <a:off x="9588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286" name="楕円 285"/>
        <xdr:cNvSpPr/>
      </xdr:nvSpPr>
      <xdr:spPr>
        <a:xfrm>
          <a:off x="8699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44958</xdr:rowOff>
    </xdr:from>
    <xdr:to>
      <xdr:col>50</xdr:col>
      <xdr:colOff>114300</xdr:colOff>
      <xdr:row>84</xdr:row>
      <xdr:rowOff>78676</xdr:rowOff>
    </xdr:to>
    <xdr:cxnSp macro="">
      <xdr:nvCxnSpPr>
        <xdr:cNvPr id="287" name="直線コネクタ 286"/>
        <xdr:cNvCxnSpPr/>
      </xdr:nvCxnSpPr>
      <xdr:spPr>
        <a:xfrm>
          <a:off x="8750300" y="14446758"/>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288"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89"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120603</xdr:rowOff>
    </xdr:from>
    <xdr:ext cx="469744" cy="259045"/>
    <xdr:sp macro="" textlink="">
      <xdr:nvSpPr>
        <xdr:cNvPr id="290" name="n_1mainValue【公営住宅】&#10;一人当たり面積"/>
        <xdr:cNvSpPr txBox="1"/>
      </xdr:nvSpPr>
      <xdr:spPr>
        <a:xfrm>
          <a:off x="93917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291" name="n_2mainValue【公営住宅】&#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32" name="直線コネクタ 331"/>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33"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34" name="直線コネクタ 33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35"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36" name="直線コネクタ 335"/>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37"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38" name="フローチャート: 判断 337"/>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39" name="フローチャート: 判断 338"/>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40" name="フローチャート: 判断 339"/>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40640</xdr:rowOff>
    </xdr:from>
    <xdr:to>
      <xdr:col>81</xdr:col>
      <xdr:colOff>101600</xdr:colOff>
      <xdr:row>36</xdr:row>
      <xdr:rowOff>142240</xdr:rowOff>
    </xdr:to>
    <xdr:sp macro="" textlink="">
      <xdr:nvSpPr>
        <xdr:cNvPr id="346" name="楕円 345"/>
        <xdr:cNvSpPr/>
      </xdr:nvSpPr>
      <xdr:spPr>
        <a:xfrm>
          <a:off x="15430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76835</xdr:rowOff>
    </xdr:from>
    <xdr:to>
      <xdr:col>76</xdr:col>
      <xdr:colOff>165100</xdr:colOff>
      <xdr:row>37</xdr:row>
      <xdr:rowOff>6985</xdr:rowOff>
    </xdr:to>
    <xdr:sp macro="" textlink="">
      <xdr:nvSpPr>
        <xdr:cNvPr id="347" name="楕円 346"/>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91440</xdr:rowOff>
    </xdr:from>
    <xdr:to>
      <xdr:col>81</xdr:col>
      <xdr:colOff>50800</xdr:colOff>
      <xdr:row>36</xdr:row>
      <xdr:rowOff>127635</xdr:rowOff>
    </xdr:to>
    <xdr:cxnSp macro="">
      <xdr:nvCxnSpPr>
        <xdr:cNvPr id="348" name="直線コネクタ 347"/>
        <xdr:cNvCxnSpPr/>
      </xdr:nvCxnSpPr>
      <xdr:spPr>
        <a:xfrm flipV="1">
          <a:off x="14592300" y="6263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349"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350" name="n_2ave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158767</xdr:rowOff>
    </xdr:from>
    <xdr:ext cx="405111" cy="259045"/>
    <xdr:sp macro="" textlink="">
      <xdr:nvSpPr>
        <xdr:cNvPr id="351" name="n_1mainValue【認定こども園・幼稚園・保育所】&#10;有形固定資産減価償却率"/>
        <xdr:cNvSpPr txBox="1"/>
      </xdr:nvSpPr>
      <xdr:spPr>
        <a:xfrm>
          <a:off x="1526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352" name="n_2mainValue【認定こども園・幼稚園・保育所】&#10;有形固定資産減価償却率"/>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74" name="直線コネクタ 373"/>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77"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78" name="直線コネクタ 377"/>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79"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80" name="フローチャート: 判断 379"/>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81" name="フローチャート: 判断 380"/>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82" name="フローチャート: 判断 381"/>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388" name="楕円 387"/>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43688</xdr:rowOff>
    </xdr:from>
    <xdr:to>
      <xdr:col>107</xdr:col>
      <xdr:colOff>101600</xdr:colOff>
      <xdr:row>38</xdr:row>
      <xdr:rowOff>145288</xdr:rowOff>
    </xdr:to>
    <xdr:sp macro="" textlink="">
      <xdr:nvSpPr>
        <xdr:cNvPr id="389" name="楕円 388"/>
        <xdr:cNvSpPr/>
      </xdr:nvSpPr>
      <xdr:spPr>
        <a:xfrm>
          <a:off x="20383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94488</xdr:rowOff>
    </xdr:to>
    <xdr:cxnSp macro="">
      <xdr:nvCxnSpPr>
        <xdr:cNvPr id="390" name="直線コネクタ 389"/>
        <xdr:cNvCxnSpPr/>
      </xdr:nvCxnSpPr>
      <xdr:spPr>
        <a:xfrm flipV="1">
          <a:off x="20434300" y="6605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391"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392"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157243</xdr:rowOff>
    </xdr:from>
    <xdr:ext cx="469744" cy="259045"/>
    <xdr:sp macro="" textlink="">
      <xdr:nvSpPr>
        <xdr:cNvPr id="393" name="n_1main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161815</xdr:rowOff>
    </xdr:from>
    <xdr:ext cx="469744" cy="259045"/>
    <xdr:sp macro="" textlink="">
      <xdr:nvSpPr>
        <xdr:cNvPr id="394" name="n_2mainValue【認定こども園・幼稚園・保育所】&#10;一人当たり面積"/>
        <xdr:cNvSpPr txBox="1"/>
      </xdr:nvSpPr>
      <xdr:spPr>
        <a:xfrm>
          <a:off x="20199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19" name="直線コネクタ 418"/>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20"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21" name="直線コネクタ 420"/>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22"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23" name="直線コネクタ 422"/>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24"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25" name="フローチャート: 判断 424"/>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26" name="フローチャート: 判断 425"/>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27" name="フローチャート: 判断 426"/>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33" name="楕円 432"/>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90170</xdr:rowOff>
    </xdr:from>
    <xdr:to>
      <xdr:col>76</xdr:col>
      <xdr:colOff>165100</xdr:colOff>
      <xdr:row>58</xdr:row>
      <xdr:rowOff>20320</xdr:rowOff>
    </xdr:to>
    <xdr:sp macro="" textlink="">
      <xdr:nvSpPr>
        <xdr:cNvPr id="434" name="楕円 433"/>
        <xdr:cNvSpPr/>
      </xdr:nvSpPr>
      <xdr:spPr>
        <a:xfrm>
          <a:off x="14541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58</xdr:row>
      <xdr:rowOff>0</xdr:rowOff>
    </xdr:to>
    <xdr:cxnSp macro="">
      <xdr:nvCxnSpPr>
        <xdr:cNvPr id="435" name="直線コネクタ 434"/>
        <xdr:cNvCxnSpPr/>
      </xdr:nvCxnSpPr>
      <xdr:spPr>
        <a:xfrm>
          <a:off x="14592300" y="9913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3827</xdr:rowOff>
    </xdr:from>
    <xdr:ext cx="405111" cy="259045"/>
    <xdr:sp macro="" textlink="">
      <xdr:nvSpPr>
        <xdr:cNvPr id="436"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437" name="n_2ave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38"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36847</xdr:rowOff>
    </xdr:from>
    <xdr:ext cx="405111" cy="259045"/>
    <xdr:sp macro="" textlink="">
      <xdr:nvSpPr>
        <xdr:cNvPr id="439" name="n_2mainValue【学校施設】&#10;有形固定資産減価償却率"/>
        <xdr:cNvSpPr txBox="1"/>
      </xdr:nvSpPr>
      <xdr:spPr>
        <a:xfrm>
          <a:off x="14389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66" name="直線コネクタ 465"/>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67"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68" name="直線コネクタ 467"/>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69"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70" name="直線コネクタ 469"/>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71"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72" name="フローチャート: 判断 471"/>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73" name="フローチャート: 判断 47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74" name="フローチャート: 判断 473"/>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105410</xdr:rowOff>
    </xdr:from>
    <xdr:to>
      <xdr:col>112</xdr:col>
      <xdr:colOff>38100</xdr:colOff>
      <xdr:row>60</xdr:row>
      <xdr:rowOff>35560</xdr:rowOff>
    </xdr:to>
    <xdr:sp macro="" textlink="">
      <xdr:nvSpPr>
        <xdr:cNvPr id="480" name="楕円 479"/>
        <xdr:cNvSpPr/>
      </xdr:nvSpPr>
      <xdr:spPr>
        <a:xfrm>
          <a:off x="2127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116296</xdr:rowOff>
    </xdr:from>
    <xdr:to>
      <xdr:col>107</xdr:col>
      <xdr:colOff>101600</xdr:colOff>
      <xdr:row>60</xdr:row>
      <xdr:rowOff>46446</xdr:rowOff>
    </xdr:to>
    <xdr:sp macro="" textlink="">
      <xdr:nvSpPr>
        <xdr:cNvPr id="481" name="楕円 480"/>
        <xdr:cNvSpPr/>
      </xdr:nvSpPr>
      <xdr:spPr>
        <a:xfrm>
          <a:off x="20383500" y="102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156210</xdr:rowOff>
    </xdr:from>
    <xdr:to>
      <xdr:col>111</xdr:col>
      <xdr:colOff>177800</xdr:colOff>
      <xdr:row>59</xdr:row>
      <xdr:rowOff>167096</xdr:rowOff>
    </xdr:to>
    <xdr:cxnSp macro="">
      <xdr:nvCxnSpPr>
        <xdr:cNvPr id="482" name="直線コネクタ 481"/>
        <xdr:cNvCxnSpPr/>
      </xdr:nvCxnSpPr>
      <xdr:spPr>
        <a:xfrm flipV="1">
          <a:off x="20434300" y="1027176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483"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111596</xdr:rowOff>
    </xdr:from>
    <xdr:ext cx="469744" cy="259045"/>
    <xdr:sp macro="" textlink="">
      <xdr:nvSpPr>
        <xdr:cNvPr id="484" name="n_2aveValue【学校施設】&#10;一人当たり面積"/>
        <xdr:cNvSpPr txBox="1"/>
      </xdr:nvSpPr>
      <xdr:spPr>
        <a:xfrm>
          <a:off x="20199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52087</xdr:rowOff>
    </xdr:from>
    <xdr:ext cx="469744" cy="259045"/>
    <xdr:sp macro="" textlink="">
      <xdr:nvSpPr>
        <xdr:cNvPr id="485" name="n_1mainValue【学校施設】&#10;一人当たり面積"/>
        <xdr:cNvSpPr txBox="1"/>
      </xdr:nvSpPr>
      <xdr:spPr>
        <a:xfrm>
          <a:off x="210757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62973</xdr:rowOff>
    </xdr:from>
    <xdr:ext cx="469744" cy="259045"/>
    <xdr:sp macro="" textlink="">
      <xdr:nvSpPr>
        <xdr:cNvPr id="486" name="n_2mainValue【学校施設】&#10;一人当たり面積"/>
        <xdr:cNvSpPr txBox="1"/>
      </xdr:nvSpPr>
      <xdr:spPr>
        <a:xfrm>
          <a:off x="20199427" y="1000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11" name="直線コネクタ 51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1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13" name="直線コネクタ 51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5" name="直線コネクタ 5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1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17" name="フローチャート: 判断 51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18" name="フローチャート: 判断 51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19" name="フローチャート: 判断 51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25" name="楕円 52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26" name="楕円 525"/>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27" name="直線コネクタ 526"/>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28"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529"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31"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55" name="直線コネクタ 554"/>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56"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57" name="直線コネクタ 556"/>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58"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59" name="直線コネクタ 55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60"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1" name="フローチャート: 判断 56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2" name="フローチャート: 判断 56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63" name="フローチャート: 判断 562"/>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569" name="楕円 568"/>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70" name="楕円 569"/>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571" name="直線コネクタ 570"/>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73"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574"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75"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6" name="テキスト ボックス 5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7" name="直線コネクタ 5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8" name="テキスト ボックス 5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9" name="直線コネクタ 5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0" name="テキスト ボックス 5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1" name="直線コネクタ 5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2" name="テキスト ボックス 5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3" name="直線コネクタ 5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4" name="テキスト ボックス 5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78487</xdr:rowOff>
    </xdr:from>
    <xdr:to>
      <xdr:col>85</xdr:col>
      <xdr:colOff>126364</xdr:colOff>
      <xdr:row>109</xdr:row>
      <xdr:rowOff>5335</xdr:rowOff>
    </xdr:to>
    <xdr:cxnSp macro="">
      <xdr:nvCxnSpPr>
        <xdr:cNvPr id="598" name="直線コネクタ 597"/>
        <xdr:cNvCxnSpPr/>
      </xdr:nvCxnSpPr>
      <xdr:spPr>
        <a:xfrm flipV="1">
          <a:off x="16318864" y="17566387"/>
          <a:ext cx="0" cy="112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9162</xdr:rowOff>
    </xdr:from>
    <xdr:ext cx="405111" cy="259045"/>
    <xdr:sp macro="" textlink="">
      <xdr:nvSpPr>
        <xdr:cNvPr id="599" name="【公民館】&#10;有形固定資産減価償却率最小値テキスト"/>
        <xdr:cNvSpPr txBox="1"/>
      </xdr:nvSpPr>
      <xdr:spPr>
        <a:xfrm>
          <a:off x="16357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5335</xdr:rowOff>
    </xdr:from>
    <xdr:to>
      <xdr:col>86</xdr:col>
      <xdr:colOff>25400</xdr:colOff>
      <xdr:row>109</xdr:row>
      <xdr:rowOff>5335</xdr:rowOff>
    </xdr:to>
    <xdr:cxnSp macro="">
      <xdr:nvCxnSpPr>
        <xdr:cNvPr id="600" name="直線コネクタ 599"/>
        <xdr:cNvCxnSpPr/>
      </xdr:nvCxnSpPr>
      <xdr:spPr>
        <a:xfrm>
          <a:off x="16230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25164</xdr:rowOff>
    </xdr:from>
    <xdr:ext cx="405111" cy="259045"/>
    <xdr:sp macro="" textlink="">
      <xdr:nvSpPr>
        <xdr:cNvPr id="601" name="【公民館】&#10;有形固定資産減価償却率最大値テキスト"/>
        <xdr:cNvSpPr txBox="1"/>
      </xdr:nvSpPr>
      <xdr:spPr>
        <a:xfrm>
          <a:off x="16357600" y="1734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78487</xdr:rowOff>
    </xdr:from>
    <xdr:to>
      <xdr:col>86</xdr:col>
      <xdr:colOff>25400</xdr:colOff>
      <xdr:row>102</xdr:row>
      <xdr:rowOff>78487</xdr:rowOff>
    </xdr:to>
    <xdr:cxnSp macro="">
      <xdr:nvCxnSpPr>
        <xdr:cNvPr id="602" name="直線コネクタ 601"/>
        <xdr:cNvCxnSpPr/>
      </xdr:nvCxnSpPr>
      <xdr:spPr>
        <a:xfrm>
          <a:off x="16230600" y="1756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24401</xdr:rowOff>
    </xdr:from>
    <xdr:ext cx="405111" cy="259045"/>
    <xdr:sp macro="" textlink="">
      <xdr:nvSpPr>
        <xdr:cNvPr id="603" name="【公民館】&#10;有形固定資産減価償却率平均値テキスト"/>
        <xdr:cNvSpPr txBox="1"/>
      </xdr:nvSpPr>
      <xdr:spPr>
        <a:xfrm>
          <a:off x="16357600" y="18198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45974</xdr:rowOff>
    </xdr:from>
    <xdr:to>
      <xdr:col>85</xdr:col>
      <xdr:colOff>177800</xdr:colOff>
      <xdr:row>106</xdr:row>
      <xdr:rowOff>147574</xdr:rowOff>
    </xdr:to>
    <xdr:sp macro="" textlink="">
      <xdr:nvSpPr>
        <xdr:cNvPr id="604" name="フローチャート: 判断 603"/>
        <xdr:cNvSpPr/>
      </xdr:nvSpPr>
      <xdr:spPr>
        <a:xfrm>
          <a:off x="162687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27687</xdr:rowOff>
    </xdr:from>
    <xdr:to>
      <xdr:col>81</xdr:col>
      <xdr:colOff>101600</xdr:colOff>
      <xdr:row>106</xdr:row>
      <xdr:rowOff>129287</xdr:rowOff>
    </xdr:to>
    <xdr:sp macro="" textlink="">
      <xdr:nvSpPr>
        <xdr:cNvPr id="605" name="フローチャート: 判断 604"/>
        <xdr:cNvSpPr/>
      </xdr:nvSpPr>
      <xdr:spPr>
        <a:xfrm>
          <a:off x="15430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20828</xdr:rowOff>
    </xdr:from>
    <xdr:to>
      <xdr:col>76</xdr:col>
      <xdr:colOff>165100</xdr:colOff>
      <xdr:row>106</xdr:row>
      <xdr:rowOff>122428</xdr:rowOff>
    </xdr:to>
    <xdr:sp macro="" textlink="">
      <xdr:nvSpPr>
        <xdr:cNvPr id="606" name="フローチャート: 判断 605"/>
        <xdr:cNvSpPr/>
      </xdr:nvSpPr>
      <xdr:spPr>
        <a:xfrm>
          <a:off x="14541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103124</xdr:rowOff>
    </xdr:from>
    <xdr:to>
      <xdr:col>81</xdr:col>
      <xdr:colOff>101600</xdr:colOff>
      <xdr:row>104</xdr:row>
      <xdr:rowOff>33274</xdr:rowOff>
    </xdr:to>
    <xdr:sp macro="" textlink="">
      <xdr:nvSpPr>
        <xdr:cNvPr id="612" name="楕円 611"/>
        <xdr:cNvSpPr/>
      </xdr:nvSpPr>
      <xdr:spPr>
        <a:xfrm>
          <a:off x="15430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148844</xdr:rowOff>
    </xdr:from>
    <xdr:to>
      <xdr:col>76</xdr:col>
      <xdr:colOff>165100</xdr:colOff>
      <xdr:row>101</xdr:row>
      <xdr:rowOff>78994</xdr:rowOff>
    </xdr:to>
    <xdr:sp macro="" textlink="">
      <xdr:nvSpPr>
        <xdr:cNvPr id="613" name="楕円 612"/>
        <xdr:cNvSpPr/>
      </xdr:nvSpPr>
      <xdr:spPr>
        <a:xfrm>
          <a:off x="14541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28194</xdr:rowOff>
    </xdr:from>
    <xdr:to>
      <xdr:col>81</xdr:col>
      <xdr:colOff>50800</xdr:colOff>
      <xdr:row>103</xdr:row>
      <xdr:rowOff>153924</xdr:rowOff>
    </xdr:to>
    <xdr:cxnSp macro="">
      <xdr:nvCxnSpPr>
        <xdr:cNvPr id="614" name="直線コネクタ 613"/>
        <xdr:cNvCxnSpPr/>
      </xdr:nvCxnSpPr>
      <xdr:spPr>
        <a:xfrm>
          <a:off x="14592300" y="17344644"/>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120414</xdr:rowOff>
    </xdr:from>
    <xdr:ext cx="405111" cy="259045"/>
    <xdr:sp macro="" textlink="">
      <xdr:nvSpPr>
        <xdr:cNvPr id="615" name="n_1aveValue【公民館】&#10;有形固定資産減価償却率"/>
        <xdr:cNvSpPr txBox="1"/>
      </xdr:nvSpPr>
      <xdr:spPr>
        <a:xfrm>
          <a:off x="15266044" y="182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113555</xdr:rowOff>
    </xdr:from>
    <xdr:ext cx="405111" cy="259045"/>
    <xdr:sp macro="" textlink="">
      <xdr:nvSpPr>
        <xdr:cNvPr id="616" name="n_2aveValue【公民館】&#10;有形固定資産減価償却率"/>
        <xdr:cNvSpPr txBox="1"/>
      </xdr:nvSpPr>
      <xdr:spPr>
        <a:xfrm>
          <a:off x="143897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49801</xdr:rowOff>
    </xdr:from>
    <xdr:ext cx="405111" cy="259045"/>
    <xdr:sp macro="" textlink="">
      <xdr:nvSpPr>
        <xdr:cNvPr id="617" name="n_1mainValue【公民館】&#10;有形固定資産減価償却率"/>
        <xdr:cNvSpPr txBox="1"/>
      </xdr:nvSpPr>
      <xdr:spPr>
        <a:xfrm>
          <a:off x="15266044" y="1753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95521</xdr:rowOff>
    </xdr:from>
    <xdr:ext cx="405111" cy="259045"/>
    <xdr:sp macro="" textlink="">
      <xdr:nvSpPr>
        <xdr:cNvPr id="618" name="n_2mainValue【公民館】&#10;有形固定資産減価償却率"/>
        <xdr:cNvSpPr txBox="1"/>
      </xdr:nvSpPr>
      <xdr:spPr>
        <a:xfrm>
          <a:off x="14389744"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42" name="直線コネクタ 641"/>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43"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44" name="直線コネクタ 64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45"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46" name="直線コネクタ 645"/>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47"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48" name="フローチャート: 判断 647"/>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49" name="フローチャート: 判断 648"/>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50" name="フローチャート: 判断 64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656" name="楕円 655"/>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74930</xdr:rowOff>
    </xdr:from>
    <xdr:to>
      <xdr:col>107</xdr:col>
      <xdr:colOff>101600</xdr:colOff>
      <xdr:row>108</xdr:row>
      <xdr:rowOff>5080</xdr:rowOff>
    </xdr:to>
    <xdr:sp macro="" textlink="">
      <xdr:nvSpPr>
        <xdr:cNvPr id="657" name="楕円 656"/>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125730</xdr:rowOff>
    </xdr:to>
    <xdr:cxnSp macro="">
      <xdr:nvCxnSpPr>
        <xdr:cNvPr id="658" name="直線コネクタ 657"/>
        <xdr:cNvCxnSpPr/>
      </xdr:nvCxnSpPr>
      <xdr:spPr>
        <a:xfrm>
          <a:off x="20434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59"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60"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661" name="n_1mainValue【公民館】&#10;一人当たり面積"/>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662" name="n_2mainValue【公民館】&#10;一人当たり面積"/>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年度の有形固定資産減価償却率を比較したところ、公営住宅は建替えにより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％、公民館は屋上防水などの長寿命化により</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数値が低くなっている。また、学校施設も計画的な長寿命化により、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数値が低くなっている。これら施設については、引き続き計画的に長寿命化を進めることで施設の維持に努めていく。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年度の有形固定資産減価償却率で、児童館が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となり償却が完了している。近隣にある施設との統合などを検討し、長寿命化を図る必要がある。認定こども園・幼稚園・保育所は</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で、類似団体内平均値より</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高く、老朽化が進んでいる。また、一人当たり面積は、類似団体内平均値より</a:t>
          </a:r>
          <a:r>
            <a:rPr kumimoji="1" lang="en-US" altLang="ja-JP" sz="1300">
              <a:latin typeface="ＭＳ Ｐゴシック" panose="020B0600070205080204" pitchFamily="50" charset="-128"/>
              <a:ea typeface="ＭＳ Ｐゴシック" panose="020B0600070205080204" pitchFamily="50" charset="-128"/>
            </a:rPr>
            <a:t>0.058</a:t>
          </a:r>
          <a:r>
            <a:rPr kumimoji="1" lang="ja-JP" altLang="en-US" sz="1300">
              <a:latin typeface="ＭＳ Ｐゴシック" panose="020B0600070205080204" pitchFamily="50" charset="-128"/>
              <a:ea typeface="ＭＳ Ｐゴシック" panose="020B0600070205080204" pitchFamily="50" charset="-128"/>
            </a:rPr>
            <a:t>㎡広くなっており、施設の廃止・統合を含めた計画的な整備を検討していく必要がある。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年度の当該団体値等は表示していない。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112,931
111,817
39.72
41,388,338
40,820,684
422,965
22,466,381
28,467,325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96900</xdr:rowOff>
    </xdr:from>
    <xdr:ext cx="405111" cy="259045"/>
    <xdr:sp macro="" textlink="">
      <xdr:nvSpPr>
        <xdr:cNvPr id="67" name="n_2ave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17236</xdr:rowOff>
    </xdr:from>
    <xdr:to>
      <xdr:col>20</xdr:col>
      <xdr:colOff>38100</xdr:colOff>
      <xdr:row>35</xdr:row>
      <xdr:rowOff>118836</xdr:rowOff>
    </xdr:to>
    <xdr:sp macro="" textlink="">
      <xdr:nvSpPr>
        <xdr:cNvPr id="73" name="楕円 72"/>
        <xdr:cNvSpPr/>
      </xdr:nvSpPr>
      <xdr:spPr>
        <a:xfrm>
          <a:off x="3746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48260</xdr:rowOff>
    </xdr:from>
    <xdr:to>
      <xdr:col>15</xdr:col>
      <xdr:colOff>101600</xdr:colOff>
      <xdr:row>35</xdr:row>
      <xdr:rowOff>149860</xdr:rowOff>
    </xdr:to>
    <xdr:sp macro="" textlink="">
      <xdr:nvSpPr>
        <xdr:cNvPr id="74" name="楕円 73"/>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68036</xdr:rowOff>
    </xdr:from>
    <xdr:to>
      <xdr:col>19</xdr:col>
      <xdr:colOff>177800</xdr:colOff>
      <xdr:row>35</xdr:row>
      <xdr:rowOff>99060</xdr:rowOff>
    </xdr:to>
    <xdr:cxnSp macro="">
      <xdr:nvCxnSpPr>
        <xdr:cNvPr id="75" name="直線コネクタ 74"/>
        <xdr:cNvCxnSpPr/>
      </xdr:nvCxnSpPr>
      <xdr:spPr>
        <a:xfrm flipV="1">
          <a:off x="2908300" y="606878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135363</xdr:rowOff>
    </xdr:from>
    <xdr:ext cx="405111" cy="259045"/>
    <xdr:sp macro="" textlink="">
      <xdr:nvSpPr>
        <xdr:cNvPr id="76" name="n_1mainValue【図書館】&#10;有形固定資産減価償却率"/>
        <xdr:cNvSpPr txBox="1"/>
      </xdr:nvSpPr>
      <xdr:spPr>
        <a:xfrm>
          <a:off x="3582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77" name="n_2mainValue【図書館】&#10;有形固定資産減価償却率"/>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8"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1"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12" name="フローチャート: 判断 111"/>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165299</xdr:rowOff>
    </xdr:from>
    <xdr:ext cx="469744" cy="259045"/>
    <xdr:sp macro="" textlink="">
      <xdr:nvSpPr>
        <xdr:cNvPr id="113"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49893</xdr:rowOff>
    </xdr:from>
    <xdr:to>
      <xdr:col>50</xdr:col>
      <xdr:colOff>165100</xdr:colOff>
      <xdr:row>41</xdr:row>
      <xdr:rowOff>151493</xdr:rowOff>
    </xdr:to>
    <xdr:sp macro="" textlink="">
      <xdr:nvSpPr>
        <xdr:cNvPr id="119" name="楕円 118"/>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49893</xdr:rowOff>
    </xdr:from>
    <xdr:to>
      <xdr:col>46</xdr:col>
      <xdr:colOff>38100</xdr:colOff>
      <xdr:row>41</xdr:row>
      <xdr:rowOff>151493</xdr:rowOff>
    </xdr:to>
    <xdr:sp macro="" textlink="">
      <xdr:nvSpPr>
        <xdr:cNvPr id="120" name="楕円 119"/>
        <xdr:cNvSpPr/>
      </xdr:nvSpPr>
      <xdr:spPr>
        <a:xfrm>
          <a:off x="8699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100693</xdr:rowOff>
    </xdr:from>
    <xdr:to>
      <xdr:col>50</xdr:col>
      <xdr:colOff>114300</xdr:colOff>
      <xdr:row>41</xdr:row>
      <xdr:rowOff>100693</xdr:rowOff>
    </xdr:to>
    <xdr:cxnSp macro="">
      <xdr:nvCxnSpPr>
        <xdr:cNvPr id="121" name="直線コネクタ 120"/>
        <xdr:cNvCxnSpPr/>
      </xdr:nvCxnSpPr>
      <xdr:spPr>
        <a:xfrm>
          <a:off x="8750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142620</xdr:rowOff>
    </xdr:from>
    <xdr:ext cx="469744" cy="259045"/>
    <xdr:sp macro="" textlink="">
      <xdr:nvSpPr>
        <xdr:cNvPr id="122" name="n_1main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142620</xdr:rowOff>
    </xdr:from>
    <xdr:ext cx="469744" cy="259045"/>
    <xdr:sp macro="" textlink="">
      <xdr:nvSpPr>
        <xdr:cNvPr id="123" name="n_2mainValue【図書館】&#10;一人当たり面積"/>
        <xdr:cNvSpPr txBox="1"/>
      </xdr:nvSpPr>
      <xdr:spPr>
        <a:xfrm>
          <a:off x="8515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4"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95811</xdr:rowOff>
    </xdr:from>
    <xdr:ext cx="405111" cy="259045"/>
    <xdr:sp macro="" textlink="">
      <xdr:nvSpPr>
        <xdr:cNvPr id="157"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8" name="フローチャート: 判断 157"/>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46826</xdr:rowOff>
    </xdr:from>
    <xdr:ext cx="405111" cy="259045"/>
    <xdr:sp macro="" textlink="">
      <xdr:nvSpPr>
        <xdr:cNvPr id="159" name="n_2aveValue【体育館・プー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104322</xdr:rowOff>
    </xdr:from>
    <xdr:to>
      <xdr:col>20</xdr:col>
      <xdr:colOff>38100</xdr:colOff>
      <xdr:row>57</xdr:row>
      <xdr:rowOff>34472</xdr:rowOff>
    </xdr:to>
    <xdr:sp macro="" textlink="">
      <xdr:nvSpPr>
        <xdr:cNvPr id="165" name="楕円 164"/>
        <xdr:cNvSpPr/>
      </xdr:nvSpPr>
      <xdr:spPr>
        <a:xfrm>
          <a:off x="37465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135346</xdr:rowOff>
    </xdr:from>
    <xdr:to>
      <xdr:col>15</xdr:col>
      <xdr:colOff>101600</xdr:colOff>
      <xdr:row>57</xdr:row>
      <xdr:rowOff>65496</xdr:rowOff>
    </xdr:to>
    <xdr:sp macro="" textlink="">
      <xdr:nvSpPr>
        <xdr:cNvPr id="166" name="楕円 165"/>
        <xdr:cNvSpPr/>
      </xdr:nvSpPr>
      <xdr:spPr>
        <a:xfrm>
          <a:off x="2857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155122</xdr:rowOff>
    </xdr:from>
    <xdr:to>
      <xdr:col>19</xdr:col>
      <xdr:colOff>177800</xdr:colOff>
      <xdr:row>57</xdr:row>
      <xdr:rowOff>14696</xdr:rowOff>
    </xdr:to>
    <xdr:cxnSp macro="">
      <xdr:nvCxnSpPr>
        <xdr:cNvPr id="167" name="直線コネクタ 166"/>
        <xdr:cNvCxnSpPr/>
      </xdr:nvCxnSpPr>
      <xdr:spPr>
        <a:xfrm flipV="1">
          <a:off x="2908300" y="97563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50999</xdr:rowOff>
    </xdr:from>
    <xdr:ext cx="405111" cy="259045"/>
    <xdr:sp macro="" textlink="">
      <xdr:nvSpPr>
        <xdr:cNvPr id="168" name="n_1mainValue【体育館・プール】&#10;有形固定資産減価償却率"/>
        <xdr:cNvSpPr txBox="1"/>
      </xdr:nvSpPr>
      <xdr:spPr>
        <a:xfrm>
          <a:off x="3582044" y="948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82023</xdr:rowOff>
    </xdr:from>
    <xdr:ext cx="405111" cy="259045"/>
    <xdr:sp macro="" textlink="">
      <xdr:nvSpPr>
        <xdr:cNvPr id="169" name="n_2mainValue【体育館・プール】&#10;有形固定資産減価償却率"/>
        <xdr:cNvSpPr txBox="1"/>
      </xdr:nvSpPr>
      <xdr:spPr>
        <a:xfrm>
          <a:off x="2705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96"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46753</xdr:rowOff>
    </xdr:from>
    <xdr:ext cx="469744" cy="259045"/>
    <xdr:sp macro="" textlink="">
      <xdr:nvSpPr>
        <xdr:cNvPr id="199"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200" name="フローチャート: 判断 199"/>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51325</xdr:rowOff>
    </xdr:from>
    <xdr:ext cx="469744" cy="259045"/>
    <xdr:sp macro="" textlink="">
      <xdr:nvSpPr>
        <xdr:cNvPr id="201"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36068</xdr:rowOff>
    </xdr:from>
    <xdr:to>
      <xdr:col>50</xdr:col>
      <xdr:colOff>165100</xdr:colOff>
      <xdr:row>62</xdr:row>
      <xdr:rowOff>137668</xdr:rowOff>
    </xdr:to>
    <xdr:sp macro="" textlink="">
      <xdr:nvSpPr>
        <xdr:cNvPr id="207" name="楕円 206"/>
        <xdr:cNvSpPr/>
      </xdr:nvSpPr>
      <xdr:spPr>
        <a:xfrm>
          <a:off x="958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08" name="楕円 207"/>
        <xdr:cNvSpPr/>
      </xdr:nvSpPr>
      <xdr:spPr>
        <a:xfrm>
          <a:off x="8699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86868</xdr:rowOff>
    </xdr:from>
    <xdr:to>
      <xdr:col>50</xdr:col>
      <xdr:colOff>114300</xdr:colOff>
      <xdr:row>62</xdr:row>
      <xdr:rowOff>86868</xdr:rowOff>
    </xdr:to>
    <xdr:cxnSp macro="">
      <xdr:nvCxnSpPr>
        <xdr:cNvPr id="209" name="直線コネクタ 208"/>
        <xdr:cNvCxnSpPr/>
      </xdr:nvCxnSpPr>
      <xdr:spPr>
        <a:xfrm>
          <a:off x="8750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10" name="n_1main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11" name="n_2main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38" name="直線コネクタ 237"/>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41"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42" name="直線コネクタ 241"/>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43"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44" name="フローチャート: 判断 24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45" name="フローチャート: 判断 244"/>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105427</xdr:rowOff>
    </xdr:from>
    <xdr:ext cx="405111" cy="259045"/>
    <xdr:sp macro="" textlink="">
      <xdr:nvSpPr>
        <xdr:cNvPr id="246"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166914</xdr:rowOff>
    </xdr:from>
    <xdr:to>
      <xdr:col>15</xdr:col>
      <xdr:colOff>101600</xdr:colOff>
      <xdr:row>83</xdr:row>
      <xdr:rowOff>97064</xdr:rowOff>
    </xdr:to>
    <xdr:sp macro="" textlink="">
      <xdr:nvSpPr>
        <xdr:cNvPr id="247" name="フローチャート: 判断 246"/>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113591</xdr:rowOff>
    </xdr:from>
    <xdr:ext cx="405111" cy="259045"/>
    <xdr:sp macro="" textlink="">
      <xdr:nvSpPr>
        <xdr:cNvPr id="248"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254" name="楕円 253"/>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122827</xdr:rowOff>
    </xdr:from>
    <xdr:to>
      <xdr:col>15</xdr:col>
      <xdr:colOff>101600</xdr:colOff>
      <xdr:row>84</xdr:row>
      <xdr:rowOff>52977</xdr:rowOff>
    </xdr:to>
    <xdr:sp macro="" textlink="">
      <xdr:nvSpPr>
        <xdr:cNvPr id="255" name="楕円 254"/>
        <xdr:cNvSpPr/>
      </xdr:nvSpPr>
      <xdr:spPr>
        <a:xfrm>
          <a:off x="2857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111579</xdr:rowOff>
    </xdr:from>
    <xdr:to>
      <xdr:col>19</xdr:col>
      <xdr:colOff>177800</xdr:colOff>
      <xdr:row>84</xdr:row>
      <xdr:rowOff>2177</xdr:rowOff>
    </xdr:to>
    <xdr:cxnSp macro="">
      <xdr:nvCxnSpPr>
        <xdr:cNvPr id="256" name="直線コネクタ 255"/>
        <xdr:cNvCxnSpPr/>
      </xdr:nvCxnSpPr>
      <xdr:spPr>
        <a:xfrm flipV="1">
          <a:off x="2908300" y="143419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153506</xdr:rowOff>
    </xdr:from>
    <xdr:ext cx="405111" cy="259045"/>
    <xdr:sp macro="" textlink="">
      <xdr:nvSpPr>
        <xdr:cNvPr id="257" name="n_1mainValue【福祉施設】&#10;有形固定資産減価償却率"/>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44104</xdr:rowOff>
    </xdr:from>
    <xdr:ext cx="405111" cy="259045"/>
    <xdr:sp macro="" textlink="">
      <xdr:nvSpPr>
        <xdr:cNvPr id="258" name="n_2mainValue【福祉施設】&#10;有形固定資産減価償却率"/>
        <xdr:cNvSpPr txBox="1"/>
      </xdr:nvSpPr>
      <xdr:spPr>
        <a:xfrm>
          <a:off x="2705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76200</xdr:rowOff>
    </xdr:from>
    <xdr:to>
      <xdr:col>54</xdr:col>
      <xdr:colOff>189865</xdr:colOff>
      <xdr:row>86</xdr:row>
      <xdr:rowOff>103414</xdr:rowOff>
    </xdr:to>
    <xdr:cxnSp macro="">
      <xdr:nvCxnSpPr>
        <xdr:cNvPr id="284" name="直線コネクタ 283"/>
        <xdr:cNvCxnSpPr/>
      </xdr:nvCxnSpPr>
      <xdr:spPr>
        <a:xfrm flipV="1">
          <a:off x="10476865" y="13792200"/>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85"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86" name="直線コネクタ 285"/>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22877</xdr:rowOff>
    </xdr:from>
    <xdr:ext cx="469744" cy="259045"/>
    <xdr:sp macro="" textlink="">
      <xdr:nvSpPr>
        <xdr:cNvPr id="287" name="【福祉施設】&#10;一人当たり面積最大値テキスト"/>
        <xdr:cNvSpPr txBox="1"/>
      </xdr:nvSpPr>
      <xdr:spPr>
        <a:xfrm>
          <a:off x="105156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76200</xdr:rowOff>
    </xdr:from>
    <xdr:to>
      <xdr:col>55</xdr:col>
      <xdr:colOff>88900</xdr:colOff>
      <xdr:row>80</xdr:row>
      <xdr:rowOff>76200</xdr:rowOff>
    </xdr:to>
    <xdr:cxnSp macro="">
      <xdr:nvCxnSpPr>
        <xdr:cNvPr id="288" name="直線コネクタ 287"/>
        <xdr:cNvCxnSpPr/>
      </xdr:nvCxnSpPr>
      <xdr:spPr>
        <a:xfrm>
          <a:off x="103886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289" name="【福祉施設】&#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90" name="フローチャート: 判断 289"/>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291" name="フローチャート: 判断 290"/>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148063</xdr:rowOff>
    </xdr:from>
    <xdr:ext cx="469744" cy="259045"/>
    <xdr:sp macro="" textlink="">
      <xdr:nvSpPr>
        <xdr:cNvPr id="292" name="n_1aveValue【福祉施設】&#10;一人当たり面積"/>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33564</xdr:rowOff>
    </xdr:from>
    <xdr:to>
      <xdr:col>46</xdr:col>
      <xdr:colOff>38100</xdr:colOff>
      <xdr:row>83</xdr:row>
      <xdr:rowOff>135164</xdr:rowOff>
    </xdr:to>
    <xdr:sp macro="" textlink="">
      <xdr:nvSpPr>
        <xdr:cNvPr id="293" name="フローチャート: 判断 292"/>
        <xdr:cNvSpPr/>
      </xdr:nvSpPr>
      <xdr:spPr>
        <a:xfrm>
          <a:off x="8699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126291</xdr:rowOff>
    </xdr:from>
    <xdr:ext cx="469744" cy="259045"/>
    <xdr:sp macro="" textlink="">
      <xdr:nvSpPr>
        <xdr:cNvPr id="294" name="n_2aveValue【福祉施設】&#10;一人当たり面積"/>
        <xdr:cNvSpPr txBox="1"/>
      </xdr:nvSpPr>
      <xdr:spPr>
        <a:xfrm>
          <a:off x="8515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14514</xdr:rowOff>
    </xdr:from>
    <xdr:to>
      <xdr:col>50</xdr:col>
      <xdr:colOff>165100</xdr:colOff>
      <xdr:row>80</xdr:row>
      <xdr:rowOff>116114</xdr:rowOff>
    </xdr:to>
    <xdr:sp macro="" textlink="">
      <xdr:nvSpPr>
        <xdr:cNvPr id="300" name="楕円 299"/>
        <xdr:cNvSpPr/>
      </xdr:nvSpPr>
      <xdr:spPr>
        <a:xfrm>
          <a:off x="9588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39007</xdr:rowOff>
    </xdr:from>
    <xdr:to>
      <xdr:col>46</xdr:col>
      <xdr:colOff>38100</xdr:colOff>
      <xdr:row>77</xdr:row>
      <xdr:rowOff>140607</xdr:rowOff>
    </xdr:to>
    <xdr:sp macro="" textlink="">
      <xdr:nvSpPr>
        <xdr:cNvPr id="301" name="楕円 300"/>
        <xdr:cNvSpPr/>
      </xdr:nvSpPr>
      <xdr:spPr>
        <a:xfrm>
          <a:off x="8699500" y="13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89807</xdr:rowOff>
    </xdr:from>
    <xdr:to>
      <xdr:col>50</xdr:col>
      <xdr:colOff>114300</xdr:colOff>
      <xdr:row>80</xdr:row>
      <xdr:rowOff>65314</xdr:rowOff>
    </xdr:to>
    <xdr:cxnSp macro="">
      <xdr:nvCxnSpPr>
        <xdr:cNvPr id="302" name="直線コネクタ 301"/>
        <xdr:cNvCxnSpPr/>
      </xdr:nvCxnSpPr>
      <xdr:spPr>
        <a:xfrm>
          <a:off x="8750300" y="132914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132641</xdr:rowOff>
    </xdr:from>
    <xdr:ext cx="469744" cy="259045"/>
    <xdr:sp macro="" textlink="">
      <xdr:nvSpPr>
        <xdr:cNvPr id="303" name="n_1mainValue【福祉施設】&#10;一人当たり面積"/>
        <xdr:cNvSpPr txBox="1"/>
      </xdr:nvSpPr>
      <xdr:spPr>
        <a:xfrm>
          <a:off x="93917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157134</xdr:rowOff>
    </xdr:from>
    <xdr:ext cx="469744" cy="259045"/>
    <xdr:sp macro="" textlink="">
      <xdr:nvSpPr>
        <xdr:cNvPr id="304" name="n_2mainValue【福祉施設】&#10;一人当たり面積"/>
        <xdr:cNvSpPr txBox="1"/>
      </xdr:nvSpPr>
      <xdr:spPr>
        <a:xfrm>
          <a:off x="8515427" y="130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7" name="テキスト ボックス 3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9" name="テキスト ボックス 3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1" name="テキスト ボックス 3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3" name="テキスト ボックス 3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27" name="直線コネクタ 326"/>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28"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29" name="直線コネクタ 328"/>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30"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31" name="直線コネクタ 330"/>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32"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33" name="フローチャート: 判断 3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4" name="フローチャート: 判断 33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134129</xdr:rowOff>
    </xdr:from>
    <xdr:ext cx="405111" cy="259045"/>
    <xdr:sp macro="" textlink="">
      <xdr:nvSpPr>
        <xdr:cNvPr id="335"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36" name="フローチャート: 判断 335"/>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170705</xdr:rowOff>
    </xdr:from>
    <xdr:ext cx="405111" cy="259045"/>
    <xdr:sp macro="" textlink="">
      <xdr:nvSpPr>
        <xdr:cNvPr id="337" name="n_2aveValue【市民会館】&#10;有形固定資産減価償却率"/>
        <xdr:cNvSpPr txBox="1"/>
      </xdr:nvSpPr>
      <xdr:spPr>
        <a:xfrm>
          <a:off x="2705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41402</xdr:rowOff>
    </xdr:from>
    <xdr:to>
      <xdr:col>20</xdr:col>
      <xdr:colOff>38100</xdr:colOff>
      <xdr:row>103</xdr:row>
      <xdr:rowOff>143002</xdr:rowOff>
    </xdr:to>
    <xdr:sp macro="" textlink="">
      <xdr:nvSpPr>
        <xdr:cNvPr id="343" name="楕円 342"/>
        <xdr:cNvSpPr/>
      </xdr:nvSpPr>
      <xdr:spPr>
        <a:xfrm>
          <a:off x="3746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44" name="楕円 343"/>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92202</xdr:rowOff>
    </xdr:from>
    <xdr:to>
      <xdr:col>19</xdr:col>
      <xdr:colOff>177800</xdr:colOff>
      <xdr:row>103</xdr:row>
      <xdr:rowOff>133350</xdr:rowOff>
    </xdr:to>
    <xdr:cxnSp macro="">
      <xdr:nvCxnSpPr>
        <xdr:cNvPr id="345" name="直線コネクタ 344"/>
        <xdr:cNvCxnSpPr/>
      </xdr:nvCxnSpPr>
      <xdr:spPr>
        <a:xfrm flipV="1">
          <a:off x="2908300" y="17751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159529</xdr:rowOff>
    </xdr:from>
    <xdr:ext cx="405111" cy="259045"/>
    <xdr:sp macro="" textlink="">
      <xdr:nvSpPr>
        <xdr:cNvPr id="346" name="n_1mainValue【市民会館】&#10;有形固定資産減価償却率"/>
        <xdr:cNvSpPr txBox="1"/>
      </xdr:nvSpPr>
      <xdr:spPr>
        <a:xfrm>
          <a:off x="3582044" y="1747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47" name="n_2mainValue【市民会館】&#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8" name="直線コネクタ 35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9" name="テキスト ボックス 35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0" name="直線コネクタ 35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1" name="テキスト ボックス 36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2" name="直線コネクタ 36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3" name="テキスト ボックス 36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4" name="直線コネクタ 36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5" name="テキスト ボックス 36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71628</xdr:rowOff>
    </xdr:from>
    <xdr:to>
      <xdr:col>54</xdr:col>
      <xdr:colOff>189865</xdr:colOff>
      <xdr:row>107</xdr:row>
      <xdr:rowOff>69342</xdr:rowOff>
    </xdr:to>
    <xdr:cxnSp macro="">
      <xdr:nvCxnSpPr>
        <xdr:cNvPr id="369" name="直線コネクタ 368"/>
        <xdr:cNvCxnSpPr/>
      </xdr:nvCxnSpPr>
      <xdr:spPr>
        <a:xfrm flipV="1">
          <a:off x="10476865" y="17559528"/>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73169</xdr:rowOff>
    </xdr:from>
    <xdr:ext cx="469744" cy="259045"/>
    <xdr:sp macro="" textlink="">
      <xdr:nvSpPr>
        <xdr:cNvPr id="370" name="【市民会館】&#10;一人当たり面積最小値テキスト"/>
        <xdr:cNvSpPr txBox="1"/>
      </xdr:nvSpPr>
      <xdr:spPr>
        <a:xfrm>
          <a:off x="10515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69342</xdr:rowOff>
    </xdr:from>
    <xdr:to>
      <xdr:col>55</xdr:col>
      <xdr:colOff>88900</xdr:colOff>
      <xdr:row>107</xdr:row>
      <xdr:rowOff>69342</xdr:rowOff>
    </xdr:to>
    <xdr:cxnSp macro="">
      <xdr:nvCxnSpPr>
        <xdr:cNvPr id="371" name="直線コネクタ 370"/>
        <xdr:cNvCxnSpPr/>
      </xdr:nvCxnSpPr>
      <xdr:spPr>
        <a:xfrm>
          <a:off x="10388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18305</xdr:rowOff>
    </xdr:from>
    <xdr:ext cx="469744" cy="259045"/>
    <xdr:sp macro="" textlink="">
      <xdr:nvSpPr>
        <xdr:cNvPr id="372" name="【市民会館】&#10;一人当たり面積最大値テキスト"/>
        <xdr:cNvSpPr txBox="1"/>
      </xdr:nvSpPr>
      <xdr:spPr>
        <a:xfrm>
          <a:off x="10515600" y="1733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71628</xdr:rowOff>
    </xdr:from>
    <xdr:to>
      <xdr:col>55</xdr:col>
      <xdr:colOff>88900</xdr:colOff>
      <xdr:row>102</xdr:row>
      <xdr:rowOff>71628</xdr:rowOff>
    </xdr:to>
    <xdr:cxnSp macro="">
      <xdr:nvCxnSpPr>
        <xdr:cNvPr id="373" name="直線コネクタ 372"/>
        <xdr:cNvCxnSpPr/>
      </xdr:nvCxnSpPr>
      <xdr:spPr>
        <a:xfrm>
          <a:off x="10388600" y="1755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374" name="【市民会館】&#10;一人当たり面積平均値テキスト"/>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375" name="フローチャート: 判断 374"/>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36830</xdr:rowOff>
    </xdr:from>
    <xdr:to>
      <xdr:col>50</xdr:col>
      <xdr:colOff>165100</xdr:colOff>
      <xdr:row>105</xdr:row>
      <xdr:rowOff>138430</xdr:rowOff>
    </xdr:to>
    <xdr:sp macro="" textlink="">
      <xdr:nvSpPr>
        <xdr:cNvPr id="376" name="フローチャート: 判断 375"/>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129557</xdr:rowOff>
    </xdr:from>
    <xdr:ext cx="469744" cy="259045"/>
    <xdr:sp macro="" textlink="">
      <xdr:nvSpPr>
        <xdr:cNvPr id="377" name="n_1ave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41402</xdr:rowOff>
    </xdr:from>
    <xdr:to>
      <xdr:col>46</xdr:col>
      <xdr:colOff>38100</xdr:colOff>
      <xdr:row>105</xdr:row>
      <xdr:rowOff>143002</xdr:rowOff>
    </xdr:to>
    <xdr:sp macro="" textlink="">
      <xdr:nvSpPr>
        <xdr:cNvPr id="378" name="フローチャート: 判断 377"/>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134129</xdr:rowOff>
    </xdr:from>
    <xdr:ext cx="469744" cy="259045"/>
    <xdr:sp macro="" textlink="">
      <xdr:nvSpPr>
        <xdr:cNvPr id="379" name="n_2aveValue【市民会館】&#10;一人当たり面積"/>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87122</xdr:rowOff>
    </xdr:from>
    <xdr:to>
      <xdr:col>50</xdr:col>
      <xdr:colOff>165100</xdr:colOff>
      <xdr:row>102</xdr:row>
      <xdr:rowOff>17272</xdr:rowOff>
    </xdr:to>
    <xdr:sp macro="" textlink="">
      <xdr:nvSpPr>
        <xdr:cNvPr id="385" name="楕円 384"/>
        <xdr:cNvSpPr/>
      </xdr:nvSpPr>
      <xdr:spPr>
        <a:xfrm>
          <a:off x="9588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96265</xdr:rowOff>
    </xdr:from>
    <xdr:to>
      <xdr:col>46</xdr:col>
      <xdr:colOff>38100</xdr:colOff>
      <xdr:row>102</xdr:row>
      <xdr:rowOff>26415</xdr:rowOff>
    </xdr:to>
    <xdr:sp macro="" textlink="">
      <xdr:nvSpPr>
        <xdr:cNvPr id="386" name="楕円 385"/>
        <xdr:cNvSpPr/>
      </xdr:nvSpPr>
      <xdr:spPr>
        <a:xfrm>
          <a:off x="8699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137922</xdr:rowOff>
    </xdr:from>
    <xdr:to>
      <xdr:col>50</xdr:col>
      <xdr:colOff>114300</xdr:colOff>
      <xdr:row>101</xdr:row>
      <xdr:rowOff>147065</xdr:rowOff>
    </xdr:to>
    <xdr:cxnSp macro="">
      <xdr:nvCxnSpPr>
        <xdr:cNvPr id="387" name="直線コネクタ 386"/>
        <xdr:cNvCxnSpPr/>
      </xdr:nvCxnSpPr>
      <xdr:spPr>
        <a:xfrm flipV="1">
          <a:off x="8750300" y="17454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33799</xdr:rowOff>
    </xdr:from>
    <xdr:ext cx="469744" cy="259045"/>
    <xdr:sp macro="" textlink="">
      <xdr:nvSpPr>
        <xdr:cNvPr id="388" name="n_1mainValue【市民会館】&#10;一人当たり面積"/>
        <xdr:cNvSpPr txBox="1"/>
      </xdr:nvSpPr>
      <xdr:spPr>
        <a:xfrm>
          <a:off x="93917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42942</xdr:rowOff>
    </xdr:from>
    <xdr:ext cx="469744" cy="259045"/>
    <xdr:sp macro="" textlink="">
      <xdr:nvSpPr>
        <xdr:cNvPr id="389" name="n_2mainValue【市民会館】&#10;一人当たり面積"/>
        <xdr:cNvSpPr txBox="1"/>
      </xdr:nvSpPr>
      <xdr:spPr>
        <a:xfrm>
          <a:off x="8515427" y="171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0" name="テキスト ボックス 3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2" name="テキスト ボックス 4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0" name="テキスト ボックス 4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14" name="直線コネクタ 413"/>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15"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16" name="直線コネクタ 415"/>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17"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18" name="直線コネクタ 417"/>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19"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20" name="フローチャート: 判断 419"/>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21" name="フローチャート: 判断 420"/>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48277</xdr:rowOff>
    </xdr:from>
    <xdr:ext cx="405111" cy="259045"/>
    <xdr:sp macro="" textlink="">
      <xdr:nvSpPr>
        <xdr:cNvPr id="422"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423" name="フローチャート: 判断 422"/>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137177</xdr:rowOff>
    </xdr:from>
    <xdr:ext cx="405111" cy="259045"/>
    <xdr:sp macro="" textlink="">
      <xdr:nvSpPr>
        <xdr:cNvPr id="424" name="n_2aveValue【一般廃棄物処理施設】&#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30" name="楕円 429"/>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124460</xdr:rowOff>
    </xdr:from>
    <xdr:to>
      <xdr:col>76</xdr:col>
      <xdr:colOff>165100</xdr:colOff>
      <xdr:row>37</xdr:row>
      <xdr:rowOff>54610</xdr:rowOff>
    </xdr:to>
    <xdr:sp macro="" textlink="">
      <xdr:nvSpPr>
        <xdr:cNvPr id="431" name="楕円 430"/>
        <xdr:cNvSpPr/>
      </xdr:nvSpPr>
      <xdr:spPr>
        <a:xfrm>
          <a:off x="14541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7620</xdr:rowOff>
    </xdr:to>
    <xdr:cxnSp macro="">
      <xdr:nvCxnSpPr>
        <xdr:cNvPr id="432" name="直線コネクタ 431"/>
        <xdr:cNvCxnSpPr/>
      </xdr:nvCxnSpPr>
      <xdr:spPr>
        <a:xfrm>
          <a:off x="14592300" y="6347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33" name="n_1mainValue【一般廃棄物処理施設】&#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71137</xdr:rowOff>
    </xdr:from>
    <xdr:ext cx="405111" cy="259045"/>
    <xdr:sp macro="" textlink="">
      <xdr:nvSpPr>
        <xdr:cNvPr id="434" name="n_2mainValue【一般廃棄物処理施設】&#10;有形固定資産減価償却率"/>
        <xdr:cNvSpPr txBox="1"/>
      </xdr:nvSpPr>
      <xdr:spPr>
        <a:xfrm>
          <a:off x="14389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58" name="直線コネクタ 457"/>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59"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60" name="直線コネクタ 459"/>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61"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62" name="直線コネクタ 461"/>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63"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64" name="フローチャート: 判断 463"/>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65" name="フローチャート: 判断 464"/>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66"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67" name="フローチャート: 判断 466"/>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68"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13657</xdr:rowOff>
    </xdr:from>
    <xdr:to>
      <xdr:col>112</xdr:col>
      <xdr:colOff>38100</xdr:colOff>
      <xdr:row>41</xdr:row>
      <xdr:rowOff>115257</xdr:rowOff>
    </xdr:to>
    <xdr:sp macro="" textlink="">
      <xdr:nvSpPr>
        <xdr:cNvPr id="474" name="楕円 473"/>
        <xdr:cNvSpPr/>
      </xdr:nvSpPr>
      <xdr:spPr>
        <a:xfrm>
          <a:off x="21272500" y="70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8903</xdr:rowOff>
    </xdr:from>
    <xdr:to>
      <xdr:col>107</xdr:col>
      <xdr:colOff>101600</xdr:colOff>
      <xdr:row>41</xdr:row>
      <xdr:rowOff>110503</xdr:rowOff>
    </xdr:to>
    <xdr:sp macro="" textlink="">
      <xdr:nvSpPr>
        <xdr:cNvPr id="475" name="楕円 474"/>
        <xdr:cNvSpPr/>
      </xdr:nvSpPr>
      <xdr:spPr>
        <a:xfrm>
          <a:off x="20383500" y="703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59703</xdr:rowOff>
    </xdr:from>
    <xdr:to>
      <xdr:col>111</xdr:col>
      <xdr:colOff>177800</xdr:colOff>
      <xdr:row>41</xdr:row>
      <xdr:rowOff>64457</xdr:rowOff>
    </xdr:to>
    <xdr:cxnSp macro="">
      <xdr:nvCxnSpPr>
        <xdr:cNvPr id="476" name="直線コネクタ 475"/>
        <xdr:cNvCxnSpPr/>
      </xdr:nvCxnSpPr>
      <xdr:spPr>
        <a:xfrm>
          <a:off x="20434300" y="7089153"/>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106384</xdr:rowOff>
    </xdr:from>
    <xdr:ext cx="534377" cy="259045"/>
    <xdr:sp macro="" textlink="">
      <xdr:nvSpPr>
        <xdr:cNvPr id="477" name="n_1mainValue【一般廃棄物処理施設】&#10;一人当たり有形固定資産（償却資産）額"/>
        <xdr:cNvSpPr txBox="1"/>
      </xdr:nvSpPr>
      <xdr:spPr>
        <a:xfrm>
          <a:off x="21043411" y="713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101630</xdr:rowOff>
    </xdr:from>
    <xdr:ext cx="534377" cy="259045"/>
    <xdr:sp macro="" textlink="">
      <xdr:nvSpPr>
        <xdr:cNvPr id="478" name="n_2mainValue【一般廃棄物処理施設】&#10;一人当たり有形固定資産（償却資産）額"/>
        <xdr:cNvSpPr txBox="1"/>
      </xdr:nvSpPr>
      <xdr:spPr>
        <a:xfrm>
          <a:off x="20167111" y="71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04" name="直線コネクタ 503"/>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6" name="直線コネクタ 50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07"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08" name="直線コネクタ 507"/>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09"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10" name="フローチャート: 判断 509"/>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11" name="フローチャート: 判断 510"/>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131734</xdr:rowOff>
    </xdr:from>
    <xdr:ext cx="405111" cy="259045"/>
    <xdr:sp macro="" textlink="">
      <xdr:nvSpPr>
        <xdr:cNvPr id="512"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513" name="フローチャート: 判断 512"/>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40294</xdr:rowOff>
    </xdr:from>
    <xdr:ext cx="405111" cy="259045"/>
    <xdr:sp macro="" textlink="">
      <xdr:nvSpPr>
        <xdr:cNvPr id="514" name="n_2aveValue【保健センター・保健所】&#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125549</xdr:rowOff>
    </xdr:from>
    <xdr:to>
      <xdr:col>81</xdr:col>
      <xdr:colOff>101600</xdr:colOff>
      <xdr:row>58</xdr:row>
      <xdr:rowOff>55699</xdr:rowOff>
    </xdr:to>
    <xdr:sp macro="" textlink="">
      <xdr:nvSpPr>
        <xdr:cNvPr id="520" name="楕円 519"/>
        <xdr:cNvSpPr/>
      </xdr:nvSpPr>
      <xdr:spPr>
        <a:xfrm>
          <a:off x="15430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168003</xdr:rowOff>
    </xdr:from>
    <xdr:to>
      <xdr:col>76</xdr:col>
      <xdr:colOff>165100</xdr:colOff>
      <xdr:row>58</xdr:row>
      <xdr:rowOff>98153</xdr:rowOff>
    </xdr:to>
    <xdr:sp macro="" textlink="">
      <xdr:nvSpPr>
        <xdr:cNvPr id="521" name="楕円 520"/>
        <xdr:cNvSpPr/>
      </xdr:nvSpPr>
      <xdr:spPr>
        <a:xfrm>
          <a:off x="14541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4899</xdr:rowOff>
    </xdr:from>
    <xdr:to>
      <xdr:col>81</xdr:col>
      <xdr:colOff>50800</xdr:colOff>
      <xdr:row>58</xdr:row>
      <xdr:rowOff>47353</xdr:rowOff>
    </xdr:to>
    <xdr:cxnSp macro="">
      <xdr:nvCxnSpPr>
        <xdr:cNvPr id="522" name="直線コネクタ 521"/>
        <xdr:cNvCxnSpPr/>
      </xdr:nvCxnSpPr>
      <xdr:spPr>
        <a:xfrm flipV="1">
          <a:off x="14592300" y="994899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72226</xdr:rowOff>
    </xdr:from>
    <xdr:ext cx="405111" cy="259045"/>
    <xdr:sp macro="" textlink="">
      <xdr:nvSpPr>
        <xdr:cNvPr id="523" name="n_1mainValue【保健センター・保健所】&#10;有形固定資産減価償却率"/>
        <xdr:cNvSpPr txBox="1"/>
      </xdr:nvSpPr>
      <xdr:spPr>
        <a:xfrm>
          <a:off x="15266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114680</xdr:rowOff>
    </xdr:from>
    <xdr:ext cx="405111" cy="259045"/>
    <xdr:sp macro="" textlink="">
      <xdr:nvSpPr>
        <xdr:cNvPr id="524" name="n_2mainValue【保健センター・保健所】&#10;有形固定資産減価償却率"/>
        <xdr:cNvSpPr txBox="1"/>
      </xdr:nvSpPr>
      <xdr:spPr>
        <a:xfrm>
          <a:off x="14389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5" name="直線コネクタ 5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6" name="テキスト ボックス 5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7" name="直線コネクタ 5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8" name="テキスト ボックス 5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9" name="直線コネクタ 5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0" name="テキスト ボックス 5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1" name="直線コネクタ 5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2" name="テキスト ボックス 5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46" name="直線コネクタ 545"/>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47"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48" name="直線コネクタ 54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4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0" name="直線コネクタ 54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51"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52" name="フローチャート: 判断 551"/>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53" name="フローチャート: 判断 552"/>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55" name="フローチャート: 判断 554"/>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56"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62" name="楕円 561"/>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86360</xdr:rowOff>
    </xdr:from>
    <xdr:to>
      <xdr:col>107</xdr:col>
      <xdr:colOff>101600</xdr:colOff>
      <xdr:row>63</xdr:row>
      <xdr:rowOff>16510</xdr:rowOff>
    </xdr:to>
    <xdr:sp macro="" textlink="">
      <xdr:nvSpPr>
        <xdr:cNvPr id="563" name="楕円 562"/>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564" name="直線コネクタ 563"/>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7637</xdr:rowOff>
    </xdr:from>
    <xdr:ext cx="469744" cy="259045"/>
    <xdr:sp macro="" textlink="">
      <xdr:nvSpPr>
        <xdr:cNvPr id="565"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566"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91" name="直線コネクタ 590"/>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92"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93" name="直線コネクタ 592"/>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94"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95" name="直線コネクタ 594"/>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96"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97" name="フローチャート: 判断 596"/>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98" name="フローチャート: 判断 597"/>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599"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600" name="フローチャート: 判断 599"/>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57802</xdr:rowOff>
    </xdr:from>
    <xdr:ext cx="405111" cy="259045"/>
    <xdr:sp macro="" textlink="">
      <xdr:nvSpPr>
        <xdr:cNvPr id="601"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44450</xdr:rowOff>
    </xdr:from>
    <xdr:to>
      <xdr:col>81</xdr:col>
      <xdr:colOff>101600</xdr:colOff>
      <xdr:row>85</xdr:row>
      <xdr:rowOff>146050</xdr:rowOff>
    </xdr:to>
    <xdr:sp macro="" textlink="">
      <xdr:nvSpPr>
        <xdr:cNvPr id="607" name="楕円 606"/>
        <xdr:cNvSpPr/>
      </xdr:nvSpPr>
      <xdr:spPr>
        <a:xfrm>
          <a:off x="1543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78739</xdr:rowOff>
    </xdr:from>
    <xdr:to>
      <xdr:col>76</xdr:col>
      <xdr:colOff>165100</xdr:colOff>
      <xdr:row>86</xdr:row>
      <xdr:rowOff>8889</xdr:rowOff>
    </xdr:to>
    <xdr:sp macro="" textlink="">
      <xdr:nvSpPr>
        <xdr:cNvPr id="608" name="楕円 607"/>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95250</xdr:rowOff>
    </xdr:from>
    <xdr:to>
      <xdr:col>81</xdr:col>
      <xdr:colOff>50800</xdr:colOff>
      <xdr:row>85</xdr:row>
      <xdr:rowOff>129539</xdr:rowOff>
    </xdr:to>
    <xdr:cxnSp macro="">
      <xdr:nvCxnSpPr>
        <xdr:cNvPr id="609" name="直線コネクタ 608"/>
        <xdr:cNvCxnSpPr/>
      </xdr:nvCxnSpPr>
      <xdr:spPr>
        <a:xfrm flipV="1">
          <a:off x="14592300" y="14668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137177</xdr:rowOff>
    </xdr:from>
    <xdr:ext cx="405111" cy="259045"/>
    <xdr:sp macro="" textlink="">
      <xdr:nvSpPr>
        <xdr:cNvPr id="610" name="n_1mainValue【消防施設】&#10;有形固定資産減価償却率"/>
        <xdr:cNvSpPr txBox="1"/>
      </xdr:nvSpPr>
      <xdr:spPr>
        <a:xfrm>
          <a:off x="15266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611" name="n_2mainValue【消防施設】&#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35" name="直線コネクタ 634"/>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36"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37" name="直線コネクタ 636"/>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38"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39" name="直線コネクタ 638"/>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40"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41" name="フローチャート: 判断 640"/>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42" name="フローチャート: 判断 641"/>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110507</xdr:rowOff>
    </xdr:from>
    <xdr:ext cx="469744" cy="259045"/>
    <xdr:sp macro="" textlink="">
      <xdr:nvSpPr>
        <xdr:cNvPr id="643"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44" name="フローチャート: 判断 643"/>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133366</xdr:rowOff>
    </xdr:from>
    <xdr:ext cx="469744" cy="259045"/>
    <xdr:sp macro="" textlink="">
      <xdr:nvSpPr>
        <xdr:cNvPr id="645" name="n_2aveValue【消防施設】&#10;一人当たり面積"/>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51" name="楕円 650"/>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52" name="楕円 651"/>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653" name="直線コネクタ 652"/>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54" name="n_1main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55" name="n_2main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6" name="テキスト ボックス 6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80" name="直線コネクタ 679"/>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81"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82" name="直線コネクタ 681"/>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83"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84" name="直線コネクタ 683"/>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85"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86" name="フローチャート: 判断 685"/>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87" name="フローチャート: 判断 686"/>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17163</xdr:rowOff>
    </xdr:from>
    <xdr:ext cx="405111" cy="259045"/>
    <xdr:sp macro="" textlink="">
      <xdr:nvSpPr>
        <xdr:cNvPr id="688"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89" name="フローチャート: 判断 688"/>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148607</xdr:rowOff>
    </xdr:from>
    <xdr:ext cx="405111" cy="259045"/>
    <xdr:sp macro="" textlink="">
      <xdr:nvSpPr>
        <xdr:cNvPr id="690"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153036</xdr:rowOff>
    </xdr:from>
    <xdr:to>
      <xdr:col>81</xdr:col>
      <xdr:colOff>101600</xdr:colOff>
      <xdr:row>103</xdr:row>
      <xdr:rowOff>83186</xdr:rowOff>
    </xdr:to>
    <xdr:sp macro="" textlink="">
      <xdr:nvSpPr>
        <xdr:cNvPr id="696" name="楕円 695"/>
        <xdr:cNvSpPr/>
      </xdr:nvSpPr>
      <xdr:spPr>
        <a:xfrm>
          <a:off x="15430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19686</xdr:rowOff>
    </xdr:from>
    <xdr:to>
      <xdr:col>76</xdr:col>
      <xdr:colOff>165100</xdr:colOff>
      <xdr:row>103</xdr:row>
      <xdr:rowOff>121286</xdr:rowOff>
    </xdr:to>
    <xdr:sp macro="" textlink="">
      <xdr:nvSpPr>
        <xdr:cNvPr id="697" name="楕円 696"/>
        <xdr:cNvSpPr/>
      </xdr:nvSpPr>
      <xdr:spPr>
        <a:xfrm>
          <a:off x="14541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32386</xdr:rowOff>
    </xdr:from>
    <xdr:to>
      <xdr:col>81</xdr:col>
      <xdr:colOff>50800</xdr:colOff>
      <xdr:row>103</xdr:row>
      <xdr:rowOff>70486</xdr:rowOff>
    </xdr:to>
    <xdr:cxnSp macro="">
      <xdr:nvCxnSpPr>
        <xdr:cNvPr id="698" name="直線コネクタ 697"/>
        <xdr:cNvCxnSpPr/>
      </xdr:nvCxnSpPr>
      <xdr:spPr>
        <a:xfrm flipV="1">
          <a:off x="14592300" y="17691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99713</xdr:rowOff>
    </xdr:from>
    <xdr:ext cx="405111" cy="259045"/>
    <xdr:sp macro="" textlink="">
      <xdr:nvSpPr>
        <xdr:cNvPr id="699" name="n_1mainValue【庁舎】&#10;有形固定資産減価償却率"/>
        <xdr:cNvSpPr txBox="1"/>
      </xdr:nvSpPr>
      <xdr:spPr>
        <a:xfrm>
          <a:off x="15266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137813</xdr:rowOff>
    </xdr:from>
    <xdr:ext cx="405111" cy="259045"/>
    <xdr:sp macro="" textlink="">
      <xdr:nvSpPr>
        <xdr:cNvPr id="700" name="n_2mainValue【庁舎】&#10;有形固定資産減価償却率"/>
        <xdr:cNvSpPr txBox="1"/>
      </xdr:nvSpPr>
      <xdr:spPr>
        <a:xfrm>
          <a:off x="14389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22" name="直線コネクタ 721"/>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23"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24" name="直線コネクタ 723"/>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25"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26" name="直線コネクタ 725"/>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27"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28" name="フローチャート: 判断 727"/>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29" name="フローチャート: 判断 728"/>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143527</xdr:rowOff>
    </xdr:from>
    <xdr:ext cx="469744" cy="259045"/>
    <xdr:sp macro="" textlink="">
      <xdr:nvSpPr>
        <xdr:cNvPr id="730"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731" name="フローチャート: 判断 730"/>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161814</xdr:rowOff>
    </xdr:from>
    <xdr:ext cx="469744" cy="259045"/>
    <xdr:sp macro="" textlink="">
      <xdr:nvSpPr>
        <xdr:cNvPr id="732"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738" name="楕円 737"/>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144272</xdr:rowOff>
    </xdr:from>
    <xdr:to>
      <xdr:col>107</xdr:col>
      <xdr:colOff>101600</xdr:colOff>
      <xdr:row>105</xdr:row>
      <xdr:rowOff>74422</xdr:rowOff>
    </xdr:to>
    <xdr:sp macro="" textlink="">
      <xdr:nvSpPr>
        <xdr:cNvPr id="739" name="楕円 738"/>
        <xdr:cNvSpPr/>
      </xdr:nvSpPr>
      <xdr:spPr>
        <a:xfrm>
          <a:off x="20383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23622</xdr:rowOff>
    </xdr:to>
    <xdr:cxnSp macro="">
      <xdr:nvCxnSpPr>
        <xdr:cNvPr id="740" name="直線コネクタ 739"/>
        <xdr:cNvCxnSpPr/>
      </xdr:nvCxnSpPr>
      <xdr:spPr>
        <a:xfrm flipV="1">
          <a:off x="20434300" y="1802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60977</xdr:rowOff>
    </xdr:from>
    <xdr:ext cx="469744" cy="259045"/>
    <xdr:sp macro="" textlink="">
      <xdr:nvSpPr>
        <xdr:cNvPr id="741" name="n_1mainValue【庁舎】&#10;一人当たり面積"/>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65549</xdr:rowOff>
    </xdr:from>
    <xdr:ext cx="469744" cy="259045"/>
    <xdr:sp macro="" textlink="">
      <xdr:nvSpPr>
        <xdr:cNvPr id="742" name="n_2mainValue【庁舎】&#10;一人当たり面積"/>
        <xdr:cNvSpPr txBox="1"/>
      </xdr:nvSpPr>
      <xdr:spPr>
        <a:xfrm>
          <a:off x="20199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年度の有形固定資産減価償却率を比較すると、本市はほとんどの施設で償却率が上がっており、老朽化が進んでいるといえる。特に、平成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年度では、図書館で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、体育館・プールで</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、保健センター・保健所で</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、庁舎で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、類似団体内平均値より高くなっており、耐震化などによる長寿命化について、年度間で平準化できるよう計画的に整備を進めていく必要がある。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福祉施設や市民会館など、一人当たり面積が類似団体内平均値と比較して広い施設がみられる。平成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年度からスタートしている本市の公共施設再配置計画の前期計画などにより、市の保有する施設の再配置を検討していく必要がある。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年度の当該団体値等は表示していない。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112,931
111,817
39.72
41,388,338
40,820,684
422,965
22,466,381
28,467,325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本市の財政力指数は、平成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年度と同水準の</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人口減少が続いており、今後も税収の大幅な増は見込めないため、徴収機能の強化等に努める。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本市の経常収支比率は、前年度比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％増で</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要因として、地方交付税などの歳入が増えたが、それ以上に人件費や扶助費など経常経費が増えたことがあげられる。今後も引き続き、事務事業の効率化や人件費の抑制により、義務的経費の削減に努める。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61214</xdr:rowOff>
    </xdr:to>
    <xdr:cxnSp macro="">
      <xdr:nvCxnSpPr>
        <xdr:cNvPr id="130" name="直線コネクタ 129"/>
        <xdr:cNvCxnSpPr/>
      </xdr:nvCxnSpPr>
      <xdr:spPr>
        <a:xfrm>
          <a:off x="4114800" y="1079017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160274</xdr:rowOff>
    </xdr:to>
    <xdr:cxnSp macro="">
      <xdr:nvCxnSpPr>
        <xdr:cNvPr id="133" name="直線コネクタ 132"/>
        <xdr:cNvCxnSpPr/>
      </xdr:nvCxnSpPr>
      <xdr:spPr>
        <a:xfrm>
          <a:off x="3225800" y="107467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104648</xdr:rowOff>
    </xdr:to>
    <xdr:cxnSp macro="">
      <xdr:nvCxnSpPr>
        <xdr:cNvPr id="136" name="直線コネクタ 135"/>
        <xdr:cNvCxnSpPr/>
      </xdr:nvCxnSpPr>
      <xdr:spPr>
        <a:xfrm flipV="1">
          <a:off x="2336800" y="1074674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104648</xdr:rowOff>
    </xdr:to>
    <xdr:cxnSp macro="">
      <xdr:nvCxnSpPr>
        <xdr:cNvPr id="139" name="直線コネクタ 138"/>
        <xdr:cNvCxnSpPr/>
      </xdr:nvCxnSpPr>
      <xdr:spPr>
        <a:xfrm>
          <a:off x="1447800" y="108143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9" name="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52" name="テキスト ボックス 151"/>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4" name="テキスト ボックス 15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5" name="楕円 154"/>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6" name="テキスト ボックス 155"/>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7" name="楕円 156"/>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48531</xdr:rowOff>
    </xdr:from>
    <xdr:ext cx="762000" cy="259045"/>
    <xdr:sp macro="" textlink="">
      <xdr:nvSpPr>
        <xdr:cNvPr id="158" name="テキスト ボックス 157"/>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本市の人件費・物件費等の状況は、前年度比約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要因として、職員共済費の増や、ふるさと寄付金事務などに要する経費の増があげられる。また、人口が平成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1,021</a:t>
          </a:r>
          <a:r>
            <a:rPr kumimoji="1" lang="ja-JP" altLang="en-US" sz="1300">
              <a:latin typeface="ＭＳ Ｐゴシック" panose="020B0600070205080204" pitchFamily="50" charset="-128"/>
              <a:ea typeface="ＭＳ Ｐゴシック" panose="020B0600070205080204" pitchFamily="50" charset="-128"/>
            </a:rPr>
            <a:t>人減少したことも、人口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人当たりの決算額を増やす一因となっている。今後も引き続き、単独事業の見直しや経常経費の削減に努める。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2932</xdr:rowOff>
    </xdr:from>
    <xdr:to>
      <xdr:col>23</xdr:col>
      <xdr:colOff>133350</xdr:colOff>
      <xdr:row>85</xdr:row>
      <xdr:rowOff>41092</xdr:rowOff>
    </xdr:to>
    <xdr:cxnSp macro="">
      <xdr:nvCxnSpPr>
        <xdr:cNvPr id="195" name="直線コネクタ 194"/>
        <xdr:cNvCxnSpPr/>
      </xdr:nvCxnSpPr>
      <xdr:spPr>
        <a:xfrm>
          <a:off x="4114800" y="14576182"/>
          <a:ext cx="8382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160058</xdr:rowOff>
    </xdr:from>
    <xdr:to>
      <xdr:col>19</xdr:col>
      <xdr:colOff>133350</xdr:colOff>
      <xdr:row>85</xdr:row>
      <xdr:rowOff>2932</xdr:rowOff>
    </xdr:to>
    <xdr:cxnSp macro="">
      <xdr:nvCxnSpPr>
        <xdr:cNvPr id="198" name="直線コネクタ 197"/>
        <xdr:cNvCxnSpPr/>
      </xdr:nvCxnSpPr>
      <xdr:spPr>
        <a:xfrm>
          <a:off x="3225800" y="14561858"/>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100578</xdr:rowOff>
    </xdr:from>
    <xdr:to>
      <xdr:col>15</xdr:col>
      <xdr:colOff>82550</xdr:colOff>
      <xdr:row>84</xdr:row>
      <xdr:rowOff>160058</xdr:rowOff>
    </xdr:to>
    <xdr:cxnSp macro="">
      <xdr:nvCxnSpPr>
        <xdr:cNvPr id="201" name="直線コネクタ 200"/>
        <xdr:cNvCxnSpPr/>
      </xdr:nvCxnSpPr>
      <xdr:spPr>
        <a:xfrm>
          <a:off x="2336800" y="14502378"/>
          <a:ext cx="889000" cy="5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19157</xdr:rowOff>
    </xdr:from>
    <xdr:to>
      <xdr:col>11</xdr:col>
      <xdr:colOff>31750</xdr:colOff>
      <xdr:row>84</xdr:row>
      <xdr:rowOff>100578</xdr:rowOff>
    </xdr:to>
    <xdr:cxnSp macro="">
      <xdr:nvCxnSpPr>
        <xdr:cNvPr id="204" name="直線コネクタ 203"/>
        <xdr:cNvCxnSpPr/>
      </xdr:nvCxnSpPr>
      <xdr:spPr>
        <a:xfrm>
          <a:off x="1447800" y="14420957"/>
          <a:ext cx="889000" cy="8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161742</xdr:rowOff>
    </xdr:from>
    <xdr:to>
      <xdr:col>23</xdr:col>
      <xdr:colOff>184150</xdr:colOff>
      <xdr:row>85</xdr:row>
      <xdr:rowOff>91892</xdr:rowOff>
    </xdr:to>
    <xdr:sp macro="" textlink="">
      <xdr:nvSpPr>
        <xdr:cNvPr id="214" name="楕円 213"/>
        <xdr:cNvSpPr/>
      </xdr:nvSpPr>
      <xdr:spPr>
        <a:xfrm>
          <a:off x="4902200" y="145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133819</xdr:rowOff>
    </xdr:from>
    <xdr:ext cx="762000" cy="259045"/>
    <xdr:sp macro="" textlink="">
      <xdr:nvSpPr>
        <xdr:cNvPr id="215" name="人件費・物件費等の状況該当値テキスト"/>
        <xdr:cNvSpPr txBox="1"/>
      </xdr:nvSpPr>
      <xdr:spPr>
        <a:xfrm>
          <a:off x="5041900" y="1453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123582</xdr:rowOff>
    </xdr:from>
    <xdr:to>
      <xdr:col>19</xdr:col>
      <xdr:colOff>184150</xdr:colOff>
      <xdr:row>85</xdr:row>
      <xdr:rowOff>53732</xdr:rowOff>
    </xdr:to>
    <xdr:sp macro="" textlink="">
      <xdr:nvSpPr>
        <xdr:cNvPr id="216" name="楕円 215"/>
        <xdr:cNvSpPr/>
      </xdr:nvSpPr>
      <xdr:spPr>
        <a:xfrm>
          <a:off x="4064000" y="145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38509</xdr:rowOff>
    </xdr:from>
    <xdr:ext cx="736600" cy="259045"/>
    <xdr:sp macro="" textlink="">
      <xdr:nvSpPr>
        <xdr:cNvPr id="217" name="テキスト ボックス 216"/>
        <xdr:cNvSpPr txBox="1"/>
      </xdr:nvSpPr>
      <xdr:spPr>
        <a:xfrm>
          <a:off x="3733800" y="1461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109258</xdr:rowOff>
    </xdr:from>
    <xdr:to>
      <xdr:col>15</xdr:col>
      <xdr:colOff>133350</xdr:colOff>
      <xdr:row>85</xdr:row>
      <xdr:rowOff>39408</xdr:rowOff>
    </xdr:to>
    <xdr:sp macro="" textlink="">
      <xdr:nvSpPr>
        <xdr:cNvPr id="218" name="楕円 217"/>
        <xdr:cNvSpPr/>
      </xdr:nvSpPr>
      <xdr:spPr>
        <a:xfrm>
          <a:off x="3175000" y="145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24185</xdr:rowOff>
    </xdr:from>
    <xdr:ext cx="762000" cy="259045"/>
    <xdr:sp macro="" textlink="">
      <xdr:nvSpPr>
        <xdr:cNvPr id="219" name="テキスト ボックス 218"/>
        <xdr:cNvSpPr txBox="1"/>
      </xdr:nvSpPr>
      <xdr:spPr>
        <a:xfrm>
          <a:off x="2844800" y="1459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49778</xdr:rowOff>
    </xdr:from>
    <xdr:to>
      <xdr:col>11</xdr:col>
      <xdr:colOff>82550</xdr:colOff>
      <xdr:row>84</xdr:row>
      <xdr:rowOff>151378</xdr:rowOff>
    </xdr:to>
    <xdr:sp macro="" textlink="">
      <xdr:nvSpPr>
        <xdr:cNvPr id="220" name="楕円 219"/>
        <xdr:cNvSpPr/>
      </xdr:nvSpPr>
      <xdr:spPr>
        <a:xfrm>
          <a:off x="2286000" y="14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161555</xdr:rowOff>
    </xdr:from>
    <xdr:ext cx="762000" cy="259045"/>
    <xdr:sp macro="" textlink="">
      <xdr:nvSpPr>
        <xdr:cNvPr id="221" name="テキスト ボックス 220"/>
        <xdr:cNvSpPr txBox="1"/>
      </xdr:nvSpPr>
      <xdr:spPr>
        <a:xfrm>
          <a:off x="1955800" y="142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139807</xdr:rowOff>
    </xdr:from>
    <xdr:to>
      <xdr:col>7</xdr:col>
      <xdr:colOff>31750</xdr:colOff>
      <xdr:row>84</xdr:row>
      <xdr:rowOff>69957</xdr:rowOff>
    </xdr:to>
    <xdr:sp macro="" textlink="">
      <xdr:nvSpPr>
        <xdr:cNvPr id="222" name="楕円 221"/>
        <xdr:cNvSpPr/>
      </xdr:nvSpPr>
      <xdr:spPr>
        <a:xfrm>
          <a:off x="1397000" y="143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80134</xdr:rowOff>
    </xdr:from>
    <xdr:ext cx="762000" cy="259045"/>
    <xdr:sp macro="" textlink="">
      <xdr:nvSpPr>
        <xdr:cNvPr id="223" name="テキスト ボックス 222"/>
        <xdr:cNvSpPr txBox="1"/>
      </xdr:nvSpPr>
      <xdr:spPr>
        <a:xfrm>
          <a:off x="1066800" y="1413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世代構成の変動がラスパイレス指数を下げる要因となったものの、採用・退職者による職員の異動がラスパイレス指数の上昇要因となったため、ラスパイレス指数は横ばいで推移した。平成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月より初任給の見直しにも取り組んでおり、今後は採用・退職者によるラスパイレス指数の上昇が抑制できると考える。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59" name="直線コネクタ 258"/>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88</xdr:row>
      <xdr:rowOff>34471</xdr:rowOff>
    </xdr:to>
    <xdr:cxnSp macro="">
      <xdr:nvCxnSpPr>
        <xdr:cNvPr id="262" name="直線コネクタ 261"/>
        <xdr:cNvCxnSpPr/>
      </xdr:nvCxnSpPr>
      <xdr:spPr>
        <a:xfrm flipV="1">
          <a:off x="15290800" y="150761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159959</xdr:rowOff>
    </xdr:from>
    <xdr:to>
      <xdr:col>72</xdr:col>
      <xdr:colOff>203200</xdr:colOff>
      <xdr:row>88</xdr:row>
      <xdr:rowOff>34471</xdr:rowOff>
    </xdr:to>
    <xdr:cxnSp macro="">
      <xdr:nvCxnSpPr>
        <xdr:cNvPr id="265" name="直線コネクタ 264"/>
        <xdr:cNvCxnSpPr/>
      </xdr:nvCxnSpPr>
      <xdr:spPr>
        <a:xfrm>
          <a:off x="14401800" y="150761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159959</xdr:rowOff>
    </xdr:from>
    <xdr:to>
      <xdr:col>68</xdr:col>
      <xdr:colOff>152400</xdr:colOff>
      <xdr:row>88</xdr:row>
      <xdr:rowOff>45962</xdr:rowOff>
    </xdr:to>
    <xdr:cxnSp macro="">
      <xdr:nvCxnSpPr>
        <xdr:cNvPr id="268" name="直線コネクタ 267"/>
        <xdr:cNvCxnSpPr/>
      </xdr:nvCxnSpPr>
      <xdr:spPr>
        <a:xfrm flipV="1">
          <a:off x="13512800" y="1507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8" name="楕円 277"/>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9"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0" name="楕円 279"/>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1" name="テキスト ボックス 280"/>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4" name="楕円 283"/>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5" name="テキスト ボックス 284"/>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6" name="楕円 285"/>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7" name="テキスト ボックス 286"/>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減少が急速に進行する一方で、地方分権の進展に伴い事務量が増加する中、限られた人的資源で効率的・効果的な行政運営が可能となるよう、再任用職員の効果的な配置や保育所民営化など、行財政改革プランに基づく適正な定員管理に向けた取組を進め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年度については、欠員補充等により職員の増員があったことに加え、算定の基礎数値となる人口において、平成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年をピークに毎年</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人規模の減少が続いていることから、人口千人あたりの職員数が増加となった。</a:t>
          </a:r>
        </a:p>
        <a:p>
          <a:r>
            <a:rPr kumimoji="1" lang="ja-JP" altLang="en-US" sz="1100">
              <a:latin typeface="ＭＳ Ｐゴシック" panose="020B0600070205080204" pitchFamily="50" charset="-128"/>
              <a:ea typeface="ＭＳ Ｐゴシック" panose="020B0600070205080204" pitchFamily="50" charset="-128"/>
            </a:rPr>
            <a:t>今後においても、効率的な機構の再編や民間活力の導入、近隣市町村との広域連携など、効果的な取組を推進し、適正な定員管理に努める。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77576</xdr:rowOff>
    </xdr:from>
    <xdr:to>
      <xdr:col>81</xdr:col>
      <xdr:colOff>44450</xdr:colOff>
      <xdr:row>64</xdr:row>
      <xdr:rowOff>91652</xdr:rowOff>
    </xdr:to>
    <xdr:cxnSp macro="">
      <xdr:nvCxnSpPr>
        <xdr:cNvPr id="322" name="直線コネクタ 321"/>
        <xdr:cNvCxnSpPr/>
      </xdr:nvCxnSpPr>
      <xdr:spPr>
        <a:xfrm>
          <a:off x="16179800" y="11050376"/>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53446</xdr:rowOff>
    </xdr:from>
    <xdr:to>
      <xdr:col>77</xdr:col>
      <xdr:colOff>44450</xdr:colOff>
      <xdr:row>64</xdr:row>
      <xdr:rowOff>77576</xdr:rowOff>
    </xdr:to>
    <xdr:cxnSp macro="">
      <xdr:nvCxnSpPr>
        <xdr:cNvPr id="325" name="直線コネクタ 324"/>
        <xdr:cNvCxnSpPr/>
      </xdr:nvCxnSpPr>
      <xdr:spPr>
        <a:xfrm>
          <a:off x="15290800" y="110262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27305</xdr:rowOff>
    </xdr:from>
    <xdr:to>
      <xdr:col>72</xdr:col>
      <xdr:colOff>203200</xdr:colOff>
      <xdr:row>64</xdr:row>
      <xdr:rowOff>53446</xdr:rowOff>
    </xdr:to>
    <xdr:cxnSp macro="">
      <xdr:nvCxnSpPr>
        <xdr:cNvPr id="328" name="直線コネクタ 327"/>
        <xdr:cNvCxnSpPr/>
      </xdr:nvCxnSpPr>
      <xdr:spPr>
        <a:xfrm>
          <a:off x="14401800" y="1100010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152506</xdr:rowOff>
    </xdr:from>
    <xdr:to>
      <xdr:col>68</xdr:col>
      <xdr:colOff>152400</xdr:colOff>
      <xdr:row>64</xdr:row>
      <xdr:rowOff>27305</xdr:rowOff>
    </xdr:to>
    <xdr:cxnSp macro="">
      <xdr:nvCxnSpPr>
        <xdr:cNvPr id="331" name="直線コネクタ 330"/>
        <xdr:cNvCxnSpPr/>
      </xdr:nvCxnSpPr>
      <xdr:spPr>
        <a:xfrm>
          <a:off x="13512800" y="10953856"/>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40852</xdr:rowOff>
    </xdr:from>
    <xdr:to>
      <xdr:col>81</xdr:col>
      <xdr:colOff>95250</xdr:colOff>
      <xdr:row>64</xdr:row>
      <xdr:rowOff>142452</xdr:rowOff>
    </xdr:to>
    <xdr:sp macro="" textlink="">
      <xdr:nvSpPr>
        <xdr:cNvPr id="341" name="楕円 340"/>
        <xdr:cNvSpPr/>
      </xdr:nvSpPr>
      <xdr:spPr>
        <a:xfrm>
          <a:off x="16967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12929</xdr:rowOff>
    </xdr:from>
    <xdr:ext cx="762000" cy="259045"/>
    <xdr:sp macro="" textlink="">
      <xdr:nvSpPr>
        <xdr:cNvPr id="342" name="定員管理の状況該当値テキスト"/>
        <xdr:cNvSpPr txBox="1"/>
      </xdr:nvSpPr>
      <xdr:spPr>
        <a:xfrm>
          <a:off x="17106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26776</xdr:rowOff>
    </xdr:from>
    <xdr:to>
      <xdr:col>77</xdr:col>
      <xdr:colOff>95250</xdr:colOff>
      <xdr:row>64</xdr:row>
      <xdr:rowOff>128376</xdr:rowOff>
    </xdr:to>
    <xdr:sp macro="" textlink="">
      <xdr:nvSpPr>
        <xdr:cNvPr id="343" name="楕円 342"/>
        <xdr:cNvSpPr/>
      </xdr:nvSpPr>
      <xdr:spPr>
        <a:xfrm>
          <a:off x="16129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113153</xdr:rowOff>
    </xdr:from>
    <xdr:ext cx="736600" cy="259045"/>
    <xdr:sp macro="" textlink="">
      <xdr:nvSpPr>
        <xdr:cNvPr id="344" name="テキスト ボックス 343"/>
        <xdr:cNvSpPr txBox="1"/>
      </xdr:nvSpPr>
      <xdr:spPr>
        <a:xfrm>
          <a:off x="15798800" y="11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2646</xdr:rowOff>
    </xdr:from>
    <xdr:to>
      <xdr:col>73</xdr:col>
      <xdr:colOff>44450</xdr:colOff>
      <xdr:row>64</xdr:row>
      <xdr:rowOff>104246</xdr:rowOff>
    </xdr:to>
    <xdr:sp macro="" textlink="">
      <xdr:nvSpPr>
        <xdr:cNvPr id="345" name="楕円 344"/>
        <xdr:cNvSpPr/>
      </xdr:nvSpPr>
      <xdr:spPr>
        <a:xfrm>
          <a:off x="15240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89023</xdr:rowOff>
    </xdr:from>
    <xdr:ext cx="762000" cy="259045"/>
    <xdr:sp macro="" textlink="">
      <xdr:nvSpPr>
        <xdr:cNvPr id="346" name="テキスト ボックス 345"/>
        <xdr:cNvSpPr txBox="1"/>
      </xdr:nvSpPr>
      <xdr:spPr>
        <a:xfrm>
          <a:off x="14909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147955</xdr:rowOff>
    </xdr:from>
    <xdr:to>
      <xdr:col>68</xdr:col>
      <xdr:colOff>203200</xdr:colOff>
      <xdr:row>64</xdr:row>
      <xdr:rowOff>78105</xdr:rowOff>
    </xdr:to>
    <xdr:sp macro="" textlink="">
      <xdr:nvSpPr>
        <xdr:cNvPr id="347" name="楕円 346"/>
        <xdr:cNvSpPr/>
      </xdr:nvSpPr>
      <xdr:spPr>
        <a:xfrm>
          <a:off x="14351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62882</xdr:rowOff>
    </xdr:from>
    <xdr:ext cx="762000" cy="259045"/>
    <xdr:sp macro="" textlink="">
      <xdr:nvSpPr>
        <xdr:cNvPr id="348" name="テキスト ボックス 347"/>
        <xdr:cNvSpPr txBox="1"/>
      </xdr:nvSpPr>
      <xdr:spPr>
        <a:xfrm>
          <a:off x="14020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101706</xdr:rowOff>
    </xdr:from>
    <xdr:to>
      <xdr:col>64</xdr:col>
      <xdr:colOff>152400</xdr:colOff>
      <xdr:row>64</xdr:row>
      <xdr:rowOff>31856</xdr:rowOff>
    </xdr:to>
    <xdr:sp macro="" textlink="">
      <xdr:nvSpPr>
        <xdr:cNvPr id="349" name="楕円 348"/>
        <xdr:cNvSpPr/>
      </xdr:nvSpPr>
      <xdr:spPr>
        <a:xfrm>
          <a:off x="13462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16633</xdr:rowOff>
    </xdr:from>
    <xdr:ext cx="762000" cy="259045"/>
    <xdr:sp macro="" textlink="">
      <xdr:nvSpPr>
        <xdr:cNvPr id="350" name="テキスト ボックス 349"/>
        <xdr:cNvSpPr txBox="1"/>
      </xdr:nvSpPr>
      <xdr:spPr>
        <a:xfrm>
          <a:off x="13131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本市の実質公債費比率は、下水道事業会計への一般会計からの繰出金の減少や一部事務組合（南河内環境事業組合）の地方債償還額の減少により、前年度比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今後は、老朽化施設の更新が控えており、市債の発行が必要となるが、可能な限り発行抑制に努める。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155258</xdr:rowOff>
    </xdr:to>
    <xdr:cxnSp macro="">
      <xdr:nvCxnSpPr>
        <xdr:cNvPr id="380" name="直線コネクタ 379"/>
        <xdr:cNvCxnSpPr/>
      </xdr:nvCxnSpPr>
      <xdr:spPr>
        <a:xfrm flipV="1">
          <a:off x="16179800" y="631539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37</xdr:row>
      <xdr:rowOff>20003</xdr:rowOff>
    </xdr:to>
    <xdr:cxnSp macro="">
      <xdr:nvCxnSpPr>
        <xdr:cNvPr id="383" name="直線コネクタ 382"/>
        <xdr:cNvCxnSpPr/>
      </xdr:nvCxnSpPr>
      <xdr:spPr>
        <a:xfrm flipV="1">
          <a:off x="15290800" y="632745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44133</xdr:rowOff>
    </xdr:to>
    <xdr:cxnSp macro="">
      <xdr:nvCxnSpPr>
        <xdr:cNvPr id="386" name="直線コネクタ 385"/>
        <xdr:cNvCxnSpPr/>
      </xdr:nvCxnSpPr>
      <xdr:spPr>
        <a:xfrm flipV="1">
          <a:off x="14401800" y="63636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44133</xdr:rowOff>
    </xdr:from>
    <xdr:to>
      <xdr:col>68</xdr:col>
      <xdr:colOff>152400</xdr:colOff>
      <xdr:row>37</xdr:row>
      <xdr:rowOff>68263</xdr:rowOff>
    </xdr:to>
    <xdr:cxnSp macro="">
      <xdr:nvCxnSpPr>
        <xdr:cNvPr id="389" name="直線コネクタ 388"/>
        <xdr:cNvCxnSpPr/>
      </xdr:nvCxnSpPr>
      <xdr:spPr>
        <a:xfrm flipV="1">
          <a:off x="13512800" y="6387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399" name="楕円 398"/>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13669</xdr:rowOff>
    </xdr:from>
    <xdr:ext cx="762000" cy="259045"/>
    <xdr:sp macro="" textlink="">
      <xdr:nvSpPr>
        <xdr:cNvPr id="400"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1" name="楕円 400"/>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2" name="テキスト ボックス 401"/>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3" name="楕円 402"/>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4" name="テキスト ボックス 403"/>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164783</xdr:rowOff>
    </xdr:from>
    <xdr:to>
      <xdr:col>68</xdr:col>
      <xdr:colOff>203200</xdr:colOff>
      <xdr:row>37</xdr:row>
      <xdr:rowOff>94933</xdr:rowOff>
    </xdr:to>
    <xdr:sp macro="" textlink="">
      <xdr:nvSpPr>
        <xdr:cNvPr id="405" name="楕円 404"/>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105110</xdr:rowOff>
    </xdr:from>
    <xdr:ext cx="762000" cy="259045"/>
    <xdr:sp macro="" textlink="">
      <xdr:nvSpPr>
        <xdr:cNvPr id="406" name="テキスト ボックス 405"/>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407" name="楕円 406"/>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408" name="テキスト ボックス 407"/>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本市は、将来の負担が発生していないため数値はない。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年度に引き続き下水道事業や一部事務組合（南河内環境事業組合）の地方債残高が減少している。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今後は、老朽化施設の更新が控えており、市債発行額の増加が見込まれるが、可能な限り発行抑制に努める。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112,931
111,817
39.72
41,388,338
40,820,684
422,965
22,466,381
28,467,325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本市の人件費比率は、平成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年度より微減しているが、依然類似団体より高い状況である。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これは、本市が類似団体に比べ市立の幼稚園や保育園が多いことが要因となっている。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今後は、適切な定員管理に取り組み事務の効率化に努める。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134620</xdr:rowOff>
    </xdr:to>
    <xdr:cxnSp macro="">
      <xdr:nvCxnSpPr>
        <xdr:cNvPr id="66" name="直線コネクタ 65"/>
        <xdr:cNvCxnSpPr/>
      </xdr:nvCxnSpPr>
      <xdr:spPr>
        <a:xfrm flipV="1">
          <a:off x="3987800" y="664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1270</xdr:rowOff>
    </xdr:to>
    <xdr:cxnSp macro="">
      <xdr:nvCxnSpPr>
        <xdr:cNvPr id="69" name="直線コネクタ 68"/>
        <xdr:cNvCxnSpPr/>
      </xdr:nvCxnSpPr>
      <xdr:spPr>
        <a:xfrm flipV="1">
          <a:off x="3098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115570</xdr:rowOff>
    </xdr:to>
    <xdr:cxnSp macro="">
      <xdr:nvCxnSpPr>
        <xdr:cNvPr id="72" name="直線コネクタ 71"/>
        <xdr:cNvCxnSpPr/>
      </xdr:nvCxnSpPr>
      <xdr:spPr>
        <a:xfrm flipV="1">
          <a:off x="2209800" y="6687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115570</xdr:rowOff>
    </xdr:to>
    <xdr:cxnSp macro="">
      <xdr:nvCxnSpPr>
        <xdr:cNvPr id="75" name="直線コネクタ 74"/>
        <xdr:cNvCxnSpPr/>
      </xdr:nvCxnSpPr>
      <xdr:spPr>
        <a:xfrm>
          <a:off x="1320800" y="6672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本市の物件費比率は、類似団体内平均値を下回っているものの、平成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年度より比率及び決算額が増加している。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要因としては、ふるさと寄付金など地方創生事業に係る施策に要する経費の増加がある。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今後は事務事業の見直し等により、物件費の抑制に努める。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140716</xdr:rowOff>
    </xdr:to>
    <xdr:cxnSp macro="">
      <xdr:nvCxnSpPr>
        <xdr:cNvPr id="125" name="直線コネクタ 124"/>
        <xdr:cNvCxnSpPr/>
      </xdr:nvCxnSpPr>
      <xdr:spPr>
        <a:xfrm>
          <a:off x="15671800" y="2865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122428</xdr:rowOff>
    </xdr:to>
    <xdr:cxnSp macro="">
      <xdr:nvCxnSpPr>
        <xdr:cNvPr id="128" name="直線コネクタ 127"/>
        <xdr:cNvCxnSpPr/>
      </xdr:nvCxnSpPr>
      <xdr:spPr>
        <a:xfrm>
          <a:off x="14782800" y="2847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131572</xdr:rowOff>
    </xdr:to>
    <xdr:cxnSp macro="">
      <xdr:nvCxnSpPr>
        <xdr:cNvPr id="131" name="直線コネクタ 130"/>
        <xdr:cNvCxnSpPr/>
      </xdr:nvCxnSpPr>
      <xdr:spPr>
        <a:xfrm flipV="1">
          <a:off x="13893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131572</xdr:rowOff>
    </xdr:to>
    <xdr:cxnSp macro="">
      <xdr:nvCxnSpPr>
        <xdr:cNvPr id="134" name="直線コネクタ 133"/>
        <xdr:cNvCxnSpPr/>
      </xdr:nvCxnSpPr>
      <xdr:spPr>
        <a:xfrm>
          <a:off x="13004800" y="2865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4" name="楕円 143"/>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5"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6" name="楕円 145"/>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7" name="テキスト ボックス 146"/>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9" name="テキスト ボックス 14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本市の扶助費比率は、類似団体内平均値と差があるが、これは扶助費の約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％を占める生活保護費によるものが大きい。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年度に引き続き、生活保護費の減少がみられたものの、障がい者自立支援給付費や民間保育所運営費負担金の伸びの影響を受け増加した。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今後は市単独事業の見直しなどに取り組む必要がある。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165100</xdr:rowOff>
    </xdr:to>
    <xdr:cxnSp macro="">
      <xdr:nvCxnSpPr>
        <xdr:cNvPr id="188" name="直線コネクタ 187"/>
        <xdr:cNvCxnSpPr/>
      </xdr:nvCxnSpPr>
      <xdr:spPr>
        <a:xfrm>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88900</xdr:rowOff>
    </xdr:to>
    <xdr:cxnSp macro="">
      <xdr:nvCxnSpPr>
        <xdr:cNvPr id="191" name="直線コネクタ 190"/>
        <xdr:cNvCxnSpPr/>
      </xdr:nvCxnSpPr>
      <xdr:spPr>
        <a:xfrm>
          <a:off x="3098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56243</xdr:rowOff>
    </xdr:to>
    <xdr:cxnSp macro="">
      <xdr:nvCxnSpPr>
        <xdr:cNvPr id="194" name="直線コネクタ 193"/>
        <xdr:cNvCxnSpPr/>
      </xdr:nvCxnSpPr>
      <xdr:spPr>
        <a:xfrm>
          <a:off x="2209800" y="965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56243</xdr:rowOff>
    </xdr:to>
    <xdr:cxnSp macro="">
      <xdr:nvCxnSpPr>
        <xdr:cNvPr id="197" name="直線コネクタ 196"/>
        <xdr:cNvCxnSpPr/>
      </xdr:nvCxnSpPr>
      <xdr:spPr>
        <a:xfrm>
          <a:off x="1320800" y="965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12" name="テキスト ボックス 211"/>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4" name="テキスト ボックス 213"/>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5" name="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a:t>
          </a:r>
          <a:r>
            <a:rPr kumimoji="1" lang="ja-JP" altLang="en-US" sz="1300" b="0" strike="noStrike">
              <a:solidFill>
                <a:sysClr val="windowText" lastClr="000000"/>
              </a:solidFill>
              <a:latin typeface="ＭＳ Ｐゴシック" panose="020B0600070205080204" pitchFamily="50" charset="-128"/>
              <a:ea typeface="ＭＳ Ｐゴシック" panose="020B0600070205080204" pitchFamily="50" charset="-128"/>
            </a:rPr>
            <a:t>体</a:t>
          </a:r>
          <a:r>
            <a:rPr kumimoji="1" lang="ja-JP" altLang="en-US" sz="1300" b="0" strike="noStrike" baseline="0">
              <a:solidFill>
                <a:sysClr val="windowText" lastClr="000000"/>
              </a:solidFill>
              <a:latin typeface="ＭＳ Ｐゴシック" panose="020B0600070205080204" pitchFamily="50" charset="-128"/>
              <a:ea typeface="ＭＳ Ｐゴシック" panose="020B0600070205080204" pitchFamily="50" charset="-128"/>
            </a:rPr>
            <a:t>内平均値</a:t>
          </a:r>
          <a:r>
            <a:rPr kumimoji="1" lang="ja-JP" altLang="en-US" sz="1300">
              <a:latin typeface="ＭＳ Ｐゴシック" panose="020B0600070205080204" pitchFamily="50" charset="-128"/>
              <a:ea typeface="ＭＳ Ｐゴシック" panose="020B0600070205080204" pitchFamily="50" charset="-128"/>
            </a:rPr>
            <a:t>と比べて普通建設事業費の支出が高く、数値を押し上げる要因となっている。これは学校給食センターの建替や生涯学習施設の新設によるものである。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今後も老朽化施設の更新が控えているため、単独事業の見直しや経常経費の削減に取り組む必要がある。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82550</xdr:rowOff>
    </xdr:to>
    <xdr:cxnSp macro="">
      <xdr:nvCxnSpPr>
        <xdr:cNvPr id="249" name="直線コネクタ 248"/>
        <xdr:cNvCxnSpPr/>
      </xdr:nvCxnSpPr>
      <xdr:spPr>
        <a:xfrm>
          <a:off x="15671800" y="975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58</xdr:row>
      <xdr:rowOff>165100</xdr:rowOff>
    </xdr:to>
    <xdr:cxnSp macro="">
      <xdr:nvCxnSpPr>
        <xdr:cNvPr id="252" name="直線コネクタ 251"/>
        <xdr:cNvCxnSpPr/>
      </xdr:nvCxnSpPr>
      <xdr:spPr>
        <a:xfrm flipV="1">
          <a:off x="14782800" y="97536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165100</xdr:rowOff>
    </xdr:to>
    <xdr:cxnSp macro="">
      <xdr:nvCxnSpPr>
        <xdr:cNvPr id="255" name="直線コネクタ 254"/>
        <xdr:cNvCxnSpPr/>
      </xdr:nvCxnSpPr>
      <xdr:spPr>
        <a:xfrm>
          <a:off x="13893800" y="10007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114300</xdr:rowOff>
    </xdr:to>
    <xdr:cxnSp macro="">
      <xdr:nvCxnSpPr>
        <xdr:cNvPr id="258" name="直線コネクタ 257"/>
        <xdr:cNvCxnSpPr/>
      </xdr:nvCxnSpPr>
      <xdr:spPr>
        <a:xfrm flipV="1">
          <a:off x="13004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68" name="楕円 267"/>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3827</xdr:rowOff>
    </xdr:from>
    <xdr:ext cx="762000" cy="259045"/>
    <xdr:sp macro="" textlink="">
      <xdr:nvSpPr>
        <xdr:cNvPr id="269"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0" name="楕円 269"/>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1" name="テキスト ボックス 270"/>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2" name="楕円 271"/>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3" name="テキスト ボックス 272"/>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4" name="楕円 273"/>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5" name="テキスト ボックス 274"/>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7" name="テキスト ボックス 276"/>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一部事務組合への負担金が少なかったため、補助費等比率は平成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年度に比べ減少しているが、依然、類似団体内平均値より高い状況である。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今後は、補助金や負担金の見直し等により、経費の削減に取り組んでいく。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114300</xdr:rowOff>
    </xdr:from>
    <xdr:to>
      <xdr:col>82</xdr:col>
      <xdr:colOff>107950</xdr:colOff>
      <xdr:row>38</xdr:row>
      <xdr:rowOff>165100</xdr:rowOff>
    </xdr:to>
    <xdr:cxnSp macro="">
      <xdr:nvCxnSpPr>
        <xdr:cNvPr id="310" name="直線コネクタ 309"/>
        <xdr:cNvCxnSpPr/>
      </xdr:nvCxnSpPr>
      <xdr:spPr>
        <a:xfrm flipV="1">
          <a:off x="15671800" y="6629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139700</xdr:rowOff>
    </xdr:from>
    <xdr:to>
      <xdr:col>78</xdr:col>
      <xdr:colOff>69850</xdr:colOff>
      <xdr:row>38</xdr:row>
      <xdr:rowOff>165100</xdr:rowOff>
    </xdr:to>
    <xdr:cxnSp macro="">
      <xdr:nvCxnSpPr>
        <xdr:cNvPr id="313" name="直線コネクタ 312"/>
        <xdr:cNvCxnSpPr/>
      </xdr:nvCxnSpPr>
      <xdr:spPr>
        <a:xfrm>
          <a:off x="14782800" y="63119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139700</xdr:rowOff>
    </xdr:from>
    <xdr:to>
      <xdr:col>73</xdr:col>
      <xdr:colOff>180975</xdr:colOff>
      <xdr:row>37</xdr:row>
      <xdr:rowOff>133350</xdr:rowOff>
    </xdr:to>
    <xdr:cxnSp macro="">
      <xdr:nvCxnSpPr>
        <xdr:cNvPr id="316" name="直線コネクタ 315"/>
        <xdr:cNvCxnSpPr/>
      </xdr:nvCxnSpPr>
      <xdr:spPr>
        <a:xfrm flipV="1">
          <a:off x="13893800" y="6311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120650</xdr:rowOff>
    </xdr:from>
    <xdr:to>
      <xdr:col>69</xdr:col>
      <xdr:colOff>92075</xdr:colOff>
      <xdr:row>37</xdr:row>
      <xdr:rowOff>133350</xdr:rowOff>
    </xdr:to>
    <xdr:cxnSp macro="">
      <xdr:nvCxnSpPr>
        <xdr:cNvPr id="319" name="直線コネクタ 318"/>
        <xdr:cNvCxnSpPr/>
      </xdr:nvCxnSpPr>
      <xdr:spPr>
        <a:xfrm>
          <a:off x="13004800" y="646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63500</xdr:rowOff>
    </xdr:from>
    <xdr:to>
      <xdr:col>82</xdr:col>
      <xdr:colOff>158750</xdr:colOff>
      <xdr:row>38</xdr:row>
      <xdr:rowOff>165100</xdr:rowOff>
    </xdr:to>
    <xdr:sp macro="" textlink="">
      <xdr:nvSpPr>
        <xdr:cNvPr id="329" name="楕円 328"/>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35577</xdr:rowOff>
    </xdr:from>
    <xdr:ext cx="762000" cy="259045"/>
    <xdr:sp macro="" textlink="">
      <xdr:nvSpPr>
        <xdr:cNvPr id="330"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114300</xdr:rowOff>
    </xdr:from>
    <xdr:to>
      <xdr:col>78</xdr:col>
      <xdr:colOff>120650</xdr:colOff>
      <xdr:row>39</xdr:row>
      <xdr:rowOff>44450</xdr:rowOff>
    </xdr:to>
    <xdr:sp macro="" textlink="">
      <xdr:nvSpPr>
        <xdr:cNvPr id="331" name="楕円 330"/>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29227</xdr:rowOff>
    </xdr:from>
    <xdr:ext cx="736600" cy="259045"/>
    <xdr:sp macro="" textlink="">
      <xdr:nvSpPr>
        <xdr:cNvPr id="332" name="テキスト ボックス 331"/>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88900</xdr:rowOff>
    </xdr:from>
    <xdr:to>
      <xdr:col>74</xdr:col>
      <xdr:colOff>31750</xdr:colOff>
      <xdr:row>37</xdr:row>
      <xdr:rowOff>19050</xdr:rowOff>
    </xdr:to>
    <xdr:sp macro="" textlink="">
      <xdr:nvSpPr>
        <xdr:cNvPr id="333" name="楕円 332"/>
        <xdr:cNvSpPr/>
      </xdr:nvSpPr>
      <xdr:spPr>
        <a:xfrm>
          <a:off x="14732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29227</xdr:rowOff>
    </xdr:from>
    <xdr:ext cx="762000" cy="259045"/>
    <xdr:sp macro="" textlink="">
      <xdr:nvSpPr>
        <xdr:cNvPr id="334" name="テキスト ボックス 333"/>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82550</xdr:rowOff>
    </xdr:from>
    <xdr:to>
      <xdr:col>69</xdr:col>
      <xdr:colOff>142875</xdr:colOff>
      <xdr:row>38</xdr:row>
      <xdr:rowOff>12700</xdr:rowOff>
    </xdr:to>
    <xdr:sp macro="" textlink="">
      <xdr:nvSpPr>
        <xdr:cNvPr id="335" name="楕円 334"/>
        <xdr:cNvSpPr/>
      </xdr:nvSpPr>
      <xdr:spPr>
        <a:xfrm>
          <a:off x="13843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168927</xdr:rowOff>
    </xdr:from>
    <xdr:ext cx="762000" cy="259045"/>
    <xdr:sp macro="" textlink="">
      <xdr:nvSpPr>
        <xdr:cNvPr id="336" name="テキスト ボックス 335"/>
        <xdr:cNvSpPr txBox="1"/>
      </xdr:nvSpPr>
      <xdr:spPr>
        <a:xfrm>
          <a:off x="13512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69850</xdr:rowOff>
    </xdr:from>
    <xdr:to>
      <xdr:col>65</xdr:col>
      <xdr:colOff>53975</xdr:colOff>
      <xdr:row>38</xdr:row>
      <xdr:rowOff>0</xdr:rowOff>
    </xdr:to>
    <xdr:sp macro="" textlink="">
      <xdr:nvSpPr>
        <xdr:cNvPr id="337" name="楕円 336"/>
        <xdr:cNvSpPr/>
      </xdr:nvSpPr>
      <xdr:spPr>
        <a:xfrm>
          <a:off x="12954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156227</xdr:rowOff>
    </xdr:from>
    <xdr:ext cx="762000" cy="259045"/>
    <xdr:sp macro="" textlink="">
      <xdr:nvSpPr>
        <xdr:cNvPr id="338" name="テキスト ボックス 337"/>
        <xdr:cNvSpPr txBox="1"/>
      </xdr:nvSpPr>
      <xdr:spPr>
        <a:xfrm>
          <a:off x="12623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本市の公債費比率は、類似団体内平均値を下回るものであるが、今後、老朽化施設の更新など、公債費を増加させる要因があるので、今後も可能な限り地方債の発行抑制に努める。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30987</xdr:rowOff>
    </xdr:to>
    <xdr:cxnSp macro="">
      <xdr:nvCxnSpPr>
        <xdr:cNvPr id="368" name="直線コネクタ 367"/>
        <xdr:cNvCxnSpPr/>
      </xdr:nvCxnSpPr>
      <xdr:spPr>
        <a:xfrm>
          <a:off x="3987800" y="130474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17272</xdr:rowOff>
    </xdr:to>
    <xdr:cxnSp macro="">
      <xdr:nvCxnSpPr>
        <xdr:cNvPr id="371" name="直線コネクタ 370"/>
        <xdr:cNvCxnSpPr/>
      </xdr:nvCxnSpPr>
      <xdr:spPr>
        <a:xfrm>
          <a:off x="3098800" y="13010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26415</xdr:rowOff>
    </xdr:to>
    <xdr:cxnSp macro="">
      <xdr:nvCxnSpPr>
        <xdr:cNvPr id="374" name="直線コネクタ 373"/>
        <xdr:cNvCxnSpPr/>
      </xdr:nvCxnSpPr>
      <xdr:spPr>
        <a:xfrm flipV="1">
          <a:off x="2209800" y="130108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26415</xdr:rowOff>
    </xdr:to>
    <xdr:cxnSp macro="">
      <xdr:nvCxnSpPr>
        <xdr:cNvPr id="377" name="直線コネクタ 376"/>
        <xdr:cNvCxnSpPr/>
      </xdr:nvCxnSpPr>
      <xdr:spPr>
        <a:xfrm>
          <a:off x="1320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7" name="楕円 386"/>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8"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9" name="楕円 388"/>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90" name="テキスト ボックス 389"/>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91" name="楕円 390"/>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92" name="テキスト ボックス 391"/>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93" name="楕円 392"/>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94" name="テキスト ボックス 393"/>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5" name="楕円 394"/>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6" name="テキスト ボックス 395"/>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本市は類似団体と比べて人件費と扶助費の支出が高く、全体の経常収支比率を押し上げる要因となっている。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人件費は、市立の幼稚園や保育園が多いことが要因となっており、扶助費は、生活保護費が多いことが要因となっている。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今後は、適正な職員配置や市単独事業の見直しを行っていく必要がある。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xdr:rowOff>
    </xdr:from>
    <xdr:to>
      <xdr:col>82</xdr:col>
      <xdr:colOff>107950</xdr:colOff>
      <xdr:row>80</xdr:row>
      <xdr:rowOff>58420</xdr:rowOff>
    </xdr:to>
    <xdr:cxnSp macro="">
      <xdr:nvCxnSpPr>
        <xdr:cNvPr id="427" name="直線コネクタ 426"/>
        <xdr:cNvCxnSpPr/>
      </xdr:nvCxnSpPr>
      <xdr:spPr>
        <a:xfrm>
          <a:off x="15671800" y="137195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3556</xdr:rowOff>
    </xdr:to>
    <xdr:cxnSp macro="">
      <xdr:nvCxnSpPr>
        <xdr:cNvPr id="430" name="直線コネクタ 429"/>
        <xdr:cNvCxnSpPr/>
      </xdr:nvCxnSpPr>
      <xdr:spPr>
        <a:xfrm>
          <a:off x="14782800" y="13714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170435</xdr:rowOff>
    </xdr:from>
    <xdr:to>
      <xdr:col>73</xdr:col>
      <xdr:colOff>180975</xdr:colOff>
      <xdr:row>80</xdr:row>
      <xdr:rowOff>104139</xdr:rowOff>
    </xdr:to>
    <xdr:cxnSp macro="">
      <xdr:nvCxnSpPr>
        <xdr:cNvPr id="433" name="直線コネクタ 432"/>
        <xdr:cNvCxnSpPr/>
      </xdr:nvCxnSpPr>
      <xdr:spPr>
        <a:xfrm flipV="1">
          <a:off x="13893800" y="13714985"/>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80</xdr:row>
      <xdr:rowOff>104139</xdr:rowOff>
    </xdr:to>
    <xdr:cxnSp macro="">
      <xdr:nvCxnSpPr>
        <xdr:cNvPr id="436" name="直線コネクタ 435"/>
        <xdr:cNvCxnSpPr/>
      </xdr:nvCxnSpPr>
      <xdr:spPr>
        <a:xfrm>
          <a:off x="13004800" y="13751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6" name="楕円 445"/>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47"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8" name="楕円 447"/>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9" name="テキスト ボックス 448"/>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50" name="楕円 449"/>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51" name="テキスト ボックス 450"/>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53339</xdr:rowOff>
    </xdr:from>
    <xdr:to>
      <xdr:col>69</xdr:col>
      <xdr:colOff>142875</xdr:colOff>
      <xdr:row>80</xdr:row>
      <xdr:rowOff>154939</xdr:rowOff>
    </xdr:to>
    <xdr:sp macro="" textlink="">
      <xdr:nvSpPr>
        <xdr:cNvPr id="452" name="楕円 451"/>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139716</xdr:rowOff>
    </xdr:from>
    <xdr:ext cx="762000" cy="259045"/>
    <xdr:sp macro="" textlink="">
      <xdr:nvSpPr>
        <xdr:cNvPr id="453" name="テキスト ボックス 452"/>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4" name="楕円 453"/>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55" name="テキスト ボックス 454"/>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138180</xdr:rowOff>
    </xdr:from>
    <xdr:to>
      <xdr:col>29</xdr:col>
      <xdr:colOff>127000</xdr:colOff>
      <xdr:row>15</xdr:row>
      <xdr:rowOff>14540</xdr:rowOff>
    </xdr:to>
    <xdr:cxnSp macro="">
      <xdr:nvCxnSpPr>
        <xdr:cNvPr id="52" name="直線コネクタ 51"/>
        <xdr:cNvCxnSpPr/>
      </xdr:nvCxnSpPr>
      <xdr:spPr bwMode="auto">
        <a:xfrm flipV="1">
          <a:off x="5003800" y="2586105"/>
          <a:ext cx="6477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14540</xdr:rowOff>
    </xdr:from>
    <xdr:to>
      <xdr:col>26</xdr:col>
      <xdr:colOff>50800</xdr:colOff>
      <xdr:row>15</xdr:row>
      <xdr:rowOff>19079</xdr:rowOff>
    </xdr:to>
    <xdr:cxnSp macro="">
      <xdr:nvCxnSpPr>
        <xdr:cNvPr id="55" name="直線コネクタ 54"/>
        <xdr:cNvCxnSpPr/>
      </xdr:nvCxnSpPr>
      <xdr:spPr bwMode="auto">
        <a:xfrm flipV="1">
          <a:off x="4305300" y="2633915"/>
          <a:ext cx="698500" cy="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19079</xdr:rowOff>
    </xdr:from>
    <xdr:to>
      <xdr:col>22</xdr:col>
      <xdr:colOff>114300</xdr:colOff>
      <xdr:row>15</xdr:row>
      <xdr:rowOff>101016</xdr:rowOff>
    </xdr:to>
    <xdr:cxnSp macro="">
      <xdr:nvCxnSpPr>
        <xdr:cNvPr id="58" name="直線コネクタ 57"/>
        <xdr:cNvCxnSpPr/>
      </xdr:nvCxnSpPr>
      <xdr:spPr bwMode="auto">
        <a:xfrm flipV="1">
          <a:off x="3606800" y="2638454"/>
          <a:ext cx="698500" cy="8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101016</xdr:rowOff>
    </xdr:from>
    <xdr:to>
      <xdr:col>18</xdr:col>
      <xdr:colOff>177800</xdr:colOff>
      <xdr:row>16</xdr:row>
      <xdr:rowOff>46870</xdr:rowOff>
    </xdr:to>
    <xdr:cxnSp macro="">
      <xdr:nvCxnSpPr>
        <xdr:cNvPr id="61" name="直線コネクタ 60"/>
        <xdr:cNvCxnSpPr/>
      </xdr:nvCxnSpPr>
      <xdr:spPr bwMode="auto">
        <a:xfrm flipV="1">
          <a:off x="2908300" y="2720391"/>
          <a:ext cx="698500" cy="11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87380</xdr:rowOff>
    </xdr:from>
    <xdr:to>
      <xdr:col>29</xdr:col>
      <xdr:colOff>177800</xdr:colOff>
      <xdr:row>15</xdr:row>
      <xdr:rowOff>17530</xdr:rowOff>
    </xdr:to>
    <xdr:sp macro="" textlink="">
      <xdr:nvSpPr>
        <xdr:cNvPr id="71" name="楕円 70"/>
        <xdr:cNvSpPr/>
      </xdr:nvSpPr>
      <xdr:spPr bwMode="auto">
        <a:xfrm>
          <a:off x="5600700" y="253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103907</xdr:rowOff>
    </xdr:from>
    <xdr:ext cx="762000" cy="259045"/>
    <xdr:sp macro="" textlink="">
      <xdr:nvSpPr>
        <xdr:cNvPr id="72" name="人口1人当たり決算額の推移該当値テキスト130"/>
        <xdr:cNvSpPr txBox="1"/>
      </xdr:nvSpPr>
      <xdr:spPr>
        <a:xfrm>
          <a:off x="5740400" y="23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135190</xdr:rowOff>
    </xdr:from>
    <xdr:to>
      <xdr:col>26</xdr:col>
      <xdr:colOff>101600</xdr:colOff>
      <xdr:row>15</xdr:row>
      <xdr:rowOff>65340</xdr:rowOff>
    </xdr:to>
    <xdr:sp macro="" textlink="">
      <xdr:nvSpPr>
        <xdr:cNvPr id="73" name="楕円 72"/>
        <xdr:cNvSpPr/>
      </xdr:nvSpPr>
      <xdr:spPr bwMode="auto">
        <a:xfrm>
          <a:off x="4953000" y="258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75517</xdr:rowOff>
    </xdr:from>
    <xdr:ext cx="736600" cy="259045"/>
    <xdr:sp macro="" textlink="">
      <xdr:nvSpPr>
        <xdr:cNvPr id="74" name="テキスト ボックス 73"/>
        <xdr:cNvSpPr txBox="1"/>
      </xdr:nvSpPr>
      <xdr:spPr>
        <a:xfrm>
          <a:off x="4622800" y="235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139729</xdr:rowOff>
    </xdr:from>
    <xdr:to>
      <xdr:col>22</xdr:col>
      <xdr:colOff>165100</xdr:colOff>
      <xdr:row>15</xdr:row>
      <xdr:rowOff>69879</xdr:rowOff>
    </xdr:to>
    <xdr:sp macro="" textlink="">
      <xdr:nvSpPr>
        <xdr:cNvPr id="75" name="楕円 74"/>
        <xdr:cNvSpPr/>
      </xdr:nvSpPr>
      <xdr:spPr bwMode="auto">
        <a:xfrm>
          <a:off x="4254500" y="258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80056</xdr:rowOff>
    </xdr:from>
    <xdr:ext cx="762000" cy="259045"/>
    <xdr:sp macro="" textlink="">
      <xdr:nvSpPr>
        <xdr:cNvPr id="76" name="テキスト ボックス 75"/>
        <xdr:cNvSpPr txBox="1"/>
      </xdr:nvSpPr>
      <xdr:spPr>
        <a:xfrm>
          <a:off x="3924300" y="23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50216</xdr:rowOff>
    </xdr:from>
    <xdr:to>
      <xdr:col>19</xdr:col>
      <xdr:colOff>38100</xdr:colOff>
      <xdr:row>15</xdr:row>
      <xdr:rowOff>151816</xdr:rowOff>
    </xdr:to>
    <xdr:sp macro="" textlink="">
      <xdr:nvSpPr>
        <xdr:cNvPr id="77" name="楕円 76"/>
        <xdr:cNvSpPr/>
      </xdr:nvSpPr>
      <xdr:spPr bwMode="auto">
        <a:xfrm>
          <a:off x="3556000" y="266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161993</xdr:rowOff>
    </xdr:from>
    <xdr:ext cx="762000" cy="259045"/>
    <xdr:sp macro="" textlink="">
      <xdr:nvSpPr>
        <xdr:cNvPr id="78" name="テキスト ボックス 77"/>
        <xdr:cNvSpPr txBox="1"/>
      </xdr:nvSpPr>
      <xdr:spPr>
        <a:xfrm>
          <a:off x="3225800" y="2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167520</xdr:rowOff>
    </xdr:from>
    <xdr:to>
      <xdr:col>15</xdr:col>
      <xdr:colOff>101600</xdr:colOff>
      <xdr:row>16</xdr:row>
      <xdr:rowOff>97670</xdr:rowOff>
    </xdr:to>
    <xdr:sp macro="" textlink="">
      <xdr:nvSpPr>
        <xdr:cNvPr id="79" name="楕円 78"/>
        <xdr:cNvSpPr/>
      </xdr:nvSpPr>
      <xdr:spPr bwMode="auto">
        <a:xfrm>
          <a:off x="2857500" y="278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82447</xdr:rowOff>
    </xdr:from>
    <xdr:ext cx="762000" cy="259045"/>
    <xdr:sp macro="" textlink="">
      <xdr:nvSpPr>
        <xdr:cNvPr id="80" name="テキスト ボックス 79"/>
        <xdr:cNvSpPr txBox="1"/>
      </xdr:nvSpPr>
      <xdr:spPr>
        <a:xfrm>
          <a:off x="2527300" y="287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117513</xdr:rowOff>
    </xdr:from>
    <xdr:to>
      <xdr:col>29</xdr:col>
      <xdr:colOff>127000</xdr:colOff>
      <xdr:row>37</xdr:row>
      <xdr:rowOff>147003</xdr:rowOff>
    </xdr:to>
    <xdr:cxnSp macro="">
      <xdr:nvCxnSpPr>
        <xdr:cNvPr id="113" name="直線コネクタ 112"/>
        <xdr:cNvCxnSpPr/>
      </xdr:nvCxnSpPr>
      <xdr:spPr bwMode="auto">
        <a:xfrm flipV="1">
          <a:off x="5003800" y="7242213"/>
          <a:ext cx="6477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111608</xdr:rowOff>
    </xdr:from>
    <xdr:to>
      <xdr:col>26</xdr:col>
      <xdr:colOff>50800</xdr:colOff>
      <xdr:row>37</xdr:row>
      <xdr:rowOff>147003</xdr:rowOff>
    </xdr:to>
    <xdr:cxnSp macro="">
      <xdr:nvCxnSpPr>
        <xdr:cNvPr id="116" name="直線コネクタ 115"/>
        <xdr:cNvCxnSpPr/>
      </xdr:nvCxnSpPr>
      <xdr:spPr bwMode="auto">
        <a:xfrm>
          <a:off x="4305300" y="7236308"/>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78575</xdr:rowOff>
    </xdr:from>
    <xdr:to>
      <xdr:col>22</xdr:col>
      <xdr:colOff>114300</xdr:colOff>
      <xdr:row>37</xdr:row>
      <xdr:rowOff>111608</xdr:rowOff>
    </xdr:to>
    <xdr:cxnSp macro="">
      <xdr:nvCxnSpPr>
        <xdr:cNvPr id="119" name="直線コネクタ 118"/>
        <xdr:cNvCxnSpPr/>
      </xdr:nvCxnSpPr>
      <xdr:spPr bwMode="auto">
        <a:xfrm>
          <a:off x="3606800" y="7203275"/>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25654</xdr:rowOff>
    </xdr:from>
    <xdr:to>
      <xdr:col>18</xdr:col>
      <xdr:colOff>177800</xdr:colOff>
      <xdr:row>37</xdr:row>
      <xdr:rowOff>78575</xdr:rowOff>
    </xdr:to>
    <xdr:cxnSp macro="">
      <xdr:nvCxnSpPr>
        <xdr:cNvPr id="122" name="直線コネクタ 121"/>
        <xdr:cNvCxnSpPr/>
      </xdr:nvCxnSpPr>
      <xdr:spPr bwMode="auto">
        <a:xfrm>
          <a:off x="2908300" y="7150354"/>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66713</xdr:rowOff>
    </xdr:from>
    <xdr:to>
      <xdr:col>29</xdr:col>
      <xdr:colOff>177800</xdr:colOff>
      <xdr:row>37</xdr:row>
      <xdr:rowOff>168313</xdr:rowOff>
    </xdr:to>
    <xdr:sp macro="" textlink="">
      <xdr:nvSpPr>
        <xdr:cNvPr id="132" name="楕円 131"/>
        <xdr:cNvSpPr/>
      </xdr:nvSpPr>
      <xdr:spPr bwMode="auto">
        <a:xfrm>
          <a:off x="5600700" y="719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146740</xdr:rowOff>
    </xdr:from>
    <xdr:ext cx="762000" cy="259045"/>
    <xdr:sp macro="" textlink="">
      <xdr:nvSpPr>
        <xdr:cNvPr id="133" name="人口1人当たり決算額の推移該当値テキスト445"/>
        <xdr:cNvSpPr txBox="1"/>
      </xdr:nvSpPr>
      <xdr:spPr>
        <a:xfrm>
          <a:off x="5740400" y="709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96203</xdr:rowOff>
    </xdr:from>
    <xdr:to>
      <xdr:col>26</xdr:col>
      <xdr:colOff>101600</xdr:colOff>
      <xdr:row>37</xdr:row>
      <xdr:rowOff>197803</xdr:rowOff>
    </xdr:to>
    <xdr:sp macro="" textlink="">
      <xdr:nvSpPr>
        <xdr:cNvPr id="134" name="楕円 133"/>
        <xdr:cNvSpPr/>
      </xdr:nvSpPr>
      <xdr:spPr bwMode="auto">
        <a:xfrm>
          <a:off x="4953000" y="722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182580</xdr:rowOff>
    </xdr:from>
    <xdr:ext cx="736600" cy="259045"/>
    <xdr:sp macro="" textlink="">
      <xdr:nvSpPr>
        <xdr:cNvPr id="135" name="テキスト ボックス 134"/>
        <xdr:cNvSpPr txBox="1"/>
      </xdr:nvSpPr>
      <xdr:spPr>
        <a:xfrm>
          <a:off x="4622800" y="730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60808</xdr:rowOff>
    </xdr:from>
    <xdr:to>
      <xdr:col>22</xdr:col>
      <xdr:colOff>165100</xdr:colOff>
      <xdr:row>37</xdr:row>
      <xdr:rowOff>162408</xdr:rowOff>
    </xdr:to>
    <xdr:sp macro="" textlink="">
      <xdr:nvSpPr>
        <xdr:cNvPr id="136" name="楕円 135"/>
        <xdr:cNvSpPr/>
      </xdr:nvSpPr>
      <xdr:spPr bwMode="auto">
        <a:xfrm>
          <a:off x="4254500" y="718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147185</xdr:rowOff>
    </xdr:from>
    <xdr:ext cx="762000" cy="259045"/>
    <xdr:sp macro="" textlink="">
      <xdr:nvSpPr>
        <xdr:cNvPr id="137" name="テキスト ボックス 136"/>
        <xdr:cNvSpPr txBox="1"/>
      </xdr:nvSpPr>
      <xdr:spPr>
        <a:xfrm>
          <a:off x="3924300" y="727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27775</xdr:rowOff>
    </xdr:from>
    <xdr:to>
      <xdr:col>19</xdr:col>
      <xdr:colOff>38100</xdr:colOff>
      <xdr:row>37</xdr:row>
      <xdr:rowOff>129375</xdr:rowOff>
    </xdr:to>
    <xdr:sp macro="" textlink="">
      <xdr:nvSpPr>
        <xdr:cNvPr id="138" name="楕円 137"/>
        <xdr:cNvSpPr/>
      </xdr:nvSpPr>
      <xdr:spPr bwMode="auto">
        <a:xfrm>
          <a:off x="3556000" y="715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114152</xdr:rowOff>
    </xdr:from>
    <xdr:ext cx="762000" cy="259045"/>
    <xdr:sp macro="" textlink="">
      <xdr:nvSpPr>
        <xdr:cNvPr id="139" name="テキスト ボックス 138"/>
        <xdr:cNvSpPr txBox="1"/>
      </xdr:nvSpPr>
      <xdr:spPr>
        <a:xfrm>
          <a:off x="3225800" y="72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146304</xdr:rowOff>
    </xdr:from>
    <xdr:to>
      <xdr:col>15</xdr:col>
      <xdr:colOff>101600</xdr:colOff>
      <xdr:row>37</xdr:row>
      <xdr:rowOff>76454</xdr:rowOff>
    </xdr:to>
    <xdr:sp macro="" textlink="">
      <xdr:nvSpPr>
        <xdr:cNvPr id="140" name="楕円 139"/>
        <xdr:cNvSpPr/>
      </xdr:nvSpPr>
      <xdr:spPr bwMode="auto">
        <a:xfrm>
          <a:off x="2857500" y="709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61231</xdr:rowOff>
    </xdr:from>
    <xdr:ext cx="762000" cy="259045"/>
    <xdr:sp macro="" textlink="">
      <xdr:nvSpPr>
        <xdr:cNvPr id="141" name="テキスト ボックス 140"/>
        <xdr:cNvSpPr txBox="1"/>
      </xdr:nvSpPr>
      <xdr:spPr>
        <a:xfrm>
          <a:off x="2527300" y="718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112,931
111,817
39.72
41,388,338
40,820,684
422,965
22,466,381
28,467,325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104855</xdr:rowOff>
    </xdr:from>
    <xdr:to>
      <xdr:col>24</xdr:col>
      <xdr:colOff>63500</xdr:colOff>
      <xdr:row>32</xdr:row>
      <xdr:rowOff>159490</xdr:rowOff>
    </xdr:to>
    <xdr:cxnSp macro="">
      <xdr:nvCxnSpPr>
        <xdr:cNvPr id="63" name="直線コネクタ 62"/>
        <xdr:cNvCxnSpPr/>
      </xdr:nvCxnSpPr>
      <xdr:spPr>
        <a:xfrm flipV="1">
          <a:off x="3797300" y="5591255"/>
          <a:ext cx="8382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83595</xdr:rowOff>
    </xdr:from>
    <xdr:to>
      <xdr:col>19</xdr:col>
      <xdr:colOff>177800</xdr:colOff>
      <xdr:row>32</xdr:row>
      <xdr:rowOff>159490</xdr:rowOff>
    </xdr:to>
    <xdr:cxnSp macro="">
      <xdr:nvCxnSpPr>
        <xdr:cNvPr id="66" name="直線コネクタ 65"/>
        <xdr:cNvCxnSpPr/>
      </xdr:nvCxnSpPr>
      <xdr:spPr>
        <a:xfrm>
          <a:off x="2908300" y="556999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83595</xdr:rowOff>
    </xdr:from>
    <xdr:to>
      <xdr:col>15</xdr:col>
      <xdr:colOff>50800</xdr:colOff>
      <xdr:row>32</xdr:row>
      <xdr:rowOff>107663</xdr:rowOff>
    </xdr:to>
    <xdr:cxnSp macro="">
      <xdr:nvCxnSpPr>
        <xdr:cNvPr id="69" name="直線コネクタ 68"/>
        <xdr:cNvCxnSpPr/>
      </xdr:nvCxnSpPr>
      <xdr:spPr>
        <a:xfrm flipV="1">
          <a:off x="2019300" y="5569995"/>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107663</xdr:rowOff>
    </xdr:from>
    <xdr:to>
      <xdr:col>10</xdr:col>
      <xdr:colOff>114300</xdr:colOff>
      <xdr:row>33</xdr:row>
      <xdr:rowOff>98030</xdr:rowOff>
    </xdr:to>
    <xdr:cxnSp macro="">
      <xdr:nvCxnSpPr>
        <xdr:cNvPr id="72" name="直線コネクタ 71"/>
        <xdr:cNvCxnSpPr/>
      </xdr:nvCxnSpPr>
      <xdr:spPr>
        <a:xfrm flipV="1">
          <a:off x="1130300" y="5594063"/>
          <a:ext cx="889000" cy="1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54055</xdr:rowOff>
    </xdr:from>
    <xdr:to>
      <xdr:col>24</xdr:col>
      <xdr:colOff>114300</xdr:colOff>
      <xdr:row>32</xdr:row>
      <xdr:rowOff>155655</xdr:rowOff>
    </xdr:to>
    <xdr:sp macro="" textlink="">
      <xdr:nvSpPr>
        <xdr:cNvPr id="82" name="楕円 81"/>
        <xdr:cNvSpPr/>
      </xdr:nvSpPr>
      <xdr:spPr>
        <a:xfrm>
          <a:off x="4584700" y="55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76932</xdr:rowOff>
    </xdr:from>
    <xdr:ext cx="534377" cy="259045"/>
    <xdr:sp macro="" textlink="">
      <xdr:nvSpPr>
        <xdr:cNvPr id="83" name="人件費該当値テキスト"/>
        <xdr:cNvSpPr txBox="1"/>
      </xdr:nvSpPr>
      <xdr:spPr>
        <a:xfrm>
          <a:off x="4686300" y="53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108690</xdr:rowOff>
    </xdr:from>
    <xdr:to>
      <xdr:col>20</xdr:col>
      <xdr:colOff>38100</xdr:colOff>
      <xdr:row>33</xdr:row>
      <xdr:rowOff>38840</xdr:rowOff>
    </xdr:to>
    <xdr:sp macro="" textlink="">
      <xdr:nvSpPr>
        <xdr:cNvPr id="84" name="楕円 83"/>
        <xdr:cNvSpPr/>
      </xdr:nvSpPr>
      <xdr:spPr>
        <a:xfrm>
          <a:off x="3746500" y="5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55367</xdr:rowOff>
    </xdr:from>
    <xdr:ext cx="534377" cy="259045"/>
    <xdr:sp macro="" textlink="">
      <xdr:nvSpPr>
        <xdr:cNvPr id="85" name="テキスト ボックス 84"/>
        <xdr:cNvSpPr txBox="1"/>
      </xdr:nvSpPr>
      <xdr:spPr>
        <a:xfrm>
          <a:off x="3530111" y="53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32795</xdr:rowOff>
    </xdr:from>
    <xdr:to>
      <xdr:col>15</xdr:col>
      <xdr:colOff>101600</xdr:colOff>
      <xdr:row>32</xdr:row>
      <xdr:rowOff>134395</xdr:rowOff>
    </xdr:to>
    <xdr:sp macro="" textlink="">
      <xdr:nvSpPr>
        <xdr:cNvPr id="86" name="楕円 85"/>
        <xdr:cNvSpPr/>
      </xdr:nvSpPr>
      <xdr:spPr>
        <a:xfrm>
          <a:off x="2857500" y="55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150922</xdr:rowOff>
    </xdr:from>
    <xdr:ext cx="534377" cy="259045"/>
    <xdr:sp macro="" textlink="">
      <xdr:nvSpPr>
        <xdr:cNvPr id="87" name="テキスト ボックス 86"/>
        <xdr:cNvSpPr txBox="1"/>
      </xdr:nvSpPr>
      <xdr:spPr>
        <a:xfrm>
          <a:off x="2641111" y="52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56863</xdr:rowOff>
    </xdr:from>
    <xdr:to>
      <xdr:col>10</xdr:col>
      <xdr:colOff>165100</xdr:colOff>
      <xdr:row>32</xdr:row>
      <xdr:rowOff>158463</xdr:rowOff>
    </xdr:to>
    <xdr:sp macro="" textlink="">
      <xdr:nvSpPr>
        <xdr:cNvPr id="88" name="楕円 87"/>
        <xdr:cNvSpPr/>
      </xdr:nvSpPr>
      <xdr:spPr>
        <a:xfrm>
          <a:off x="1968500" y="55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3540</xdr:rowOff>
    </xdr:from>
    <xdr:ext cx="534377" cy="259045"/>
    <xdr:sp macro="" textlink="">
      <xdr:nvSpPr>
        <xdr:cNvPr id="89" name="テキスト ボックス 88"/>
        <xdr:cNvSpPr txBox="1"/>
      </xdr:nvSpPr>
      <xdr:spPr>
        <a:xfrm>
          <a:off x="1752111" y="53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47230</xdr:rowOff>
    </xdr:from>
    <xdr:to>
      <xdr:col>6</xdr:col>
      <xdr:colOff>38100</xdr:colOff>
      <xdr:row>33</xdr:row>
      <xdr:rowOff>148830</xdr:rowOff>
    </xdr:to>
    <xdr:sp macro="" textlink="">
      <xdr:nvSpPr>
        <xdr:cNvPr id="90" name="楕円 89"/>
        <xdr:cNvSpPr/>
      </xdr:nvSpPr>
      <xdr:spPr>
        <a:xfrm>
          <a:off x="1079500" y="5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165357</xdr:rowOff>
    </xdr:from>
    <xdr:ext cx="534377" cy="259045"/>
    <xdr:sp macro="" textlink="">
      <xdr:nvSpPr>
        <xdr:cNvPr id="91" name="テキスト ボックス 90"/>
        <xdr:cNvSpPr txBox="1"/>
      </xdr:nvSpPr>
      <xdr:spPr>
        <a:xfrm>
          <a:off x="863111" y="54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34567</xdr:rowOff>
    </xdr:from>
    <xdr:to>
      <xdr:col>24</xdr:col>
      <xdr:colOff>63500</xdr:colOff>
      <xdr:row>58</xdr:row>
      <xdr:rowOff>55438</xdr:rowOff>
    </xdr:to>
    <xdr:cxnSp macro="">
      <xdr:nvCxnSpPr>
        <xdr:cNvPr id="119" name="直線コネクタ 118"/>
        <xdr:cNvCxnSpPr/>
      </xdr:nvCxnSpPr>
      <xdr:spPr>
        <a:xfrm flipV="1">
          <a:off x="3797300" y="9978667"/>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55438</xdr:rowOff>
    </xdr:from>
    <xdr:to>
      <xdr:col>19</xdr:col>
      <xdr:colOff>177800</xdr:colOff>
      <xdr:row>58</xdr:row>
      <xdr:rowOff>72309</xdr:rowOff>
    </xdr:to>
    <xdr:cxnSp macro="">
      <xdr:nvCxnSpPr>
        <xdr:cNvPr id="122" name="直線コネクタ 121"/>
        <xdr:cNvCxnSpPr/>
      </xdr:nvCxnSpPr>
      <xdr:spPr>
        <a:xfrm flipV="1">
          <a:off x="2908300" y="9999538"/>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72309</xdr:rowOff>
    </xdr:from>
    <xdr:to>
      <xdr:col>15</xdr:col>
      <xdr:colOff>50800</xdr:colOff>
      <xdr:row>58</xdr:row>
      <xdr:rowOff>112131</xdr:rowOff>
    </xdr:to>
    <xdr:cxnSp macro="">
      <xdr:nvCxnSpPr>
        <xdr:cNvPr id="125" name="直線コネクタ 124"/>
        <xdr:cNvCxnSpPr/>
      </xdr:nvCxnSpPr>
      <xdr:spPr>
        <a:xfrm flipV="1">
          <a:off x="2019300" y="10016409"/>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112131</xdr:rowOff>
    </xdr:from>
    <xdr:to>
      <xdr:col>10</xdr:col>
      <xdr:colOff>114300</xdr:colOff>
      <xdr:row>58</xdr:row>
      <xdr:rowOff>141757</xdr:rowOff>
    </xdr:to>
    <xdr:cxnSp macro="">
      <xdr:nvCxnSpPr>
        <xdr:cNvPr id="128" name="直線コネクタ 127"/>
        <xdr:cNvCxnSpPr/>
      </xdr:nvCxnSpPr>
      <xdr:spPr>
        <a:xfrm flipV="1">
          <a:off x="1130300" y="10056231"/>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155217</xdr:rowOff>
    </xdr:from>
    <xdr:to>
      <xdr:col>24</xdr:col>
      <xdr:colOff>114300</xdr:colOff>
      <xdr:row>58</xdr:row>
      <xdr:rowOff>85367</xdr:rowOff>
    </xdr:to>
    <xdr:sp macro="" textlink="">
      <xdr:nvSpPr>
        <xdr:cNvPr id="138" name="楕円 137"/>
        <xdr:cNvSpPr/>
      </xdr:nvSpPr>
      <xdr:spPr>
        <a:xfrm>
          <a:off x="4584700" y="99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133644</xdr:rowOff>
    </xdr:from>
    <xdr:ext cx="534377" cy="259045"/>
    <xdr:sp macro="" textlink="">
      <xdr:nvSpPr>
        <xdr:cNvPr id="139" name="物件費該当値テキスト"/>
        <xdr:cNvSpPr txBox="1"/>
      </xdr:nvSpPr>
      <xdr:spPr>
        <a:xfrm>
          <a:off x="4686300" y="99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4638</xdr:rowOff>
    </xdr:from>
    <xdr:to>
      <xdr:col>20</xdr:col>
      <xdr:colOff>38100</xdr:colOff>
      <xdr:row>58</xdr:row>
      <xdr:rowOff>106238</xdr:rowOff>
    </xdr:to>
    <xdr:sp macro="" textlink="">
      <xdr:nvSpPr>
        <xdr:cNvPr id="140" name="楕円 139"/>
        <xdr:cNvSpPr/>
      </xdr:nvSpPr>
      <xdr:spPr>
        <a:xfrm>
          <a:off x="37465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97365</xdr:rowOff>
    </xdr:from>
    <xdr:ext cx="534377" cy="259045"/>
    <xdr:sp macro="" textlink="">
      <xdr:nvSpPr>
        <xdr:cNvPr id="141" name="テキスト ボックス 140"/>
        <xdr:cNvSpPr txBox="1"/>
      </xdr:nvSpPr>
      <xdr:spPr>
        <a:xfrm>
          <a:off x="3530111" y="100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21509</xdr:rowOff>
    </xdr:from>
    <xdr:to>
      <xdr:col>15</xdr:col>
      <xdr:colOff>101600</xdr:colOff>
      <xdr:row>58</xdr:row>
      <xdr:rowOff>123109</xdr:rowOff>
    </xdr:to>
    <xdr:sp macro="" textlink="">
      <xdr:nvSpPr>
        <xdr:cNvPr id="142" name="楕円 141"/>
        <xdr:cNvSpPr/>
      </xdr:nvSpPr>
      <xdr:spPr>
        <a:xfrm>
          <a:off x="2857500" y="9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114236</xdr:rowOff>
    </xdr:from>
    <xdr:ext cx="534377" cy="259045"/>
    <xdr:sp macro="" textlink="">
      <xdr:nvSpPr>
        <xdr:cNvPr id="143" name="テキスト ボックス 142"/>
        <xdr:cNvSpPr txBox="1"/>
      </xdr:nvSpPr>
      <xdr:spPr>
        <a:xfrm>
          <a:off x="2641111" y="100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61331</xdr:rowOff>
    </xdr:from>
    <xdr:to>
      <xdr:col>10</xdr:col>
      <xdr:colOff>165100</xdr:colOff>
      <xdr:row>58</xdr:row>
      <xdr:rowOff>162931</xdr:rowOff>
    </xdr:to>
    <xdr:sp macro="" textlink="">
      <xdr:nvSpPr>
        <xdr:cNvPr id="144" name="楕円 143"/>
        <xdr:cNvSpPr/>
      </xdr:nvSpPr>
      <xdr:spPr>
        <a:xfrm>
          <a:off x="1968500" y="100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154058</xdr:rowOff>
    </xdr:from>
    <xdr:ext cx="534377" cy="259045"/>
    <xdr:sp macro="" textlink="">
      <xdr:nvSpPr>
        <xdr:cNvPr id="145" name="テキスト ボックス 144"/>
        <xdr:cNvSpPr txBox="1"/>
      </xdr:nvSpPr>
      <xdr:spPr>
        <a:xfrm>
          <a:off x="1752111" y="100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90957</xdr:rowOff>
    </xdr:from>
    <xdr:to>
      <xdr:col>6</xdr:col>
      <xdr:colOff>38100</xdr:colOff>
      <xdr:row>59</xdr:row>
      <xdr:rowOff>21107</xdr:rowOff>
    </xdr:to>
    <xdr:sp macro="" textlink="">
      <xdr:nvSpPr>
        <xdr:cNvPr id="146" name="楕円 145"/>
        <xdr:cNvSpPr/>
      </xdr:nvSpPr>
      <xdr:spPr>
        <a:xfrm>
          <a:off x="1079500" y="100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12234</xdr:rowOff>
    </xdr:from>
    <xdr:ext cx="534377" cy="259045"/>
    <xdr:sp macro="" textlink="">
      <xdr:nvSpPr>
        <xdr:cNvPr id="147" name="テキスト ボックス 146"/>
        <xdr:cNvSpPr txBox="1"/>
      </xdr:nvSpPr>
      <xdr:spPr>
        <a:xfrm>
          <a:off x="863111" y="101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50419</xdr:rowOff>
    </xdr:from>
    <xdr:to>
      <xdr:col>24</xdr:col>
      <xdr:colOff>63500</xdr:colOff>
      <xdr:row>77</xdr:row>
      <xdr:rowOff>72010</xdr:rowOff>
    </xdr:to>
    <xdr:cxnSp macro="">
      <xdr:nvCxnSpPr>
        <xdr:cNvPr id="176" name="直線コネクタ 175"/>
        <xdr:cNvCxnSpPr/>
      </xdr:nvCxnSpPr>
      <xdr:spPr>
        <a:xfrm>
          <a:off x="3797300" y="13252069"/>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50419</xdr:rowOff>
    </xdr:from>
    <xdr:to>
      <xdr:col>19</xdr:col>
      <xdr:colOff>177800</xdr:colOff>
      <xdr:row>77</xdr:row>
      <xdr:rowOff>82550</xdr:rowOff>
    </xdr:to>
    <xdr:cxnSp macro="">
      <xdr:nvCxnSpPr>
        <xdr:cNvPr id="179" name="直線コネクタ 178"/>
        <xdr:cNvCxnSpPr/>
      </xdr:nvCxnSpPr>
      <xdr:spPr>
        <a:xfrm flipV="1">
          <a:off x="2908300" y="13252069"/>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82550</xdr:rowOff>
    </xdr:from>
    <xdr:to>
      <xdr:col>15</xdr:col>
      <xdr:colOff>50800</xdr:colOff>
      <xdr:row>77</xdr:row>
      <xdr:rowOff>83438</xdr:rowOff>
    </xdr:to>
    <xdr:cxnSp macro="">
      <xdr:nvCxnSpPr>
        <xdr:cNvPr id="182" name="直線コネクタ 181"/>
        <xdr:cNvCxnSpPr/>
      </xdr:nvCxnSpPr>
      <xdr:spPr>
        <a:xfrm flipV="1">
          <a:off x="2019300" y="13284200"/>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57404</xdr:rowOff>
    </xdr:from>
    <xdr:to>
      <xdr:col>10</xdr:col>
      <xdr:colOff>114300</xdr:colOff>
      <xdr:row>77</xdr:row>
      <xdr:rowOff>83438</xdr:rowOff>
    </xdr:to>
    <xdr:cxnSp macro="">
      <xdr:nvCxnSpPr>
        <xdr:cNvPr id="185" name="直線コネクタ 184"/>
        <xdr:cNvCxnSpPr/>
      </xdr:nvCxnSpPr>
      <xdr:spPr>
        <a:xfrm>
          <a:off x="1130300" y="13259054"/>
          <a:ext cx="8890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21210</xdr:rowOff>
    </xdr:from>
    <xdr:to>
      <xdr:col>24</xdr:col>
      <xdr:colOff>114300</xdr:colOff>
      <xdr:row>77</xdr:row>
      <xdr:rowOff>122810</xdr:rowOff>
    </xdr:to>
    <xdr:sp macro="" textlink="">
      <xdr:nvSpPr>
        <xdr:cNvPr id="195" name="楕円 194"/>
        <xdr:cNvSpPr/>
      </xdr:nvSpPr>
      <xdr:spPr>
        <a:xfrm>
          <a:off x="4584700" y="132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171087</xdr:rowOff>
    </xdr:from>
    <xdr:ext cx="469744" cy="259045"/>
    <xdr:sp macro="" textlink="">
      <xdr:nvSpPr>
        <xdr:cNvPr id="196" name="維持補修費該当値テキスト"/>
        <xdr:cNvSpPr txBox="1"/>
      </xdr:nvSpPr>
      <xdr:spPr>
        <a:xfrm>
          <a:off x="4686300" y="1320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171069</xdr:rowOff>
    </xdr:from>
    <xdr:to>
      <xdr:col>20</xdr:col>
      <xdr:colOff>38100</xdr:colOff>
      <xdr:row>77</xdr:row>
      <xdr:rowOff>101219</xdr:rowOff>
    </xdr:to>
    <xdr:sp macro="" textlink="">
      <xdr:nvSpPr>
        <xdr:cNvPr id="197" name="楕円 196"/>
        <xdr:cNvSpPr/>
      </xdr:nvSpPr>
      <xdr:spPr>
        <a:xfrm>
          <a:off x="3746500" y="132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92346</xdr:rowOff>
    </xdr:from>
    <xdr:ext cx="469744" cy="259045"/>
    <xdr:sp macro="" textlink="">
      <xdr:nvSpPr>
        <xdr:cNvPr id="198" name="テキスト ボックス 197"/>
        <xdr:cNvSpPr txBox="1"/>
      </xdr:nvSpPr>
      <xdr:spPr>
        <a:xfrm>
          <a:off x="3562428" y="132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31750</xdr:rowOff>
    </xdr:from>
    <xdr:to>
      <xdr:col>15</xdr:col>
      <xdr:colOff>101600</xdr:colOff>
      <xdr:row>77</xdr:row>
      <xdr:rowOff>133350</xdr:rowOff>
    </xdr:to>
    <xdr:sp macro="" textlink="">
      <xdr:nvSpPr>
        <xdr:cNvPr id="199" name="楕円 198"/>
        <xdr:cNvSpPr/>
      </xdr:nvSpPr>
      <xdr:spPr>
        <a:xfrm>
          <a:off x="2857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124477</xdr:rowOff>
    </xdr:from>
    <xdr:ext cx="469744" cy="259045"/>
    <xdr:sp macro="" textlink="">
      <xdr:nvSpPr>
        <xdr:cNvPr id="200" name="テキスト ボックス 199"/>
        <xdr:cNvSpPr txBox="1"/>
      </xdr:nvSpPr>
      <xdr:spPr>
        <a:xfrm>
          <a:off x="2673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32638</xdr:rowOff>
    </xdr:from>
    <xdr:to>
      <xdr:col>10</xdr:col>
      <xdr:colOff>165100</xdr:colOff>
      <xdr:row>77</xdr:row>
      <xdr:rowOff>134238</xdr:rowOff>
    </xdr:to>
    <xdr:sp macro="" textlink="">
      <xdr:nvSpPr>
        <xdr:cNvPr id="201" name="楕円 200"/>
        <xdr:cNvSpPr/>
      </xdr:nvSpPr>
      <xdr:spPr>
        <a:xfrm>
          <a:off x="1968500" y="132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125365</xdr:rowOff>
    </xdr:from>
    <xdr:ext cx="469744" cy="259045"/>
    <xdr:sp macro="" textlink="">
      <xdr:nvSpPr>
        <xdr:cNvPr id="202" name="テキスト ボックス 201"/>
        <xdr:cNvSpPr txBox="1"/>
      </xdr:nvSpPr>
      <xdr:spPr>
        <a:xfrm>
          <a:off x="1784428" y="1332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6604</xdr:rowOff>
    </xdr:from>
    <xdr:to>
      <xdr:col>6</xdr:col>
      <xdr:colOff>38100</xdr:colOff>
      <xdr:row>77</xdr:row>
      <xdr:rowOff>108204</xdr:rowOff>
    </xdr:to>
    <xdr:sp macro="" textlink="">
      <xdr:nvSpPr>
        <xdr:cNvPr id="203" name="楕円 202"/>
        <xdr:cNvSpPr/>
      </xdr:nvSpPr>
      <xdr:spPr>
        <a:xfrm>
          <a:off x="1079500" y="132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99331</xdr:rowOff>
    </xdr:from>
    <xdr:ext cx="469744" cy="259045"/>
    <xdr:sp macro="" textlink="">
      <xdr:nvSpPr>
        <xdr:cNvPr id="204" name="テキスト ボックス 203"/>
        <xdr:cNvSpPr txBox="1"/>
      </xdr:nvSpPr>
      <xdr:spPr>
        <a:xfrm>
          <a:off x="895428" y="133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xdr:rowOff>
    </xdr:from>
    <xdr:to>
      <xdr:col>24</xdr:col>
      <xdr:colOff>63500</xdr:colOff>
      <xdr:row>96</xdr:row>
      <xdr:rowOff>30048</xdr:rowOff>
    </xdr:to>
    <xdr:cxnSp macro="">
      <xdr:nvCxnSpPr>
        <xdr:cNvPr id="234" name="直線コネクタ 233"/>
        <xdr:cNvCxnSpPr/>
      </xdr:nvCxnSpPr>
      <xdr:spPr>
        <a:xfrm flipV="1">
          <a:off x="3797300" y="16459975"/>
          <a:ext cx="8382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30048</xdr:rowOff>
    </xdr:from>
    <xdr:to>
      <xdr:col>19</xdr:col>
      <xdr:colOff>177800</xdr:colOff>
      <xdr:row>96</xdr:row>
      <xdr:rowOff>82271</xdr:rowOff>
    </xdr:to>
    <xdr:cxnSp macro="">
      <xdr:nvCxnSpPr>
        <xdr:cNvPr id="237" name="直線コネクタ 236"/>
        <xdr:cNvCxnSpPr/>
      </xdr:nvCxnSpPr>
      <xdr:spPr>
        <a:xfrm flipV="1">
          <a:off x="2908300" y="16489248"/>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82271</xdr:rowOff>
    </xdr:from>
    <xdr:to>
      <xdr:col>15</xdr:col>
      <xdr:colOff>50800</xdr:colOff>
      <xdr:row>96</xdr:row>
      <xdr:rowOff>88912</xdr:rowOff>
    </xdr:to>
    <xdr:cxnSp macro="">
      <xdr:nvCxnSpPr>
        <xdr:cNvPr id="240" name="直線コネクタ 239"/>
        <xdr:cNvCxnSpPr/>
      </xdr:nvCxnSpPr>
      <xdr:spPr>
        <a:xfrm flipV="1">
          <a:off x="2019300" y="16541471"/>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2" name="テキスト ボックス 241"/>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88912</xdr:rowOff>
    </xdr:from>
    <xdr:to>
      <xdr:col>10</xdr:col>
      <xdr:colOff>114300</xdr:colOff>
      <xdr:row>96</xdr:row>
      <xdr:rowOff>146672</xdr:rowOff>
    </xdr:to>
    <xdr:cxnSp macro="">
      <xdr:nvCxnSpPr>
        <xdr:cNvPr id="243" name="直線コネクタ 242"/>
        <xdr:cNvCxnSpPr/>
      </xdr:nvCxnSpPr>
      <xdr:spPr>
        <a:xfrm flipV="1">
          <a:off x="1130300" y="16548112"/>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121425</xdr:rowOff>
    </xdr:from>
    <xdr:to>
      <xdr:col>24</xdr:col>
      <xdr:colOff>114300</xdr:colOff>
      <xdr:row>96</xdr:row>
      <xdr:rowOff>51575</xdr:rowOff>
    </xdr:to>
    <xdr:sp macro="" textlink="">
      <xdr:nvSpPr>
        <xdr:cNvPr id="253" name="楕円 252"/>
        <xdr:cNvSpPr/>
      </xdr:nvSpPr>
      <xdr:spPr>
        <a:xfrm>
          <a:off x="4584700" y="16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144302</xdr:rowOff>
    </xdr:from>
    <xdr:ext cx="599010" cy="259045"/>
    <xdr:sp macro="" textlink="">
      <xdr:nvSpPr>
        <xdr:cNvPr id="254" name="扶助費該当値テキスト"/>
        <xdr:cNvSpPr txBox="1"/>
      </xdr:nvSpPr>
      <xdr:spPr>
        <a:xfrm>
          <a:off x="4686300" y="1626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150698</xdr:rowOff>
    </xdr:from>
    <xdr:to>
      <xdr:col>20</xdr:col>
      <xdr:colOff>38100</xdr:colOff>
      <xdr:row>96</xdr:row>
      <xdr:rowOff>80848</xdr:rowOff>
    </xdr:to>
    <xdr:sp macro="" textlink="">
      <xdr:nvSpPr>
        <xdr:cNvPr id="255" name="楕円 254"/>
        <xdr:cNvSpPr/>
      </xdr:nvSpPr>
      <xdr:spPr>
        <a:xfrm>
          <a:off x="37465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97375</xdr:rowOff>
    </xdr:from>
    <xdr:ext cx="599010" cy="259045"/>
    <xdr:sp macro="" textlink="">
      <xdr:nvSpPr>
        <xdr:cNvPr id="256" name="テキスト ボックス 255"/>
        <xdr:cNvSpPr txBox="1"/>
      </xdr:nvSpPr>
      <xdr:spPr>
        <a:xfrm>
          <a:off x="3497795" y="162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31471</xdr:rowOff>
    </xdr:from>
    <xdr:to>
      <xdr:col>15</xdr:col>
      <xdr:colOff>101600</xdr:colOff>
      <xdr:row>96</xdr:row>
      <xdr:rowOff>133071</xdr:rowOff>
    </xdr:to>
    <xdr:sp macro="" textlink="">
      <xdr:nvSpPr>
        <xdr:cNvPr id="257" name="楕円 256"/>
        <xdr:cNvSpPr/>
      </xdr:nvSpPr>
      <xdr:spPr>
        <a:xfrm>
          <a:off x="2857500" y="164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149598</xdr:rowOff>
    </xdr:from>
    <xdr:ext cx="534377" cy="259045"/>
    <xdr:sp macro="" textlink="">
      <xdr:nvSpPr>
        <xdr:cNvPr id="258" name="テキスト ボックス 257"/>
        <xdr:cNvSpPr txBox="1"/>
      </xdr:nvSpPr>
      <xdr:spPr>
        <a:xfrm>
          <a:off x="2641111" y="162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38112</xdr:rowOff>
    </xdr:from>
    <xdr:to>
      <xdr:col>10</xdr:col>
      <xdr:colOff>165100</xdr:colOff>
      <xdr:row>96</xdr:row>
      <xdr:rowOff>139712</xdr:rowOff>
    </xdr:to>
    <xdr:sp macro="" textlink="">
      <xdr:nvSpPr>
        <xdr:cNvPr id="259" name="楕円 258"/>
        <xdr:cNvSpPr/>
      </xdr:nvSpPr>
      <xdr:spPr>
        <a:xfrm>
          <a:off x="1968500" y="164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156239</xdr:rowOff>
    </xdr:from>
    <xdr:ext cx="534377" cy="259045"/>
    <xdr:sp macro="" textlink="">
      <xdr:nvSpPr>
        <xdr:cNvPr id="260" name="テキスト ボックス 259"/>
        <xdr:cNvSpPr txBox="1"/>
      </xdr:nvSpPr>
      <xdr:spPr>
        <a:xfrm>
          <a:off x="1752111" y="162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95872</xdr:rowOff>
    </xdr:from>
    <xdr:to>
      <xdr:col>6</xdr:col>
      <xdr:colOff>38100</xdr:colOff>
      <xdr:row>97</xdr:row>
      <xdr:rowOff>26022</xdr:rowOff>
    </xdr:to>
    <xdr:sp macro="" textlink="">
      <xdr:nvSpPr>
        <xdr:cNvPr id="261" name="楕円 260"/>
        <xdr:cNvSpPr/>
      </xdr:nvSpPr>
      <xdr:spPr>
        <a:xfrm>
          <a:off x="1079500" y="165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42549</xdr:rowOff>
    </xdr:from>
    <xdr:ext cx="534377" cy="259045"/>
    <xdr:sp macro="" textlink="">
      <xdr:nvSpPr>
        <xdr:cNvPr id="262" name="テキスト ボックス 261"/>
        <xdr:cNvSpPr txBox="1"/>
      </xdr:nvSpPr>
      <xdr:spPr>
        <a:xfrm>
          <a:off x="863111" y="163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165405</xdr:rowOff>
    </xdr:from>
    <xdr:to>
      <xdr:col>55</xdr:col>
      <xdr:colOff>0</xdr:colOff>
      <xdr:row>36</xdr:row>
      <xdr:rowOff>169228</xdr:rowOff>
    </xdr:to>
    <xdr:cxnSp macro="">
      <xdr:nvCxnSpPr>
        <xdr:cNvPr id="291" name="直線コネクタ 290"/>
        <xdr:cNvCxnSpPr/>
      </xdr:nvCxnSpPr>
      <xdr:spPr>
        <a:xfrm>
          <a:off x="9639300" y="6337605"/>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165405</xdr:rowOff>
    </xdr:from>
    <xdr:to>
      <xdr:col>50</xdr:col>
      <xdr:colOff>114300</xdr:colOff>
      <xdr:row>37</xdr:row>
      <xdr:rowOff>86093</xdr:rowOff>
    </xdr:to>
    <xdr:cxnSp macro="">
      <xdr:nvCxnSpPr>
        <xdr:cNvPr id="294" name="直線コネクタ 293"/>
        <xdr:cNvCxnSpPr/>
      </xdr:nvCxnSpPr>
      <xdr:spPr>
        <a:xfrm flipV="1">
          <a:off x="8750300" y="6337605"/>
          <a:ext cx="889000" cy="9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86093</xdr:rowOff>
    </xdr:from>
    <xdr:to>
      <xdr:col>45</xdr:col>
      <xdr:colOff>177800</xdr:colOff>
      <xdr:row>37</xdr:row>
      <xdr:rowOff>91211</xdr:rowOff>
    </xdr:to>
    <xdr:cxnSp macro="">
      <xdr:nvCxnSpPr>
        <xdr:cNvPr id="297" name="直線コネクタ 296"/>
        <xdr:cNvCxnSpPr/>
      </xdr:nvCxnSpPr>
      <xdr:spPr>
        <a:xfrm flipV="1">
          <a:off x="7861300" y="6429743"/>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91211</xdr:rowOff>
    </xdr:from>
    <xdr:to>
      <xdr:col>41</xdr:col>
      <xdr:colOff>50800</xdr:colOff>
      <xdr:row>37</xdr:row>
      <xdr:rowOff>111506</xdr:rowOff>
    </xdr:to>
    <xdr:cxnSp macro="">
      <xdr:nvCxnSpPr>
        <xdr:cNvPr id="300" name="直線コネクタ 299"/>
        <xdr:cNvCxnSpPr/>
      </xdr:nvCxnSpPr>
      <xdr:spPr>
        <a:xfrm flipV="1">
          <a:off x="6972300" y="6434861"/>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118428</xdr:rowOff>
    </xdr:from>
    <xdr:to>
      <xdr:col>55</xdr:col>
      <xdr:colOff>50800</xdr:colOff>
      <xdr:row>37</xdr:row>
      <xdr:rowOff>48578</xdr:rowOff>
    </xdr:to>
    <xdr:sp macro="" textlink="">
      <xdr:nvSpPr>
        <xdr:cNvPr id="310" name="楕円 309"/>
        <xdr:cNvSpPr/>
      </xdr:nvSpPr>
      <xdr:spPr>
        <a:xfrm>
          <a:off x="104267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96855</xdr:rowOff>
    </xdr:from>
    <xdr:ext cx="534377" cy="259045"/>
    <xdr:sp macro="" textlink="">
      <xdr:nvSpPr>
        <xdr:cNvPr id="311" name="補助費等該当値テキスト"/>
        <xdr:cNvSpPr txBox="1"/>
      </xdr:nvSpPr>
      <xdr:spPr>
        <a:xfrm>
          <a:off x="10528300" y="62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114605</xdr:rowOff>
    </xdr:from>
    <xdr:to>
      <xdr:col>50</xdr:col>
      <xdr:colOff>165100</xdr:colOff>
      <xdr:row>37</xdr:row>
      <xdr:rowOff>44755</xdr:rowOff>
    </xdr:to>
    <xdr:sp macro="" textlink="">
      <xdr:nvSpPr>
        <xdr:cNvPr id="312" name="楕円 311"/>
        <xdr:cNvSpPr/>
      </xdr:nvSpPr>
      <xdr:spPr>
        <a:xfrm>
          <a:off x="9588500" y="62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35882</xdr:rowOff>
    </xdr:from>
    <xdr:ext cx="534377" cy="259045"/>
    <xdr:sp macro="" textlink="">
      <xdr:nvSpPr>
        <xdr:cNvPr id="313" name="テキスト ボックス 312"/>
        <xdr:cNvSpPr txBox="1"/>
      </xdr:nvSpPr>
      <xdr:spPr>
        <a:xfrm>
          <a:off x="9372111" y="63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35293</xdr:rowOff>
    </xdr:from>
    <xdr:to>
      <xdr:col>46</xdr:col>
      <xdr:colOff>38100</xdr:colOff>
      <xdr:row>37</xdr:row>
      <xdr:rowOff>136893</xdr:rowOff>
    </xdr:to>
    <xdr:sp macro="" textlink="">
      <xdr:nvSpPr>
        <xdr:cNvPr id="314" name="楕円 313"/>
        <xdr:cNvSpPr/>
      </xdr:nvSpPr>
      <xdr:spPr>
        <a:xfrm>
          <a:off x="8699500" y="63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128020</xdr:rowOff>
    </xdr:from>
    <xdr:ext cx="534377" cy="259045"/>
    <xdr:sp macro="" textlink="">
      <xdr:nvSpPr>
        <xdr:cNvPr id="315" name="テキスト ボックス 314"/>
        <xdr:cNvSpPr txBox="1"/>
      </xdr:nvSpPr>
      <xdr:spPr>
        <a:xfrm>
          <a:off x="8483111" y="64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40411</xdr:rowOff>
    </xdr:from>
    <xdr:to>
      <xdr:col>41</xdr:col>
      <xdr:colOff>101600</xdr:colOff>
      <xdr:row>37</xdr:row>
      <xdr:rowOff>142011</xdr:rowOff>
    </xdr:to>
    <xdr:sp macro="" textlink="">
      <xdr:nvSpPr>
        <xdr:cNvPr id="316" name="楕円 315"/>
        <xdr:cNvSpPr/>
      </xdr:nvSpPr>
      <xdr:spPr>
        <a:xfrm>
          <a:off x="7810500" y="63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133138</xdr:rowOff>
    </xdr:from>
    <xdr:ext cx="534377" cy="259045"/>
    <xdr:sp macro="" textlink="">
      <xdr:nvSpPr>
        <xdr:cNvPr id="317" name="テキスト ボックス 316"/>
        <xdr:cNvSpPr txBox="1"/>
      </xdr:nvSpPr>
      <xdr:spPr>
        <a:xfrm>
          <a:off x="7594111" y="64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60706</xdr:rowOff>
    </xdr:from>
    <xdr:to>
      <xdr:col>36</xdr:col>
      <xdr:colOff>165100</xdr:colOff>
      <xdr:row>37</xdr:row>
      <xdr:rowOff>162306</xdr:rowOff>
    </xdr:to>
    <xdr:sp macro="" textlink="">
      <xdr:nvSpPr>
        <xdr:cNvPr id="318" name="楕円 317"/>
        <xdr:cNvSpPr/>
      </xdr:nvSpPr>
      <xdr:spPr>
        <a:xfrm>
          <a:off x="6921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153433</xdr:rowOff>
    </xdr:from>
    <xdr:ext cx="534377" cy="259045"/>
    <xdr:sp macro="" textlink="">
      <xdr:nvSpPr>
        <xdr:cNvPr id="319" name="テキスト ボックス 318"/>
        <xdr:cNvSpPr txBox="1"/>
      </xdr:nvSpPr>
      <xdr:spPr>
        <a:xfrm>
          <a:off x="6705111" y="64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17486</xdr:rowOff>
    </xdr:from>
    <xdr:to>
      <xdr:col>55</xdr:col>
      <xdr:colOff>0</xdr:colOff>
      <xdr:row>58</xdr:row>
      <xdr:rowOff>34055</xdr:rowOff>
    </xdr:to>
    <xdr:cxnSp macro="">
      <xdr:nvCxnSpPr>
        <xdr:cNvPr id="350" name="直線コネクタ 349"/>
        <xdr:cNvCxnSpPr/>
      </xdr:nvCxnSpPr>
      <xdr:spPr>
        <a:xfrm flipV="1">
          <a:off x="9639300" y="9790136"/>
          <a:ext cx="838200" cy="18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34055</xdr:rowOff>
    </xdr:from>
    <xdr:to>
      <xdr:col>50</xdr:col>
      <xdr:colOff>114300</xdr:colOff>
      <xdr:row>58</xdr:row>
      <xdr:rowOff>50971</xdr:rowOff>
    </xdr:to>
    <xdr:cxnSp macro="">
      <xdr:nvCxnSpPr>
        <xdr:cNvPr id="353" name="直線コネクタ 352"/>
        <xdr:cNvCxnSpPr/>
      </xdr:nvCxnSpPr>
      <xdr:spPr>
        <a:xfrm flipV="1">
          <a:off x="8750300" y="9978155"/>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35219</xdr:rowOff>
    </xdr:from>
    <xdr:to>
      <xdr:col>45</xdr:col>
      <xdr:colOff>177800</xdr:colOff>
      <xdr:row>58</xdr:row>
      <xdr:rowOff>50971</xdr:rowOff>
    </xdr:to>
    <xdr:cxnSp macro="">
      <xdr:nvCxnSpPr>
        <xdr:cNvPr id="356" name="直線コネクタ 355"/>
        <xdr:cNvCxnSpPr/>
      </xdr:nvCxnSpPr>
      <xdr:spPr>
        <a:xfrm>
          <a:off x="7861300" y="9979319"/>
          <a:ext cx="8890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145012</xdr:rowOff>
    </xdr:from>
    <xdr:to>
      <xdr:col>41</xdr:col>
      <xdr:colOff>50800</xdr:colOff>
      <xdr:row>58</xdr:row>
      <xdr:rowOff>35219</xdr:rowOff>
    </xdr:to>
    <xdr:cxnSp macro="">
      <xdr:nvCxnSpPr>
        <xdr:cNvPr id="359" name="直線コネクタ 358"/>
        <xdr:cNvCxnSpPr/>
      </xdr:nvCxnSpPr>
      <xdr:spPr>
        <a:xfrm>
          <a:off x="6972300" y="9917662"/>
          <a:ext cx="8890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138136</xdr:rowOff>
    </xdr:from>
    <xdr:to>
      <xdr:col>55</xdr:col>
      <xdr:colOff>50800</xdr:colOff>
      <xdr:row>57</xdr:row>
      <xdr:rowOff>68286</xdr:rowOff>
    </xdr:to>
    <xdr:sp macro="" textlink="">
      <xdr:nvSpPr>
        <xdr:cNvPr id="369" name="楕円 368"/>
        <xdr:cNvSpPr/>
      </xdr:nvSpPr>
      <xdr:spPr>
        <a:xfrm>
          <a:off x="10426700" y="9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116563</xdr:rowOff>
    </xdr:from>
    <xdr:ext cx="534377" cy="259045"/>
    <xdr:sp macro="" textlink="">
      <xdr:nvSpPr>
        <xdr:cNvPr id="370" name="普通建設事業費該当値テキスト"/>
        <xdr:cNvSpPr txBox="1"/>
      </xdr:nvSpPr>
      <xdr:spPr>
        <a:xfrm>
          <a:off x="10528300" y="971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154705</xdr:rowOff>
    </xdr:from>
    <xdr:to>
      <xdr:col>50</xdr:col>
      <xdr:colOff>165100</xdr:colOff>
      <xdr:row>58</xdr:row>
      <xdr:rowOff>84855</xdr:rowOff>
    </xdr:to>
    <xdr:sp macro="" textlink="">
      <xdr:nvSpPr>
        <xdr:cNvPr id="371" name="楕円 370"/>
        <xdr:cNvSpPr/>
      </xdr:nvSpPr>
      <xdr:spPr>
        <a:xfrm>
          <a:off x="9588500" y="99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75982</xdr:rowOff>
    </xdr:from>
    <xdr:ext cx="534377" cy="259045"/>
    <xdr:sp macro="" textlink="">
      <xdr:nvSpPr>
        <xdr:cNvPr id="372" name="テキスト ボックス 371"/>
        <xdr:cNvSpPr txBox="1"/>
      </xdr:nvSpPr>
      <xdr:spPr>
        <a:xfrm>
          <a:off x="9372111" y="100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xdr:rowOff>
    </xdr:from>
    <xdr:to>
      <xdr:col>46</xdr:col>
      <xdr:colOff>38100</xdr:colOff>
      <xdr:row>58</xdr:row>
      <xdr:rowOff>101771</xdr:rowOff>
    </xdr:to>
    <xdr:sp macro="" textlink="">
      <xdr:nvSpPr>
        <xdr:cNvPr id="373" name="楕円 372"/>
        <xdr:cNvSpPr/>
      </xdr:nvSpPr>
      <xdr:spPr>
        <a:xfrm>
          <a:off x="8699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92898</xdr:rowOff>
    </xdr:from>
    <xdr:ext cx="534377" cy="259045"/>
    <xdr:sp macro="" textlink="">
      <xdr:nvSpPr>
        <xdr:cNvPr id="374" name="テキスト ボックス 373"/>
        <xdr:cNvSpPr txBox="1"/>
      </xdr:nvSpPr>
      <xdr:spPr>
        <a:xfrm>
          <a:off x="8483111" y="10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155869</xdr:rowOff>
    </xdr:from>
    <xdr:to>
      <xdr:col>41</xdr:col>
      <xdr:colOff>101600</xdr:colOff>
      <xdr:row>58</xdr:row>
      <xdr:rowOff>86019</xdr:rowOff>
    </xdr:to>
    <xdr:sp macro="" textlink="">
      <xdr:nvSpPr>
        <xdr:cNvPr id="375" name="楕円 374"/>
        <xdr:cNvSpPr/>
      </xdr:nvSpPr>
      <xdr:spPr>
        <a:xfrm>
          <a:off x="7810500" y="99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77146</xdr:rowOff>
    </xdr:from>
    <xdr:ext cx="534377" cy="259045"/>
    <xdr:sp macro="" textlink="">
      <xdr:nvSpPr>
        <xdr:cNvPr id="376" name="テキスト ボックス 375"/>
        <xdr:cNvSpPr txBox="1"/>
      </xdr:nvSpPr>
      <xdr:spPr>
        <a:xfrm>
          <a:off x="7594111" y="100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94212</xdr:rowOff>
    </xdr:from>
    <xdr:to>
      <xdr:col>36</xdr:col>
      <xdr:colOff>165100</xdr:colOff>
      <xdr:row>58</xdr:row>
      <xdr:rowOff>24362</xdr:rowOff>
    </xdr:to>
    <xdr:sp macro="" textlink="">
      <xdr:nvSpPr>
        <xdr:cNvPr id="377" name="楕円 376"/>
        <xdr:cNvSpPr/>
      </xdr:nvSpPr>
      <xdr:spPr>
        <a:xfrm>
          <a:off x="6921500" y="98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15489</xdr:rowOff>
    </xdr:from>
    <xdr:ext cx="534377" cy="259045"/>
    <xdr:sp macro="" textlink="">
      <xdr:nvSpPr>
        <xdr:cNvPr id="378" name="テキスト ボックス 377"/>
        <xdr:cNvSpPr txBox="1"/>
      </xdr:nvSpPr>
      <xdr:spPr>
        <a:xfrm>
          <a:off x="6705111" y="99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112725</xdr:rowOff>
    </xdr:from>
    <xdr:to>
      <xdr:col>55</xdr:col>
      <xdr:colOff>0</xdr:colOff>
      <xdr:row>78</xdr:row>
      <xdr:rowOff>130359</xdr:rowOff>
    </xdr:to>
    <xdr:cxnSp macro="">
      <xdr:nvCxnSpPr>
        <xdr:cNvPr id="409" name="直線コネクタ 408"/>
        <xdr:cNvCxnSpPr/>
      </xdr:nvCxnSpPr>
      <xdr:spPr>
        <a:xfrm flipV="1">
          <a:off x="9639300" y="13485825"/>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78436</xdr:rowOff>
    </xdr:from>
    <xdr:to>
      <xdr:col>50</xdr:col>
      <xdr:colOff>114300</xdr:colOff>
      <xdr:row>78</xdr:row>
      <xdr:rowOff>130359</xdr:rowOff>
    </xdr:to>
    <xdr:cxnSp macro="">
      <xdr:nvCxnSpPr>
        <xdr:cNvPr id="412" name="直線コネクタ 411"/>
        <xdr:cNvCxnSpPr/>
      </xdr:nvCxnSpPr>
      <xdr:spPr>
        <a:xfrm>
          <a:off x="8750300" y="13108636"/>
          <a:ext cx="889000" cy="3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78436</xdr:rowOff>
    </xdr:from>
    <xdr:to>
      <xdr:col>45</xdr:col>
      <xdr:colOff>177800</xdr:colOff>
      <xdr:row>78</xdr:row>
      <xdr:rowOff>57012</xdr:rowOff>
    </xdr:to>
    <xdr:cxnSp macro="">
      <xdr:nvCxnSpPr>
        <xdr:cNvPr id="415" name="直線コネクタ 414"/>
        <xdr:cNvCxnSpPr/>
      </xdr:nvCxnSpPr>
      <xdr:spPr>
        <a:xfrm flipV="1">
          <a:off x="7861300" y="13108636"/>
          <a:ext cx="889000" cy="3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61925</xdr:rowOff>
    </xdr:from>
    <xdr:to>
      <xdr:col>55</xdr:col>
      <xdr:colOff>50800</xdr:colOff>
      <xdr:row>78</xdr:row>
      <xdr:rowOff>163525</xdr:rowOff>
    </xdr:to>
    <xdr:sp macro="" textlink="">
      <xdr:nvSpPr>
        <xdr:cNvPr id="425" name="楕円 424"/>
        <xdr:cNvSpPr/>
      </xdr:nvSpPr>
      <xdr:spPr>
        <a:xfrm>
          <a:off x="10426700" y="134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40352</xdr:rowOff>
    </xdr:from>
    <xdr:ext cx="469744" cy="259045"/>
    <xdr:sp macro="" textlink="">
      <xdr:nvSpPr>
        <xdr:cNvPr id="426" name="普通建設事業費 （ うち新規整備　）該当値テキスト"/>
        <xdr:cNvSpPr txBox="1"/>
      </xdr:nvSpPr>
      <xdr:spPr>
        <a:xfrm>
          <a:off x="10528300" y="1341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79559</xdr:rowOff>
    </xdr:from>
    <xdr:to>
      <xdr:col>50</xdr:col>
      <xdr:colOff>165100</xdr:colOff>
      <xdr:row>79</xdr:row>
      <xdr:rowOff>9709</xdr:rowOff>
    </xdr:to>
    <xdr:sp macro="" textlink="">
      <xdr:nvSpPr>
        <xdr:cNvPr id="427" name="楕円 426"/>
        <xdr:cNvSpPr/>
      </xdr:nvSpPr>
      <xdr:spPr>
        <a:xfrm>
          <a:off x="9588500" y="134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836</xdr:rowOff>
    </xdr:from>
    <xdr:ext cx="469744" cy="259045"/>
    <xdr:sp macro="" textlink="">
      <xdr:nvSpPr>
        <xdr:cNvPr id="428" name="テキスト ボックス 427"/>
        <xdr:cNvSpPr txBox="1"/>
      </xdr:nvSpPr>
      <xdr:spPr>
        <a:xfrm>
          <a:off x="9404428" y="135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27636</xdr:rowOff>
    </xdr:from>
    <xdr:to>
      <xdr:col>46</xdr:col>
      <xdr:colOff>38100</xdr:colOff>
      <xdr:row>76</xdr:row>
      <xdr:rowOff>129236</xdr:rowOff>
    </xdr:to>
    <xdr:sp macro="" textlink="">
      <xdr:nvSpPr>
        <xdr:cNvPr id="429" name="楕円 428"/>
        <xdr:cNvSpPr/>
      </xdr:nvSpPr>
      <xdr:spPr>
        <a:xfrm>
          <a:off x="8699500" y="130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120363</xdr:rowOff>
    </xdr:from>
    <xdr:ext cx="534377" cy="259045"/>
    <xdr:sp macro="" textlink="">
      <xdr:nvSpPr>
        <xdr:cNvPr id="430" name="テキスト ボックス 429"/>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6212</xdr:rowOff>
    </xdr:from>
    <xdr:to>
      <xdr:col>41</xdr:col>
      <xdr:colOff>101600</xdr:colOff>
      <xdr:row>78</xdr:row>
      <xdr:rowOff>107812</xdr:rowOff>
    </xdr:to>
    <xdr:sp macro="" textlink="">
      <xdr:nvSpPr>
        <xdr:cNvPr id="431" name="楕円 430"/>
        <xdr:cNvSpPr/>
      </xdr:nvSpPr>
      <xdr:spPr>
        <a:xfrm>
          <a:off x="7810500" y="133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98939</xdr:rowOff>
    </xdr:from>
    <xdr:ext cx="469744" cy="259045"/>
    <xdr:sp macro="" textlink="">
      <xdr:nvSpPr>
        <xdr:cNvPr id="432" name="テキスト ボックス 431"/>
        <xdr:cNvSpPr txBox="1"/>
      </xdr:nvSpPr>
      <xdr:spPr>
        <a:xfrm>
          <a:off x="7626428" y="134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169481</xdr:rowOff>
    </xdr:from>
    <xdr:to>
      <xdr:col>55</xdr:col>
      <xdr:colOff>0</xdr:colOff>
      <xdr:row>98</xdr:row>
      <xdr:rowOff>39446</xdr:rowOff>
    </xdr:to>
    <xdr:cxnSp macro="">
      <xdr:nvCxnSpPr>
        <xdr:cNvPr id="461" name="直線コネクタ 460"/>
        <xdr:cNvCxnSpPr/>
      </xdr:nvCxnSpPr>
      <xdr:spPr>
        <a:xfrm flipV="1">
          <a:off x="9639300" y="16628681"/>
          <a:ext cx="838200" cy="2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39446</xdr:rowOff>
    </xdr:from>
    <xdr:to>
      <xdr:col>50</xdr:col>
      <xdr:colOff>114300</xdr:colOff>
      <xdr:row>99</xdr:row>
      <xdr:rowOff>888</xdr:rowOff>
    </xdr:to>
    <xdr:cxnSp macro="">
      <xdr:nvCxnSpPr>
        <xdr:cNvPr id="464" name="直線コネクタ 463"/>
        <xdr:cNvCxnSpPr/>
      </xdr:nvCxnSpPr>
      <xdr:spPr>
        <a:xfrm flipV="1">
          <a:off x="8750300" y="16841546"/>
          <a:ext cx="889000" cy="1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40717</xdr:rowOff>
    </xdr:from>
    <xdr:to>
      <xdr:col>45</xdr:col>
      <xdr:colOff>177800</xdr:colOff>
      <xdr:row>99</xdr:row>
      <xdr:rowOff>888</xdr:rowOff>
    </xdr:to>
    <xdr:cxnSp macro="">
      <xdr:nvCxnSpPr>
        <xdr:cNvPr id="467" name="直線コネクタ 466"/>
        <xdr:cNvCxnSpPr/>
      </xdr:nvCxnSpPr>
      <xdr:spPr>
        <a:xfrm>
          <a:off x="7861300" y="16842817"/>
          <a:ext cx="889000" cy="1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118681</xdr:rowOff>
    </xdr:from>
    <xdr:to>
      <xdr:col>55</xdr:col>
      <xdr:colOff>50800</xdr:colOff>
      <xdr:row>97</xdr:row>
      <xdr:rowOff>48831</xdr:rowOff>
    </xdr:to>
    <xdr:sp macro="" textlink="">
      <xdr:nvSpPr>
        <xdr:cNvPr id="477" name="楕円 476"/>
        <xdr:cNvSpPr/>
      </xdr:nvSpPr>
      <xdr:spPr>
        <a:xfrm>
          <a:off x="10426700" y="165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141558</xdr:rowOff>
    </xdr:from>
    <xdr:ext cx="534377" cy="259045"/>
    <xdr:sp macro="" textlink="">
      <xdr:nvSpPr>
        <xdr:cNvPr id="478" name="普通建設事業費 （ うち更新整備　）該当値テキスト"/>
        <xdr:cNvSpPr txBox="1"/>
      </xdr:nvSpPr>
      <xdr:spPr>
        <a:xfrm>
          <a:off x="10528300" y="164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160096</xdr:rowOff>
    </xdr:from>
    <xdr:to>
      <xdr:col>50</xdr:col>
      <xdr:colOff>165100</xdr:colOff>
      <xdr:row>98</xdr:row>
      <xdr:rowOff>90246</xdr:rowOff>
    </xdr:to>
    <xdr:sp macro="" textlink="">
      <xdr:nvSpPr>
        <xdr:cNvPr id="479" name="楕円 478"/>
        <xdr:cNvSpPr/>
      </xdr:nvSpPr>
      <xdr:spPr>
        <a:xfrm>
          <a:off x="9588500" y="167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81373</xdr:rowOff>
    </xdr:from>
    <xdr:ext cx="534377" cy="259045"/>
    <xdr:sp macro="" textlink="">
      <xdr:nvSpPr>
        <xdr:cNvPr id="480" name="テキスト ボックス 479"/>
        <xdr:cNvSpPr txBox="1"/>
      </xdr:nvSpPr>
      <xdr:spPr>
        <a:xfrm>
          <a:off x="9372111" y="1688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121538</xdr:rowOff>
    </xdr:from>
    <xdr:to>
      <xdr:col>46</xdr:col>
      <xdr:colOff>38100</xdr:colOff>
      <xdr:row>99</xdr:row>
      <xdr:rowOff>51688</xdr:rowOff>
    </xdr:to>
    <xdr:sp macro="" textlink="">
      <xdr:nvSpPr>
        <xdr:cNvPr id="481" name="楕円 480"/>
        <xdr:cNvSpPr/>
      </xdr:nvSpPr>
      <xdr:spPr>
        <a:xfrm>
          <a:off x="8699500" y="169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42815</xdr:rowOff>
    </xdr:from>
    <xdr:ext cx="469744" cy="259045"/>
    <xdr:sp macro="" textlink="">
      <xdr:nvSpPr>
        <xdr:cNvPr id="482" name="テキスト ボックス 481"/>
        <xdr:cNvSpPr txBox="1"/>
      </xdr:nvSpPr>
      <xdr:spPr>
        <a:xfrm>
          <a:off x="8515428" y="170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161367</xdr:rowOff>
    </xdr:from>
    <xdr:to>
      <xdr:col>41</xdr:col>
      <xdr:colOff>101600</xdr:colOff>
      <xdr:row>98</xdr:row>
      <xdr:rowOff>91517</xdr:rowOff>
    </xdr:to>
    <xdr:sp macro="" textlink="">
      <xdr:nvSpPr>
        <xdr:cNvPr id="483" name="楕円 482"/>
        <xdr:cNvSpPr/>
      </xdr:nvSpPr>
      <xdr:spPr>
        <a:xfrm>
          <a:off x="7810500" y="167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82644</xdr:rowOff>
    </xdr:from>
    <xdr:ext cx="534377" cy="259045"/>
    <xdr:sp macro="" textlink="">
      <xdr:nvSpPr>
        <xdr:cNvPr id="484" name="テキスト ボックス 483"/>
        <xdr:cNvSpPr txBox="1"/>
      </xdr:nvSpPr>
      <xdr:spPr>
        <a:xfrm>
          <a:off x="7594111" y="168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100185</xdr:rowOff>
    </xdr:from>
    <xdr:to>
      <xdr:col>85</xdr:col>
      <xdr:colOff>127000</xdr:colOff>
      <xdr:row>39</xdr:row>
      <xdr:rowOff>65568</xdr:rowOff>
    </xdr:to>
    <xdr:cxnSp macro="">
      <xdr:nvCxnSpPr>
        <xdr:cNvPr id="515" name="直線コネクタ 514"/>
        <xdr:cNvCxnSpPr/>
      </xdr:nvCxnSpPr>
      <xdr:spPr>
        <a:xfrm flipV="1">
          <a:off x="15481300" y="6272385"/>
          <a:ext cx="838200" cy="47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38916</xdr:rowOff>
    </xdr:from>
    <xdr:ext cx="378565" cy="259045"/>
    <xdr:sp macro="" textlink="">
      <xdr:nvSpPr>
        <xdr:cNvPr id="516" name="災害復旧事業費平均値テキスト"/>
        <xdr:cNvSpPr txBox="1"/>
      </xdr:nvSpPr>
      <xdr:spPr>
        <a:xfrm>
          <a:off x="16370300" y="6554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110635</xdr:rowOff>
    </xdr:from>
    <xdr:to>
      <xdr:col>81</xdr:col>
      <xdr:colOff>50800</xdr:colOff>
      <xdr:row>39</xdr:row>
      <xdr:rowOff>65568</xdr:rowOff>
    </xdr:to>
    <xdr:cxnSp macro="">
      <xdr:nvCxnSpPr>
        <xdr:cNvPr id="518" name="直線コネクタ 517"/>
        <xdr:cNvCxnSpPr/>
      </xdr:nvCxnSpPr>
      <xdr:spPr>
        <a:xfrm>
          <a:off x="14592300" y="6625735"/>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170398</xdr:rowOff>
    </xdr:from>
    <xdr:to>
      <xdr:col>76</xdr:col>
      <xdr:colOff>114300</xdr:colOff>
      <xdr:row>38</xdr:row>
      <xdr:rowOff>110635</xdr:rowOff>
    </xdr:to>
    <xdr:cxnSp macro="">
      <xdr:nvCxnSpPr>
        <xdr:cNvPr id="521" name="直線コネクタ 520"/>
        <xdr:cNvCxnSpPr/>
      </xdr:nvCxnSpPr>
      <xdr:spPr>
        <a:xfrm>
          <a:off x="13703300" y="6171148"/>
          <a:ext cx="889000" cy="45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156481</xdr:rowOff>
    </xdr:from>
    <xdr:ext cx="378565" cy="259045"/>
    <xdr:sp macro="" textlink="">
      <xdr:nvSpPr>
        <xdr:cNvPr id="523" name="テキスト ボックス 522"/>
        <xdr:cNvSpPr txBox="1"/>
      </xdr:nvSpPr>
      <xdr:spPr>
        <a:xfrm>
          <a:off x="1440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170398</xdr:rowOff>
    </xdr:from>
    <xdr:to>
      <xdr:col>71</xdr:col>
      <xdr:colOff>177800</xdr:colOff>
      <xdr:row>38</xdr:row>
      <xdr:rowOff>133495</xdr:rowOff>
    </xdr:to>
    <xdr:cxnSp macro="">
      <xdr:nvCxnSpPr>
        <xdr:cNvPr id="524" name="直線コネクタ 523"/>
        <xdr:cNvCxnSpPr/>
      </xdr:nvCxnSpPr>
      <xdr:spPr>
        <a:xfrm flipV="1">
          <a:off x="12814300" y="6171148"/>
          <a:ext cx="889000" cy="47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87901</xdr:rowOff>
    </xdr:from>
    <xdr:ext cx="378565" cy="259045"/>
    <xdr:sp macro="" textlink="">
      <xdr:nvSpPr>
        <xdr:cNvPr id="526" name="テキスト ボックス 525"/>
        <xdr:cNvSpPr txBox="1"/>
      </xdr:nvSpPr>
      <xdr:spPr>
        <a:xfrm>
          <a:off x="13514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49385</xdr:rowOff>
    </xdr:from>
    <xdr:to>
      <xdr:col>85</xdr:col>
      <xdr:colOff>177800</xdr:colOff>
      <xdr:row>36</xdr:row>
      <xdr:rowOff>150985</xdr:rowOff>
    </xdr:to>
    <xdr:sp macro="" textlink="">
      <xdr:nvSpPr>
        <xdr:cNvPr id="534" name="楕円 533"/>
        <xdr:cNvSpPr/>
      </xdr:nvSpPr>
      <xdr:spPr>
        <a:xfrm>
          <a:off x="16268700" y="6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72262</xdr:rowOff>
    </xdr:from>
    <xdr:ext cx="469744" cy="259045"/>
    <xdr:sp macro="" textlink="">
      <xdr:nvSpPr>
        <xdr:cNvPr id="535" name="災害復旧事業費該当値テキスト"/>
        <xdr:cNvSpPr txBox="1"/>
      </xdr:nvSpPr>
      <xdr:spPr>
        <a:xfrm>
          <a:off x="16370300" y="607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14768</xdr:rowOff>
    </xdr:from>
    <xdr:to>
      <xdr:col>81</xdr:col>
      <xdr:colOff>101600</xdr:colOff>
      <xdr:row>39</xdr:row>
      <xdr:rowOff>116368</xdr:rowOff>
    </xdr:to>
    <xdr:sp macro="" textlink="">
      <xdr:nvSpPr>
        <xdr:cNvPr id="536" name="楕円 535"/>
        <xdr:cNvSpPr/>
      </xdr:nvSpPr>
      <xdr:spPr>
        <a:xfrm>
          <a:off x="15430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107495</xdr:rowOff>
    </xdr:from>
    <xdr:ext cx="378565" cy="259045"/>
    <xdr:sp macro="" textlink="">
      <xdr:nvSpPr>
        <xdr:cNvPr id="537" name="テキスト ボックス 536"/>
        <xdr:cNvSpPr txBox="1"/>
      </xdr:nvSpPr>
      <xdr:spPr>
        <a:xfrm>
          <a:off x="15292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59835</xdr:rowOff>
    </xdr:from>
    <xdr:to>
      <xdr:col>76</xdr:col>
      <xdr:colOff>165100</xdr:colOff>
      <xdr:row>38</xdr:row>
      <xdr:rowOff>161435</xdr:rowOff>
    </xdr:to>
    <xdr:sp macro="" textlink="">
      <xdr:nvSpPr>
        <xdr:cNvPr id="538" name="楕円 537"/>
        <xdr:cNvSpPr/>
      </xdr:nvSpPr>
      <xdr:spPr>
        <a:xfrm>
          <a:off x="14541500" y="65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6512</xdr:rowOff>
    </xdr:from>
    <xdr:ext cx="378565" cy="259045"/>
    <xdr:sp macro="" textlink="">
      <xdr:nvSpPr>
        <xdr:cNvPr id="539" name="テキスト ボックス 538"/>
        <xdr:cNvSpPr txBox="1"/>
      </xdr:nvSpPr>
      <xdr:spPr>
        <a:xfrm>
          <a:off x="14403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119598</xdr:rowOff>
    </xdr:from>
    <xdr:to>
      <xdr:col>72</xdr:col>
      <xdr:colOff>38100</xdr:colOff>
      <xdr:row>36</xdr:row>
      <xdr:rowOff>49748</xdr:rowOff>
    </xdr:to>
    <xdr:sp macro="" textlink="">
      <xdr:nvSpPr>
        <xdr:cNvPr id="540" name="楕円 539"/>
        <xdr:cNvSpPr/>
      </xdr:nvSpPr>
      <xdr:spPr>
        <a:xfrm>
          <a:off x="136525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66275</xdr:rowOff>
    </xdr:from>
    <xdr:ext cx="469744" cy="259045"/>
    <xdr:sp macro="" textlink="">
      <xdr:nvSpPr>
        <xdr:cNvPr id="541" name="テキスト ボックス 540"/>
        <xdr:cNvSpPr txBox="1"/>
      </xdr:nvSpPr>
      <xdr:spPr>
        <a:xfrm>
          <a:off x="13468428" y="589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82695</xdr:rowOff>
    </xdr:from>
    <xdr:to>
      <xdr:col>67</xdr:col>
      <xdr:colOff>101600</xdr:colOff>
      <xdr:row>39</xdr:row>
      <xdr:rowOff>12845</xdr:rowOff>
    </xdr:to>
    <xdr:sp macro="" textlink="">
      <xdr:nvSpPr>
        <xdr:cNvPr id="542" name="楕円 541"/>
        <xdr:cNvSpPr/>
      </xdr:nvSpPr>
      <xdr:spPr>
        <a:xfrm>
          <a:off x="12763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3972</xdr:rowOff>
    </xdr:from>
    <xdr:ext cx="378565" cy="259045"/>
    <xdr:sp macro="" textlink="">
      <xdr:nvSpPr>
        <xdr:cNvPr id="543" name="テキスト ボックス 542"/>
        <xdr:cNvSpPr txBox="1"/>
      </xdr:nvSpPr>
      <xdr:spPr>
        <a:xfrm>
          <a:off x="12625017" y="669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149264</xdr:rowOff>
    </xdr:from>
    <xdr:to>
      <xdr:col>85</xdr:col>
      <xdr:colOff>127000</xdr:colOff>
      <xdr:row>76</xdr:row>
      <xdr:rowOff>170408</xdr:rowOff>
    </xdr:to>
    <xdr:cxnSp macro="">
      <xdr:nvCxnSpPr>
        <xdr:cNvPr id="621" name="直線コネクタ 620"/>
        <xdr:cNvCxnSpPr/>
      </xdr:nvCxnSpPr>
      <xdr:spPr>
        <a:xfrm flipV="1">
          <a:off x="15481300" y="13179464"/>
          <a:ext cx="8382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170408</xdr:rowOff>
    </xdr:from>
    <xdr:to>
      <xdr:col>81</xdr:col>
      <xdr:colOff>50800</xdr:colOff>
      <xdr:row>77</xdr:row>
      <xdr:rowOff>21971</xdr:rowOff>
    </xdr:to>
    <xdr:cxnSp macro="">
      <xdr:nvCxnSpPr>
        <xdr:cNvPr id="624" name="直線コネクタ 623"/>
        <xdr:cNvCxnSpPr/>
      </xdr:nvCxnSpPr>
      <xdr:spPr>
        <a:xfrm flipV="1">
          <a:off x="14592300" y="1320060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1721</xdr:rowOff>
    </xdr:from>
    <xdr:to>
      <xdr:col>76</xdr:col>
      <xdr:colOff>114300</xdr:colOff>
      <xdr:row>77</xdr:row>
      <xdr:rowOff>21971</xdr:rowOff>
    </xdr:to>
    <xdr:cxnSp macro="">
      <xdr:nvCxnSpPr>
        <xdr:cNvPr id="627" name="直線コネクタ 626"/>
        <xdr:cNvCxnSpPr/>
      </xdr:nvCxnSpPr>
      <xdr:spPr>
        <a:xfrm>
          <a:off x="13703300" y="13203371"/>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1721</xdr:rowOff>
    </xdr:from>
    <xdr:to>
      <xdr:col>71</xdr:col>
      <xdr:colOff>177800</xdr:colOff>
      <xdr:row>77</xdr:row>
      <xdr:rowOff>23552</xdr:rowOff>
    </xdr:to>
    <xdr:cxnSp macro="">
      <xdr:nvCxnSpPr>
        <xdr:cNvPr id="630" name="直線コネクタ 629"/>
        <xdr:cNvCxnSpPr/>
      </xdr:nvCxnSpPr>
      <xdr:spPr>
        <a:xfrm flipV="1">
          <a:off x="12814300" y="1320337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98464</xdr:rowOff>
    </xdr:from>
    <xdr:to>
      <xdr:col>85</xdr:col>
      <xdr:colOff>177800</xdr:colOff>
      <xdr:row>77</xdr:row>
      <xdr:rowOff>28614</xdr:rowOff>
    </xdr:to>
    <xdr:sp macro="" textlink="">
      <xdr:nvSpPr>
        <xdr:cNvPr id="640" name="楕円 639"/>
        <xdr:cNvSpPr/>
      </xdr:nvSpPr>
      <xdr:spPr>
        <a:xfrm>
          <a:off x="16268700" y="131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76891</xdr:rowOff>
    </xdr:from>
    <xdr:ext cx="534377" cy="259045"/>
    <xdr:sp macro="" textlink="">
      <xdr:nvSpPr>
        <xdr:cNvPr id="641" name="公債費該当値テキスト"/>
        <xdr:cNvSpPr txBox="1"/>
      </xdr:nvSpPr>
      <xdr:spPr>
        <a:xfrm>
          <a:off x="16370300" y="131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119608</xdr:rowOff>
    </xdr:from>
    <xdr:to>
      <xdr:col>81</xdr:col>
      <xdr:colOff>101600</xdr:colOff>
      <xdr:row>77</xdr:row>
      <xdr:rowOff>49758</xdr:rowOff>
    </xdr:to>
    <xdr:sp macro="" textlink="">
      <xdr:nvSpPr>
        <xdr:cNvPr id="642" name="楕円 641"/>
        <xdr:cNvSpPr/>
      </xdr:nvSpPr>
      <xdr:spPr>
        <a:xfrm>
          <a:off x="15430500" y="131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40885</xdr:rowOff>
    </xdr:from>
    <xdr:ext cx="534377" cy="259045"/>
    <xdr:sp macro="" textlink="">
      <xdr:nvSpPr>
        <xdr:cNvPr id="643" name="テキスト ボックス 642"/>
        <xdr:cNvSpPr txBox="1"/>
      </xdr:nvSpPr>
      <xdr:spPr>
        <a:xfrm>
          <a:off x="15214111" y="132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142621</xdr:rowOff>
    </xdr:from>
    <xdr:to>
      <xdr:col>76</xdr:col>
      <xdr:colOff>165100</xdr:colOff>
      <xdr:row>77</xdr:row>
      <xdr:rowOff>72771</xdr:rowOff>
    </xdr:to>
    <xdr:sp macro="" textlink="">
      <xdr:nvSpPr>
        <xdr:cNvPr id="644" name="楕円 643"/>
        <xdr:cNvSpPr/>
      </xdr:nvSpPr>
      <xdr:spPr>
        <a:xfrm>
          <a:off x="14541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63898</xdr:rowOff>
    </xdr:from>
    <xdr:ext cx="534377" cy="259045"/>
    <xdr:sp macro="" textlink="">
      <xdr:nvSpPr>
        <xdr:cNvPr id="645" name="テキスト ボックス 644"/>
        <xdr:cNvSpPr txBox="1"/>
      </xdr:nvSpPr>
      <xdr:spPr>
        <a:xfrm>
          <a:off x="14325111" y="132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122371</xdr:rowOff>
    </xdr:from>
    <xdr:to>
      <xdr:col>72</xdr:col>
      <xdr:colOff>38100</xdr:colOff>
      <xdr:row>77</xdr:row>
      <xdr:rowOff>52521</xdr:rowOff>
    </xdr:to>
    <xdr:sp macro="" textlink="">
      <xdr:nvSpPr>
        <xdr:cNvPr id="646" name="楕円 645"/>
        <xdr:cNvSpPr/>
      </xdr:nvSpPr>
      <xdr:spPr>
        <a:xfrm>
          <a:off x="13652500" y="131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43648</xdr:rowOff>
    </xdr:from>
    <xdr:ext cx="534377" cy="259045"/>
    <xdr:sp macro="" textlink="">
      <xdr:nvSpPr>
        <xdr:cNvPr id="647" name="テキスト ボックス 646"/>
        <xdr:cNvSpPr txBox="1"/>
      </xdr:nvSpPr>
      <xdr:spPr>
        <a:xfrm>
          <a:off x="13436111" y="1324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144202</xdr:rowOff>
    </xdr:from>
    <xdr:to>
      <xdr:col>67</xdr:col>
      <xdr:colOff>101600</xdr:colOff>
      <xdr:row>77</xdr:row>
      <xdr:rowOff>74352</xdr:rowOff>
    </xdr:to>
    <xdr:sp macro="" textlink="">
      <xdr:nvSpPr>
        <xdr:cNvPr id="648" name="楕円 647"/>
        <xdr:cNvSpPr/>
      </xdr:nvSpPr>
      <xdr:spPr>
        <a:xfrm>
          <a:off x="12763500" y="131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65479</xdr:rowOff>
    </xdr:from>
    <xdr:ext cx="534377" cy="259045"/>
    <xdr:sp macro="" textlink="">
      <xdr:nvSpPr>
        <xdr:cNvPr id="649" name="テキスト ボックス 648"/>
        <xdr:cNvSpPr txBox="1"/>
      </xdr:nvSpPr>
      <xdr:spPr>
        <a:xfrm>
          <a:off x="12547111" y="132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20896</xdr:rowOff>
    </xdr:from>
    <xdr:to>
      <xdr:col>85</xdr:col>
      <xdr:colOff>127000</xdr:colOff>
      <xdr:row>99</xdr:row>
      <xdr:rowOff>25530</xdr:rowOff>
    </xdr:to>
    <xdr:cxnSp macro="">
      <xdr:nvCxnSpPr>
        <xdr:cNvPr id="678" name="直線コネクタ 677"/>
        <xdr:cNvCxnSpPr/>
      </xdr:nvCxnSpPr>
      <xdr:spPr>
        <a:xfrm flipV="1">
          <a:off x="15481300" y="16994446"/>
          <a:ext cx="8382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112787</xdr:rowOff>
    </xdr:from>
    <xdr:to>
      <xdr:col>81</xdr:col>
      <xdr:colOff>50800</xdr:colOff>
      <xdr:row>99</xdr:row>
      <xdr:rowOff>25530</xdr:rowOff>
    </xdr:to>
    <xdr:cxnSp macro="">
      <xdr:nvCxnSpPr>
        <xdr:cNvPr id="681" name="直線コネクタ 680"/>
        <xdr:cNvCxnSpPr/>
      </xdr:nvCxnSpPr>
      <xdr:spPr>
        <a:xfrm>
          <a:off x="14592300" y="16914887"/>
          <a:ext cx="889000" cy="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112787</xdr:rowOff>
    </xdr:from>
    <xdr:to>
      <xdr:col>76</xdr:col>
      <xdr:colOff>114300</xdr:colOff>
      <xdr:row>98</xdr:row>
      <xdr:rowOff>170476</xdr:rowOff>
    </xdr:to>
    <xdr:cxnSp macro="">
      <xdr:nvCxnSpPr>
        <xdr:cNvPr id="684" name="直線コネクタ 683"/>
        <xdr:cNvCxnSpPr/>
      </xdr:nvCxnSpPr>
      <xdr:spPr>
        <a:xfrm flipV="1">
          <a:off x="13703300" y="16914887"/>
          <a:ext cx="889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6" name="テキスト ボックス 685"/>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170476</xdr:rowOff>
    </xdr:from>
    <xdr:to>
      <xdr:col>71</xdr:col>
      <xdr:colOff>177800</xdr:colOff>
      <xdr:row>99</xdr:row>
      <xdr:rowOff>87</xdr:rowOff>
    </xdr:to>
    <xdr:cxnSp macro="">
      <xdr:nvCxnSpPr>
        <xdr:cNvPr id="687" name="直線コネクタ 686"/>
        <xdr:cNvCxnSpPr/>
      </xdr:nvCxnSpPr>
      <xdr:spPr>
        <a:xfrm flipV="1">
          <a:off x="12814300" y="1697257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141546</xdr:rowOff>
    </xdr:from>
    <xdr:to>
      <xdr:col>85</xdr:col>
      <xdr:colOff>177800</xdr:colOff>
      <xdr:row>99</xdr:row>
      <xdr:rowOff>71696</xdr:rowOff>
    </xdr:to>
    <xdr:sp macro="" textlink="">
      <xdr:nvSpPr>
        <xdr:cNvPr id="697" name="楕円 696"/>
        <xdr:cNvSpPr/>
      </xdr:nvSpPr>
      <xdr:spPr>
        <a:xfrm>
          <a:off x="16268700" y="169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56473</xdr:rowOff>
    </xdr:from>
    <xdr:ext cx="469744" cy="259045"/>
    <xdr:sp macro="" textlink="">
      <xdr:nvSpPr>
        <xdr:cNvPr id="698" name="積立金該当値テキスト"/>
        <xdr:cNvSpPr txBox="1"/>
      </xdr:nvSpPr>
      <xdr:spPr>
        <a:xfrm>
          <a:off x="16370300" y="168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146180</xdr:rowOff>
    </xdr:from>
    <xdr:to>
      <xdr:col>81</xdr:col>
      <xdr:colOff>101600</xdr:colOff>
      <xdr:row>99</xdr:row>
      <xdr:rowOff>76330</xdr:rowOff>
    </xdr:to>
    <xdr:sp macro="" textlink="">
      <xdr:nvSpPr>
        <xdr:cNvPr id="699" name="楕円 698"/>
        <xdr:cNvSpPr/>
      </xdr:nvSpPr>
      <xdr:spPr>
        <a:xfrm>
          <a:off x="15430500" y="169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67457</xdr:rowOff>
    </xdr:from>
    <xdr:ext cx="469744" cy="259045"/>
    <xdr:sp macro="" textlink="">
      <xdr:nvSpPr>
        <xdr:cNvPr id="700" name="テキスト ボックス 699"/>
        <xdr:cNvSpPr txBox="1"/>
      </xdr:nvSpPr>
      <xdr:spPr>
        <a:xfrm>
          <a:off x="15246428" y="170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61987</xdr:rowOff>
    </xdr:from>
    <xdr:to>
      <xdr:col>76</xdr:col>
      <xdr:colOff>165100</xdr:colOff>
      <xdr:row>98</xdr:row>
      <xdr:rowOff>163587</xdr:rowOff>
    </xdr:to>
    <xdr:sp macro="" textlink="">
      <xdr:nvSpPr>
        <xdr:cNvPr id="701" name="楕円 700"/>
        <xdr:cNvSpPr/>
      </xdr:nvSpPr>
      <xdr:spPr>
        <a:xfrm>
          <a:off x="14541500" y="16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8664</xdr:rowOff>
    </xdr:from>
    <xdr:ext cx="534377" cy="259045"/>
    <xdr:sp macro="" textlink="">
      <xdr:nvSpPr>
        <xdr:cNvPr id="702" name="テキスト ボックス 701"/>
        <xdr:cNvSpPr txBox="1"/>
      </xdr:nvSpPr>
      <xdr:spPr>
        <a:xfrm>
          <a:off x="14325111" y="166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119676</xdr:rowOff>
    </xdr:from>
    <xdr:to>
      <xdr:col>72</xdr:col>
      <xdr:colOff>38100</xdr:colOff>
      <xdr:row>99</xdr:row>
      <xdr:rowOff>49826</xdr:rowOff>
    </xdr:to>
    <xdr:sp macro="" textlink="">
      <xdr:nvSpPr>
        <xdr:cNvPr id="703" name="楕円 702"/>
        <xdr:cNvSpPr/>
      </xdr:nvSpPr>
      <xdr:spPr>
        <a:xfrm>
          <a:off x="13652500" y="16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40953</xdr:rowOff>
    </xdr:from>
    <xdr:ext cx="469744" cy="259045"/>
    <xdr:sp macro="" textlink="">
      <xdr:nvSpPr>
        <xdr:cNvPr id="704" name="テキスト ボックス 703"/>
        <xdr:cNvSpPr txBox="1"/>
      </xdr:nvSpPr>
      <xdr:spPr>
        <a:xfrm>
          <a:off x="13468428" y="170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120737</xdr:rowOff>
    </xdr:from>
    <xdr:to>
      <xdr:col>67</xdr:col>
      <xdr:colOff>101600</xdr:colOff>
      <xdr:row>99</xdr:row>
      <xdr:rowOff>50887</xdr:rowOff>
    </xdr:to>
    <xdr:sp macro="" textlink="">
      <xdr:nvSpPr>
        <xdr:cNvPr id="705" name="楕円 704"/>
        <xdr:cNvSpPr/>
      </xdr:nvSpPr>
      <xdr:spPr>
        <a:xfrm>
          <a:off x="12763500" y="169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42014</xdr:rowOff>
    </xdr:from>
    <xdr:ext cx="469744" cy="259045"/>
    <xdr:sp macro="" textlink="">
      <xdr:nvSpPr>
        <xdr:cNvPr id="706" name="テキスト ボックス 705"/>
        <xdr:cNvSpPr txBox="1"/>
      </xdr:nvSpPr>
      <xdr:spPr>
        <a:xfrm>
          <a:off x="12579428" y="1701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112170</xdr:rowOff>
    </xdr:from>
    <xdr:to>
      <xdr:col>116</xdr:col>
      <xdr:colOff>63500</xdr:colOff>
      <xdr:row>57</xdr:row>
      <xdr:rowOff>114358</xdr:rowOff>
    </xdr:to>
    <xdr:cxnSp macro="">
      <xdr:nvCxnSpPr>
        <xdr:cNvPr id="796" name="直線コネクタ 795"/>
        <xdr:cNvCxnSpPr/>
      </xdr:nvCxnSpPr>
      <xdr:spPr>
        <a:xfrm flipV="1">
          <a:off x="21323300" y="9884820"/>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64780</xdr:rowOff>
    </xdr:from>
    <xdr:ext cx="469744" cy="259045"/>
    <xdr:sp macro="" textlink="">
      <xdr:nvSpPr>
        <xdr:cNvPr id="797" name="貸付金平均値テキスト"/>
        <xdr:cNvSpPr txBox="1"/>
      </xdr:nvSpPr>
      <xdr:spPr>
        <a:xfrm>
          <a:off x="22212300" y="10008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94960</xdr:rowOff>
    </xdr:from>
    <xdr:to>
      <xdr:col>111</xdr:col>
      <xdr:colOff>177800</xdr:colOff>
      <xdr:row>57</xdr:row>
      <xdr:rowOff>114358</xdr:rowOff>
    </xdr:to>
    <xdr:cxnSp macro="">
      <xdr:nvCxnSpPr>
        <xdr:cNvPr id="799" name="直線コネクタ 798"/>
        <xdr:cNvCxnSpPr/>
      </xdr:nvCxnSpPr>
      <xdr:spPr>
        <a:xfrm>
          <a:off x="20434300" y="986761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13378</xdr:rowOff>
    </xdr:from>
    <xdr:ext cx="469744" cy="259045"/>
    <xdr:sp macro="" textlink="">
      <xdr:nvSpPr>
        <xdr:cNvPr id="801" name="テキスト ボックス 800"/>
        <xdr:cNvSpPr txBox="1"/>
      </xdr:nvSpPr>
      <xdr:spPr>
        <a:xfrm>
          <a:off x="21088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73700</xdr:rowOff>
    </xdr:from>
    <xdr:to>
      <xdr:col>107</xdr:col>
      <xdr:colOff>50800</xdr:colOff>
      <xdr:row>57</xdr:row>
      <xdr:rowOff>94960</xdr:rowOff>
    </xdr:to>
    <xdr:cxnSp macro="">
      <xdr:nvCxnSpPr>
        <xdr:cNvPr id="802" name="直線コネクタ 801"/>
        <xdr:cNvCxnSpPr/>
      </xdr:nvCxnSpPr>
      <xdr:spPr>
        <a:xfrm>
          <a:off x="19545300" y="98463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33397</xdr:rowOff>
    </xdr:from>
    <xdr:ext cx="469744" cy="259045"/>
    <xdr:sp macro="" textlink="">
      <xdr:nvSpPr>
        <xdr:cNvPr id="804" name="テキスト ボックス 803"/>
        <xdr:cNvSpPr txBox="1"/>
      </xdr:nvSpPr>
      <xdr:spPr>
        <a:xfrm>
          <a:off x="20199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54661</xdr:rowOff>
    </xdr:from>
    <xdr:to>
      <xdr:col>102</xdr:col>
      <xdr:colOff>114300</xdr:colOff>
      <xdr:row>57</xdr:row>
      <xdr:rowOff>73700</xdr:rowOff>
    </xdr:to>
    <xdr:cxnSp macro="">
      <xdr:nvCxnSpPr>
        <xdr:cNvPr id="805" name="直線コネクタ 804"/>
        <xdr:cNvCxnSpPr/>
      </xdr:nvCxnSpPr>
      <xdr:spPr>
        <a:xfrm>
          <a:off x="18656300" y="9827311"/>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118109</xdr:rowOff>
    </xdr:from>
    <xdr:ext cx="469744" cy="259045"/>
    <xdr:sp macro="" textlink="">
      <xdr:nvSpPr>
        <xdr:cNvPr id="807" name="テキスト ボックス 806"/>
        <xdr:cNvSpPr txBox="1"/>
      </xdr:nvSpPr>
      <xdr:spPr>
        <a:xfrm>
          <a:off x="19310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104948</xdr:rowOff>
    </xdr:from>
    <xdr:ext cx="469744" cy="259045"/>
    <xdr:sp macro="" textlink="">
      <xdr:nvSpPr>
        <xdr:cNvPr id="809" name="テキスト ボックス 808"/>
        <xdr:cNvSpPr txBox="1"/>
      </xdr:nvSpPr>
      <xdr:spPr>
        <a:xfrm>
          <a:off x="18421428"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61370</xdr:rowOff>
    </xdr:from>
    <xdr:to>
      <xdr:col>116</xdr:col>
      <xdr:colOff>114300</xdr:colOff>
      <xdr:row>57</xdr:row>
      <xdr:rowOff>162970</xdr:rowOff>
    </xdr:to>
    <xdr:sp macro="" textlink="">
      <xdr:nvSpPr>
        <xdr:cNvPr id="815" name="楕円 814"/>
        <xdr:cNvSpPr/>
      </xdr:nvSpPr>
      <xdr:spPr>
        <a:xfrm>
          <a:off x="22110700" y="98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84247</xdr:rowOff>
    </xdr:from>
    <xdr:ext cx="534377" cy="259045"/>
    <xdr:sp macro="" textlink="">
      <xdr:nvSpPr>
        <xdr:cNvPr id="816" name="貸付金該当値テキスト"/>
        <xdr:cNvSpPr txBox="1"/>
      </xdr:nvSpPr>
      <xdr:spPr>
        <a:xfrm>
          <a:off x="22212300" y="96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63558</xdr:rowOff>
    </xdr:from>
    <xdr:to>
      <xdr:col>112</xdr:col>
      <xdr:colOff>38100</xdr:colOff>
      <xdr:row>57</xdr:row>
      <xdr:rowOff>165158</xdr:rowOff>
    </xdr:to>
    <xdr:sp macro="" textlink="">
      <xdr:nvSpPr>
        <xdr:cNvPr id="817" name="楕円 816"/>
        <xdr:cNvSpPr/>
      </xdr:nvSpPr>
      <xdr:spPr>
        <a:xfrm>
          <a:off x="21272500" y="98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10235</xdr:rowOff>
    </xdr:from>
    <xdr:ext cx="534377" cy="259045"/>
    <xdr:sp macro="" textlink="">
      <xdr:nvSpPr>
        <xdr:cNvPr id="818" name="テキスト ボックス 817"/>
        <xdr:cNvSpPr txBox="1"/>
      </xdr:nvSpPr>
      <xdr:spPr>
        <a:xfrm>
          <a:off x="21056111" y="96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44160</xdr:rowOff>
    </xdr:from>
    <xdr:to>
      <xdr:col>107</xdr:col>
      <xdr:colOff>101600</xdr:colOff>
      <xdr:row>57</xdr:row>
      <xdr:rowOff>145760</xdr:rowOff>
    </xdr:to>
    <xdr:sp macro="" textlink="">
      <xdr:nvSpPr>
        <xdr:cNvPr id="819" name="楕円 818"/>
        <xdr:cNvSpPr/>
      </xdr:nvSpPr>
      <xdr:spPr>
        <a:xfrm>
          <a:off x="20383500" y="98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162287</xdr:rowOff>
    </xdr:from>
    <xdr:ext cx="534377" cy="259045"/>
    <xdr:sp macro="" textlink="">
      <xdr:nvSpPr>
        <xdr:cNvPr id="820" name="テキスト ボックス 819"/>
        <xdr:cNvSpPr txBox="1"/>
      </xdr:nvSpPr>
      <xdr:spPr>
        <a:xfrm>
          <a:off x="20167111" y="959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22900</xdr:rowOff>
    </xdr:from>
    <xdr:to>
      <xdr:col>102</xdr:col>
      <xdr:colOff>165100</xdr:colOff>
      <xdr:row>57</xdr:row>
      <xdr:rowOff>124500</xdr:rowOff>
    </xdr:to>
    <xdr:sp macro="" textlink="">
      <xdr:nvSpPr>
        <xdr:cNvPr id="821" name="楕円 820"/>
        <xdr:cNvSpPr/>
      </xdr:nvSpPr>
      <xdr:spPr>
        <a:xfrm>
          <a:off x="19494500" y="97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141027</xdr:rowOff>
    </xdr:from>
    <xdr:ext cx="534377" cy="259045"/>
    <xdr:sp macro="" textlink="">
      <xdr:nvSpPr>
        <xdr:cNvPr id="822" name="テキスト ボックス 821"/>
        <xdr:cNvSpPr txBox="1"/>
      </xdr:nvSpPr>
      <xdr:spPr>
        <a:xfrm>
          <a:off x="19278111" y="95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3861</xdr:rowOff>
    </xdr:from>
    <xdr:to>
      <xdr:col>98</xdr:col>
      <xdr:colOff>38100</xdr:colOff>
      <xdr:row>57</xdr:row>
      <xdr:rowOff>105461</xdr:rowOff>
    </xdr:to>
    <xdr:sp macro="" textlink="">
      <xdr:nvSpPr>
        <xdr:cNvPr id="823" name="楕円 822"/>
        <xdr:cNvSpPr/>
      </xdr:nvSpPr>
      <xdr:spPr>
        <a:xfrm>
          <a:off x="18605500" y="9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121988</xdr:rowOff>
    </xdr:from>
    <xdr:ext cx="534377" cy="259045"/>
    <xdr:sp macro="" textlink="">
      <xdr:nvSpPr>
        <xdr:cNvPr id="824" name="テキスト ボックス 823"/>
        <xdr:cNvSpPr txBox="1"/>
      </xdr:nvSpPr>
      <xdr:spPr>
        <a:xfrm>
          <a:off x="18389111" y="95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45479</xdr:rowOff>
    </xdr:from>
    <xdr:to>
      <xdr:col>116</xdr:col>
      <xdr:colOff>63500</xdr:colOff>
      <xdr:row>75</xdr:row>
      <xdr:rowOff>105372</xdr:rowOff>
    </xdr:to>
    <xdr:cxnSp macro="">
      <xdr:nvCxnSpPr>
        <xdr:cNvPr id="854" name="直線コネクタ 853"/>
        <xdr:cNvCxnSpPr/>
      </xdr:nvCxnSpPr>
      <xdr:spPr>
        <a:xfrm flipV="1">
          <a:off x="21323300" y="12904229"/>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41707</xdr:rowOff>
    </xdr:from>
    <xdr:to>
      <xdr:col>111</xdr:col>
      <xdr:colOff>177800</xdr:colOff>
      <xdr:row>75</xdr:row>
      <xdr:rowOff>105372</xdr:rowOff>
    </xdr:to>
    <xdr:cxnSp macro="">
      <xdr:nvCxnSpPr>
        <xdr:cNvPr id="857" name="直線コネクタ 856"/>
        <xdr:cNvCxnSpPr/>
      </xdr:nvCxnSpPr>
      <xdr:spPr>
        <a:xfrm>
          <a:off x="20434300" y="12557557"/>
          <a:ext cx="889000" cy="4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41707</xdr:rowOff>
    </xdr:from>
    <xdr:to>
      <xdr:col>107</xdr:col>
      <xdr:colOff>50800</xdr:colOff>
      <xdr:row>74</xdr:row>
      <xdr:rowOff>91046</xdr:rowOff>
    </xdr:to>
    <xdr:cxnSp macro="">
      <xdr:nvCxnSpPr>
        <xdr:cNvPr id="860" name="直線コネクタ 859"/>
        <xdr:cNvCxnSpPr/>
      </xdr:nvCxnSpPr>
      <xdr:spPr>
        <a:xfrm flipV="1">
          <a:off x="19545300" y="12557557"/>
          <a:ext cx="889000" cy="2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2" name="テキスト ボックス 861"/>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133604</xdr:rowOff>
    </xdr:from>
    <xdr:to>
      <xdr:col>102</xdr:col>
      <xdr:colOff>114300</xdr:colOff>
      <xdr:row>74</xdr:row>
      <xdr:rowOff>91046</xdr:rowOff>
    </xdr:to>
    <xdr:cxnSp macro="">
      <xdr:nvCxnSpPr>
        <xdr:cNvPr id="863" name="直線コネクタ 862"/>
        <xdr:cNvCxnSpPr/>
      </xdr:nvCxnSpPr>
      <xdr:spPr>
        <a:xfrm>
          <a:off x="18656300" y="12478004"/>
          <a:ext cx="889000" cy="30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5" name="テキスト ボックス 864"/>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166129</xdr:rowOff>
    </xdr:from>
    <xdr:to>
      <xdr:col>116</xdr:col>
      <xdr:colOff>114300</xdr:colOff>
      <xdr:row>75</xdr:row>
      <xdr:rowOff>96279</xdr:rowOff>
    </xdr:to>
    <xdr:sp macro="" textlink="">
      <xdr:nvSpPr>
        <xdr:cNvPr id="873" name="楕円 872"/>
        <xdr:cNvSpPr/>
      </xdr:nvSpPr>
      <xdr:spPr>
        <a:xfrm>
          <a:off x="22110700" y="12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144556</xdr:rowOff>
    </xdr:from>
    <xdr:ext cx="534377" cy="259045"/>
    <xdr:sp macro="" textlink="">
      <xdr:nvSpPr>
        <xdr:cNvPr id="874" name="繰出金該当値テキスト"/>
        <xdr:cNvSpPr txBox="1"/>
      </xdr:nvSpPr>
      <xdr:spPr>
        <a:xfrm>
          <a:off x="22212300" y="128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54572</xdr:rowOff>
    </xdr:from>
    <xdr:to>
      <xdr:col>112</xdr:col>
      <xdr:colOff>38100</xdr:colOff>
      <xdr:row>75</xdr:row>
      <xdr:rowOff>156172</xdr:rowOff>
    </xdr:to>
    <xdr:sp macro="" textlink="">
      <xdr:nvSpPr>
        <xdr:cNvPr id="875" name="楕円 874"/>
        <xdr:cNvSpPr/>
      </xdr:nvSpPr>
      <xdr:spPr>
        <a:xfrm>
          <a:off x="21272500" y="129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147299</xdr:rowOff>
    </xdr:from>
    <xdr:ext cx="534377" cy="259045"/>
    <xdr:sp macro="" textlink="">
      <xdr:nvSpPr>
        <xdr:cNvPr id="876" name="テキスト ボックス 875"/>
        <xdr:cNvSpPr txBox="1"/>
      </xdr:nvSpPr>
      <xdr:spPr>
        <a:xfrm>
          <a:off x="21056111" y="130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162357</xdr:rowOff>
    </xdr:from>
    <xdr:to>
      <xdr:col>107</xdr:col>
      <xdr:colOff>101600</xdr:colOff>
      <xdr:row>73</xdr:row>
      <xdr:rowOff>92507</xdr:rowOff>
    </xdr:to>
    <xdr:sp macro="" textlink="">
      <xdr:nvSpPr>
        <xdr:cNvPr id="877" name="楕円 876"/>
        <xdr:cNvSpPr/>
      </xdr:nvSpPr>
      <xdr:spPr>
        <a:xfrm>
          <a:off x="20383500" y="12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109034</xdr:rowOff>
    </xdr:from>
    <xdr:ext cx="534377" cy="259045"/>
    <xdr:sp macro="" textlink="">
      <xdr:nvSpPr>
        <xdr:cNvPr id="878" name="テキスト ボックス 877"/>
        <xdr:cNvSpPr txBox="1"/>
      </xdr:nvSpPr>
      <xdr:spPr>
        <a:xfrm>
          <a:off x="20167111" y="122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40246</xdr:rowOff>
    </xdr:from>
    <xdr:to>
      <xdr:col>102</xdr:col>
      <xdr:colOff>165100</xdr:colOff>
      <xdr:row>74</xdr:row>
      <xdr:rowOff>141846</xdr:rowOff>
    </xdr:to>
    <xdr:sp macro="" textlink="">
      <xdr:nvSpPr>
        <xdr:cNvPr id="879" name="楕円 878"/>
        <xdr:cNvSpPr/>
      </xdr:nvSpPr>
      <xdr:spPr>
        <a:xfrm>
          <a:off x="19494500" y="127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158373</xdr:rowOff>
    </xdr:from>
    <xdr:ext cx="534377" cy="259045"/>
    <xdr:sp macro="" textlink="">
      <xdr:nvSpPr>
        <xdr:cNvPr id="880" name="テキスト ボックス 879"/>
        <xdr:cNvSpPr txBox="1"/>
      </xdr:nvSpPr>
      <xdr:spPr>
        <a:xfrm>
          <a:off x="19278111" y="125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82804</xdr:rowOff>
    </xdr:from>
    <xdr:to>
      <xdr:col>98</xdr:col>
      <xdr:colOff>38100</xdr:colOff>
      <xdr:row>73</xdr:row>
      <xdr:rowOff>12954</xdr:rowOff>
    </xdr:to>
    <xdr:sp macro="" textlink="">
      <xdr:nvSpPr>
        <xdr:cNvPr id="881" name="楕円 880"/>
        <xdr:cNvSpPr/>
      </xdr:nvSpPr>
      <xdr:spPr>
        <a:xfrm>
          <a:off x="18605500" y="124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29481</xdr:rowOff>
    </xdr:from>
    <xdr:ext cx="534377" cy="259045"/>
    <xdr:sp macro="" textlink="">
      <xdr:nvSpPr>
        <xdr:cNvPr id="882" name="テキスト ボックス 881"/>
        <xdr:cNvSpPr txBox="1"/>
      </xdr:nvSpPr>
      <xdr:spPr>
        <a:xfrm>
          <a:off x="18389111" y="122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本市は、類似団体内平均値と比較して人件費と扶助費が高いという特徴がある。平成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年度と比べて人件費は約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％、扶助費は約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％の増となり、高止まりの状態となっている。その主な要因は、本市が類似団体と比べて市立の幼稚園や保育園が多いことや、扶助費の約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％を占める生活保護費によるものが大きい。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そのほか、災害復旧事業費や普通建設事業費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が類似団体内で高い順位となっている。これは、平成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号の被害や学校給食センターの建替によるものである。また、類似団体内平均値より低い物件費等についても年々上昇傾向にあり、単独事業の見直しや経常経費の縮減に取り組む必要がある。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112,931
111,817
39.72
41,388,338
40,820,684
422,965
22,466,381
28,467,325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89408</xdr:rowOff>
    </xdr:from>
    <xdr:to>
      <xdr:col>24</xdr:col>
      <xdr:colOff>63500</xdr:colOff>
      <xdr:row>35</xdr:row>
      <xdr:rowOff>10922</xdr:rowOff>
    </xdr:to>
    <xdr:cxnSp macro="">
      <xdr:nvCxnSpPr>
        <xdr:cNvPr id="61" name="直線コネクタ 60"/>
        <xdr:cNvCxnSpPr/>
      </xdr:nvCxnSpPr>
      <xdr:spPr>
        <a:xfrm>
          <a:off x="3797300" y="5918708"/>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143510</xdr:rowOff>
    </xdr:from>
    <xdr:to>
      <xdr:col>19</xdr:col>
      <xdr:colOff>177800</xdr:colOff>
      <xdr:row>34</xdr:row>
      <xdr:rowOff>89408</xdr:rowOff>
    </xdr:to>
    <xdr:cxnSp macro="">
      <xdr:nvCxnSpPr>
        <xdr:cNvPr id="64" name="直線コネクタ 63"/>
        <xdr:cNvCxnSpPr/>
      </xdr:nvCxnSpPr>
      <xdr:spPr>
        <a:xfrm>
          <a:off x="2908300" y="5801360"/>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143510</xdr:rowOff>
    </xdr:from>
    <xdr:to>
      <xdr:col>15</xdr:col>
      <xdr:colOff>50800</xdr:colOff>
      <xdr:row>34</xdr:row>
      <xdr:rowOff>110744</xdr:rowOff>
    </xdr:to>
    <xdr:cxnSp macro="">
      <xdr:nvCxnSpPr>
        <xdr:cNvPr id="67" name="直線コネクタ 66"/>
        <xdr:cNvCxnSpPr/>
      </xdr:nvCxnSpPr>
      <xdr:spPr>
        <a:xfrm flipV="1">
          <a:off x="2019300" y="5801360"/>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36068</xdr:rowOff>
    </xdr:from>
    <xdr:to>
      <xdr:col>10</xdr:col>
      <xdr:colOff>114300</xdr:colOff>
      <xdr:row>34</xdr:row>
      <xdr:rowOff>110744</xdr:rowOff>
    </xdr:to>
    <xdr:cxnSp macro="">
      <xdr:nvCxnSpPr>
        <xdr:cNvPr id="70" name="直線コネクタ 69"/>
        <xdr:cNvCxnSpPr/>
      </xdr:nvCxnSpPr>
      <xdr:spPr>
        <a:xfrm>
          <a:off x="1130300" y="586536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131572</xdr:rowOff>
    </xdr:from>
    <xdr:to>
      <xdr:col>24</xdr:col>
      <xdr:colOff>114300</xdr:colOff>
      <xdr:row>35</xdr:row>
      <xdr:rowOff>61722</xdr:rowOff>
    </xdr:to>
    <xdr:sp macro="" textlink="">
      <xdr:nvSpPr>
        <xdr:cNvPr id="80" name="楕円 79"/>
        <xdr:cNvSpPr/>
      </xdr:nvSpPr>
      <xdr:spPr>
        <a:xfrm>
          <a:off x="45847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154449</xdr:rowOff>
    </xdr:from>
    <xdr:ext cx="469744" cy="259045"/>
    <xdr:sp macro="" textlink="">
      <xdr:nvSpPr>
        <xdr:cNvPr id="81" name="議会費該当値テキスト"/>
        <xdr:cNvSpPr txBox="1"/>
      </xdr:nvSpPr>
      <xdr:spPr>
        <a:xfrm>
          <a:off x="4686300"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38608</xdr:rowOff>
    </xdr:from>
    <xdr:to>
      <xdr:col>20</xdr:col>
      <xdr:colOff>38100</xdr:colOff>
      <xdr:row>34</xdr:row>
      <xdr:rowOff>140208</xdr:rowOff>
    </xdr:to>
    <xdr:sp macro="" textlink="">
      <xdr:nvSpPr>
        <xdr:cNvPr id="82" name="楕円 81"/>
        <xdr:cNvSpPr/>
      </xdr:nvSpPr>
      <xdr:spPr>
        <a:xfrm>
          <a:off x="3746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156735</xdr:rowOff>
    </xdr:from>
    <xdr:ext cx="469744" cy="259045"/>
    <xdr:sp macro="" textlink="">
      <xdr:nvSpPr>
        <xdr:cNvPr id="83" name="テキスト ボックス 82"/>
        <xdr:cNvSpPr txBox="1"/>
      </xdr:nvSpPr>
      <xdr:spPr>
        <a:xfrm>
          <a:off x="3562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92710</xdr:rowOff>
    </xdr:from>
    <xdr:to>
      <xdr:col>15</xdr:col>
      <xdr:colOff>101600</xdr:colOff>
      <xdr:row>34</xdr:row>
      <xdr:rowOff>22860</xdr:rowOff>
    </xdr:to>
    <xdr:sp macro="" textlink="">
      <xdr:nvSpPr>
        <xdr:cNvPr id="84" name="楕円 83"/>
        <xdr:cNvSpPr/>
      </xdr:nvSpPr>
      <xdr:spPr>
        <a:xfrm>
          <a:off x="2857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39387</xdr:rowOff>
    </xdr:from>
    <xdr:ext cx="469744" cy="259045"/>
    <xdr:sp macro="" textlink="">
      <xdr:nvSpPr>
        <xdr:cNvPr id="85" name="テキスト ボックス 84"/>
        <xdr:cNvSpPr txBox="1"/>
      </xdr:nvSpPr>
      <xdr:spPr>
        <a:xfrm>
          <a:off x="2673428"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59944</xdr:rowOff>
    </xdr:from>
    <xdr:to>
      <xdr:col>10</xdr:col>
      <xdr:colOff>165100</xdr:colOff>
      <xdr:row>34</xdr:row>
      <xdr:rowOff>161544</xdr:rowOff>
    </xdr:to>
    <xdr:sp macro="" textlink="">
      <xdr:nvSpPr>
        <xdr:cNvPr id="86" name="楕円 85"/>
        <xdr:cNvSpPr/>
      </xdr:nvSpPr>
      <xdr:spPr>
        <a:xfrm>
          <a:off x="1968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6621</xdr:rowOff>
    </xdr:from>
    <xdr:ext cx="469744" cy="259045"/>
    <xdr:sp macro="" textlink="">
      <xdr:nvSpPr>
        <xdr:cNvPr id="87" name="テキスト ボックス 86"/>
        <xdr:cNvSpPr txBox="1"/>
      </xdr:nvSpPr>
      <xdr:spPr>
        <a:xfrm>
          <a:off x="1784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156718</xdr:rowOff>
    </xdr:from>
    <xdr:to>
      <xdr:col>6</xdr:col>
      <xdr:colOff>38100</xdr:colOff>
      <xdr:row>34</xdr:row>
      <xdr:rowOff>86868</xdr:rowOff>
    </xdr:to>
    <xdr:sp macro="" textlink="">
      <xdr:nvSpPr>
        <xdr:cNvPr id="88" name="楕円 87"/>
        <xdr:cNvSpPr/>
      </xdr:nvSpPr>
      <xdr:spPr>
        <a:xfrm>
          <a:off x="1079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103395</xdr:rowOff>
    </xdr:from>
    <xdr:ext cx="469744" cy="259045"/>
    <xdr:sp macro="" textlink="">
      <xdr:nvSpPr>
        <xdr:cNvPr id="89" name="テキスト ボックス 88"/>
        <xdr:cNvSpPr txBox="1"/>
      </xdr:nvSpPr>
      <xdr:spPr>
        <a:xfrm>
          <a:off x="895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166007</xdr:rowOff>
    </xdr:from>
    <xdr:to>
      <xdr:col>24</xdr:col>
      <xdr:colOff>63500</xdr:colOff>
      <xdr:row>57</xdr:row>
      <xdr:rowOff>168609</xdr:rowOff>
    </xdr:to>
    <xdr:cxnSp macro="">
      <xdr:nvCxnSpPr>
        <xdr:cNvPr id="116" name="直線コネクタ 115"/>
        <xdr:cNvCxnSpPr/>
      </xdr:nvCxnSpPr>
      <xdr:spPr>
        <a:xfrm>
          <a:off x="3797300" y="9938657"/>
          <a:ext cx="8382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105899</xdr:rowOff>
    </xdr:from>
    <xdr:to>
      <xdr:col>19</xdr:col>
      <xdr:colOff>177800</xdr:colOff>
      <xdr:row>57</xdr:row>
      <xdr:rowOff>166007</xdr:rowOff>
    </xdr:to>
    <xdr:cxnSp macro="">
      <xdr:nvCxnSpPr>
        <xdr:cNvPr id="119" name="直線コネクタ 118"/>
        <xdr:cNvCxnSpPr/>
      </xdr:nvCxnSpPr>
      <xdr:spPr>
        <a:xfrm>
          <a:off x="2908300" y="9878549"/>
          <a:ext cx="8890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105899</xdr:rowOff>
    </xdr:from>
    <xdr:to>
      <xdr:col>15</xdr:col>
      <xdr:colOff>50800</xdr:colOff>
      <xdr:row>57</xdr:row>
      <xdr:rowOff>148922</xdr:rowOff>
    </xdr:to>
    <xdr:cxnSp macro="">
      <xdr:nvCxnSpPr>
        <xdr:cNvPr id="122" name="直線コネクタ 121"/>
        <xdr:cNvCxnSpPr/>
      </xdr:nvCxnSpPr>
      <xdr:spPr>
        <a:xfrm flipV="1">
          <a:off x="2019300" y="9878549"/>
          <a:ext cx="8890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139544</xdr:rowOff>
    </xdr:from>
    <xdr:to>
      <xdr:col>10</xdr:col>
      <xdr:colOff>114300</xdr:colOff>
      <xdr:row>57</xdr:row>
      <xdr:rowOff>148922</xdr:rowOff>
    </xdr:to>
    <xdr:cxnSp macro="">
      <xdr:nvCxnSpPr>
        <xdr:cNvPr id="125" name="直線コネクタ 124"/>
        <xdr:cNvCxnSpPr/>
      </xdr:nvCxnSpPr>
      <xdr:spPr>
        <a:xfrm>
          <a:off x="1130300" y="9912194"/>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117809</xdr:rowOff>
    </xdr:from>
    <xdr:to>
      <xdr:col>24</xdr:col>
      <xdr:colOff>114300</xdr:colOff>
      <xdr:row>58</xdr:row>
      <xdr:rowOff>47959</xdr:rowOff>
    </xdr:to>
    <xdr:sp macro="" textlink="">
      <xdr:nvSpPr>
        <xdr:cNvPr id="135" name="楕円 134"/>
        <xdr:cNvSpPr/>
      </xdr:nvSpPr>
      <xdr:spPr>
        <a:xfrm>
          <a:off x="4584700" y="98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32736</xdr:rowOff>
    </xdr:from>
    <xdr:ext cx="534377" cy="259045"/>
    <xdr:sp macro="" textlink="">
      <xdr:nvSpPr>
        <xdr:cNvPr id="136" name="総務費該当値テキスト"/>
        <xdr:cNvSpPr txBox="1"/>
      </xdr:nvSpPr>
      <xdr:spPr>
        <a:xfrm>
          <a:off x="4686300" y="98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115207</xdr:rowOff>
    </xdr:from>
    <xdr:to>
      <xdr:col>20</xdr:col>
      <xdr:colOff>38100</xdr:colOff>
      <xdr:row>58</xdr:row>
      <xdr:rowOff>45357</xdr:rowOff>
    </xdr:to>
    <xdr:sp macro="" textlink="">
      <xdr:nvSpPr>
        <xdr:cNvPr id="137" name="楕円 136"/>
        <xdr:cNvSpPr/>
      </xdr:nvSpPr>
      <xdr:spPr>
        <a:xfrm>
          <a:off x="3746500" y="98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36484</xdr:rowOff>
    </xdr:from>
    <xdr:ext cx="534377" cy="259045"/>
    <xdr:sp macro="" textlink="">
      <xdr:nvSpPr>
        <xdr:cNvPr id="138" name="テキスト ボックス 137"/>
        <xdr:cNvSpPr txBox="1"/>
      </xdr:nvSpPr>
      <xdr:spPr>
        <a:xfrm>
          <a:off x="3530111" y="99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55099</xdr:rowOff>
    </xdr:from>
    <xdr:to>
      <xdr:col>15</xdr:col>
      <xdr:colOff>101600</xdr:colOff>
      <xdr:row>57</xdr:row>
      <xdr:rowOff>156699</xdr:rowOff>
    </xdr:to>
    <xdr:sp macro="" textlink="">
      <xdr:nvSpPr>
        <xdr:cNvPr id="139" name="楕円 138"/>
        <xdr:cNvSpPr/>
      </xdr:nvSpPr>
      <xdr:spPr>
        <a:xfrm>
          <a:off x="2857500" y="98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147826</xdr:rowOff>
    </xdr:from>
    <xdr:ext cx="534377" cy="259045"/>
    <xdr:sp macro="" textlink="">
      <xdr:nvSpPr>
        <xdr:cNvPr id="140" name="テキスト ボックス 139"/>
        <xdr:cNvSpPr txBox="1"/>
      </xdr:nvSpPr>
      <xdr:spPr>
        <a:xfrm>
          <a:off x="2641111" y="99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98122</xdr:rowOff>
    </xdr:from>
    <xdr:to>
      <xdr:col>10</xdr:col>
      <xdr:colOff>165100</xdr:colOff>
      <xdr:row>58</xdr:row>
      <xdr:rowOff>28272</xdr:rowOff>
    </xdr:to>
    <xdr:sp macro="" textlink="">
      <xdr:nvSpPr>
        <xdr:cNvPr id="141" name="楕円 140"/>
        <xdr:cNvSpPr/>
      </xdr:nvSpPr>
      <xdr:spPr>
        <a:xfrm>
          <a:off x="1968500" y="98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19399</xdr:rowOff>
    </xdr:from>
    <xdr:ext cx="534377" cy="259045"/>
    <xdr:sp macro="" textlink="">
      <xdr:nvSpPr>
        <xdr:cNvPr id="142" name="テキスト ボックス 141"/>
        <xdr:cNvSpPr txBox="1"/>
      </xdr:nvSpPr>
      <xdr:spPr>
        <a:xfrm>
          <a:off x="1752111" y="99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88744</xdr:rowOff>
    </xdr:from>
    <xdr:to>
      <xdr:col>6</xdr:col>
      <xdr:colOff>38100</xdr:colOff>
      <xdr:row>58</xdr:row>
      <xdr:rowOff>18894</xdr:rowOff>
    </xdr:to>
    <xdr:sp macro="" textlink="">
      <xdr:nvSpPr>
        <xdr:cNvPr id="143" name="楕円 142"/>
        <xdr:cNvSpPr/>
      </xdr:nvSpPr>
      <xdr:spPr>
        <a:xfrm>
          <a:off x="1079500" y="98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10021</xdr:rowOff>
    </xdr:from>
    <xdr:ext cx="534377" cy="259045"/>
    <xdr:sp macro="" textlink="">
      <xdr:nvSpPr>
        <xdr:cNvPr id="144" name="テキスト ボックス 143"/>
        <xdr:cNvSpPr txBox="1"/>
      </xdr:nvSpPr>
      <xdr:spPr>
        <a:xfrm>
          <a:off x="863111" y="99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89506</xdr:rowOff>
    </xdr:from>
    <xdr:to>
      <xdr:col>24</xdr:col>
      <xdr:colOff>63500</xdr:colOff>
      <xdr:row>74</xdr:row>
      <xdr:rowOff>142106</xdr:rowOff>
    </xdr:to>
    <xdr:cxnSp macro="">
      <xdr:nvCxnSpPr>
        <xdr:cNvPr id="176" name="直線コネクタ 175"/>
        <xdr:cNvCxnSpPr/>
      </xdr:nvCxnSpPr>
      <xdr:spPr>
        <a:xfrm flipV="1">
          <a:off x="3797300" y="12776806"/>
          <a:ext cx="8382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142106</xdr:rowOff>
    </xdr:from>
    <xdr:to>
      <xdr:col>19</xdr:col>
      <xdr:colOff>177800</xdr:colOff>
      <xdr:row>75</xdr:row>
      <xdr:rowOff>34152</xdr:rowOff>
    </xdr:to>
    <xdr:cxnSp macro="">
      <xdr:nvCxnSpPr>
        <xdr:cNvPr id="179" name="直線コネクタ 178"/>
        <xdr:cNvCxnSpPr/>
      </xdr:nvCxnSpPr>
      <xdr:spPr>
        <a:xfrm flipV="1">
          <a:off x="2908300" y="12829406"/>
          <a:ext cx="889000" cy="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34152</xdr:rowOff>
    </xdr:from>
    <xdr:to>
      <xdr:col>15</xdr:col>
      <xdr:colOff>50800</xdr:colOff>
      <xdr:row>75</xdr:row>
      <xdr:rowOff>61138</xdr:rowOff>
    </xdr:to>
    <xdr:cxnSp macro="">
      <xdr:nvCxnSpPr>
        <xdr:cNvPr id="182" name="直線コネクタ 181"/>
        <xdr:cNvCxnSpPr/>
      </xdr:nvCxnSpPr>
      <xdr:spPr>
        <a:xfrm flipV="1">
          <a:off x="2019300" y="12892902"/>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61138</xdr:rowOff>
    </xdr:from>
    <xdr:to>
      <xdr:col>10</xdr:col>
      <xdr:colOff>114300</xdr:colOff>
      <xdr:row>75</xdr:row>
      <xdr:rowOff>160089</xdr:rowOff>
    </xdr:to>
    <xdr:cxnSp macro="">
      <xdr:nvCxnSpPr>
        <xdr:cNvPr id="185" name="直線コネクタ 184"/>
        <xdr:cNvCxnSpPr/>
      </xdr:nvCxnSpPr>
      <xdr:spPr>
        <a:xfrm flipV="1">
          <a:off x="1130300" y="12919888"/>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38706</xdr:rowOff>
    </xdr:from>
    <xdr:to>
      <xdr:col>24</xdr:col>
      <xdr:colOff>114300</xdr:colOff>
      <xdr:row>74</xdr:row>
      <xdr:rowOff>140306</xdr:rowOff>
    </xdr:to>
    <xdr:sp macro="" textlink="">
      <xdr:nvSpPr>
        <xdr:cNvPr id="195" name="楕円 194"/>
        <xdr:cNvSpPr/>
      </xdr:nvSpPr>
      <xdr:spPr>
        <a:xfrm>
          <a:off x="4584700" y="127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61583</xdr:rowOff>
    </xdr:from>
    <xdr:ext cx="599010" cy="259045"/>
    <xdr:sp macro="" textlink="">
      <xdr:nvSpPr>
        <xdr:cNvPr id="196" name="民生費該当値テキスト"/>
        <xdr:cNvSpPr txBox="1"/>
      </xdr:nvSpPr>
      <xdr:spPr>
        <a:xfrm>
          <a:off x="4686300" y="1257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91306</xdr:rowOff>
    </xdr:from>
    <xdr:to>
      <xdr:col>20</xdr:col>
      <xdr:colOff>38100</xdr:colOff>
      <xdr:row>75</xdr:row>
      <xdr:rowOff>21456</xdr:rowOff>
    </xdr:to>
    <xdr:sp macro="" textlink="">
      <xdr:nvSpPr>
        <xdr:cNvPr id="197" name="楕円 196"/>
        <xdr:cNvSpPr/>
      </xdr:nvSpPr>
      <xdr:spPr>
        <a:xfrm>
          <a:off x="3746500" y="127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37983</xdr:rowOff>
    </xdr:from>
    <xdr:ext cx="599010" cy="259045"/>
    <xdr:sp macro="" textlink="">
      <xdr:nvSpPr>
        <xdr:cNvPr id="198" name="テキスト ボックス 197"/>
        <xdr:cNvSpPr txBox="1"/>
      </xdr:nvSpPr>
      <xdr:spPr>
        <a:xfrm>
          <a:off x="3497795" y="125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154802</xdr:rowOff>
    </xdr:from>
    <xdr:to>
      <xdr:col>15</xdr:col>
      <xdr:colOff>101600</xdr:colOff>
      <xdr:row>75</xdr:row>
      <xdr:rowOff>84952</xdr:rowOff>
    </xdr:to>
    <xdr:sp macro="" textlink="">
      <xdr:nvSpPr>
        <xdr:cNvPr id="199" name="楕円 198"/>
        <xdr:cNvSpPr/>
      </xdr:nvSpPr>
      <xdr:spPr>
        <a:xfrm>
          <a:off x="2857500" y="128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101479</xdr:rowOff>
    </xdr:from>
    <xdr:ext cx="599010" cy="259045"/>
    <xdr:sp macro="" textlink="">
      <xdr:nvSpPr>
        <xdr:cNvPr id="200" name="テキスト ボックス 199"/>
        <xdr:cNvSpPr txBox="1"/>
      </xdr:nvSpPr>
      <xdr:spPr>
        <a:xfrm>
          <a:off x="2608795" y="126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10338</xdr:rowOff>
    </xdr:from>
    <xdr:to>
      <xdr:col>10</xdr:col>
      <xdr:colOff>165100</xdr:colOff>
      <xdr:row>75</xdr:row>
      <xdr:rowOff>111938</xdr:rowOff>
    </xdr:to>
    <xdr:sp macro="" textlink="">
      <xdr:nvSpPr>
        <xdr:cNvPr id="201" name="楕円 200"/>
        <xdr:cNvSpPr/>
      </xdr:nvSpPr>
      <xdr:spPr>
        <a:xfrm>
          <a:off x="1968500" y="128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128465</xdr:rowOff>
    </xdr:from>
    <xdr:ext cx="599010" cy="259045"/>
    <xdr:sp macro="" textlink="">
      <xdr:nvSpPr>
        <xdr:cNvPr id="202" name="テキスト ボックス 201"/>
        <xdr:cNvSpPr txBox="1"/>
      </xdr:nvSpPr>
      <xdr:spPr>
        <a:xfrm>
          <a:off x="1719795" y="1264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109289</xdr:rowOff>
    </xdr:from>
    <xdr:to>
      <xdr:col>6</xdr:col>
      <xdr:colOff>38100</xdr:colOff>
      <xdr:row>76</xdr:row>
      <xdr:rowOff>39439</xdr:rowOff>
    </xdr:to>
    <xdr:sp macro="" textlink="">
      <xdr:nvSpPr>
        <xdr:cNvPr id="203" name="楕円 202"/>
        <xdr:cNvSpPr/>
      </xdr:nvSpPr>
      <xdr:spPr>
        <a:xfrm>
          <a:off x="1079500" y="129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55966</xdr:rowOff>
    </xdr:from>
    <xdr:ext cx="599010" cy="259045"/>
    <xdr:sp macro="" textlink="">
      <xdr:nvSpPr>
        <xdr:cNvPr id="204" name="テキスト ボックス 203"/>
        <xdr:cNvSpPr txBox="1"/>
      </xdr:nvSpPr>
      <xdr:spPr>
        <a:xfrm>
          <a:off x="830795" y="1274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28166</xdr:rowOff>
    </xdr:from>
    <xdr:to>
      <xdr:col>24</xdr:col>
      <xdr:colOff>63500</xdr:colOff>
      <xdr:row>96</xdr:row>
      <xdr:rowOff>50820</xdr:rowOff>
    </xdr:to>
    <xdr:cxnSp macro="">
      <xdr:nvCxnSpPr>
        <xdr:cNvPr id="232" name="直線コネクタ 231"/>
        <xdr:cNvCxnSpPr/>
      </xdr:nvCxnSpPr>
      <xdr:spPr>
        <a:xfrm>
          <a:off x="3797300" y="16487366"/>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28166</xdr:rowOff>
    </xdr:from>
    <xdr:to>
      <xdr:col>19</xdr:col>
      <xdr:colOff>177800</xdr:colOff>
      <xdr:row>96</xdr:row>
      <xdr:rowOff>57883</xdr:rowOff>
    </xdr:to>
    <xdr:cxnSp macro="">
      <xdr:nvCxnSpPr>
        <xdr:cNvPr id="235" name="直線コネクタ 234"/>
        <xdr:cNvCxnSpPr/>
      </xdr:nvCxnSpPr>
      <xdr:spPr>
        <a:xfrm flipV="1">
          <a:off x="2908300" y="1648736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148982</xdr:rowOff>
    </xdr:from>
    <xdr:to>
      <xdr:col>15</xdr:col>
      <xdr:colOff>50800</xdr:colOff>
      <xdr:row>96</xdr:row>
      <xdr:rowOff>57883</xdr:rowOff>
    </xdr:to>
    <xdr:cxnSp macro="">
      <xdr:nvCxnSpPr>
        <xdr:cNvPr id="238" name="直線コネクタ 237"/>
        <xdr:cNvCxnSpPr/>
      </xdr:nvCxnSpPr>
      <xdr:spPr>
        <a:xfrm>
          <a:off x="2019300" y="16436732"/>
          <a:ext cx="889000" cy="8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148982</xdr:rowOff>
    </xdr:from>
    <xdr:to>
      <xdr:col>10</xdr:col>
      <xdr:colOff>114300</xdr:colOff>
      <xdr:row>95</xdr:row>
      <xdr:rowOff>150330</xdr:rowOff>
    </xdr:to>
    <xdr:cxnSp macro="">
      <xdr:nvCxnSpPr>
        <xdr:cNvPr id="241" name="直線コネクタ 240"/>
        <xdr:cNvCxnSpPr/>
      </xdr:nvCxnSpPr>
      <xdr:spPr>
        <a:xfrm flipV="1">
          <a:off x="1130300" y="16436732"/>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xdr:rowOff>
    </xdr:from>
    <xdr:to>
      <xdr:col>24</xdr:col>
      <xdr:colOff>114300</xdr:colOff>
      <xdr:row>96</xdr:row>
      <xdr:rowOff>101620</xdr:rowOff>
    </xdr:to>
    <xdr:sp macro="" textlink="">
      <xdr:nvSpPr>
        <xdr:cNvPr id="251" name="楕円 250"/>
        <xdr:cNvSpPr/>
      </xdr:nvSpPr>
      <xdr:spPr>
        <a:xfrm>
          <a:off x="4584700" y="1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22897</xdr:rowOff>
    </xdr:from>
    <xdr:ext cx="534377" cy="259045"/>
    <xdr:sp macro="" textlink="">
      <xdr:nvSpPr>
        <xdr:cNvPr id="252" name="衛生費該当値テキスト"/>
        <xdr:cNvSpPr txBox="1"/>
      </xdr:nvSpPr>
      <xdr:spPr>
        <a:xfrm>
          <a:off x="4686300" y="163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148816</xdr:rowOff>
    </xdr:from>
    <xdr:to>
      <xdr:col>20</xdr:col>
      <xdr:colOff>38100</xdr:colOff>
      <xdr:row>96</xdr:row>
      <xdr:rowOff>78966</xdr:rowOff>
    </xdr:to>
    <xdr:sp macro="" textlink="">
      <xdr:nvSpPr>
        <xdr:cNvPr id="253" name="楕円 252"/>
        <xdr:cNvSpPr/>
      </xdr:nvSpPr>
      <xdr:spPr>
        <a:xfrm>
          <a:off x="3746500" y="164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95493</xdr:rowOff>
    </xdr:from>
    <xdr:ext cx="534377" cy="259045"/>
    <xdr:sp macro="" textlink="">
      <xdr:nvSpPr>
        <xdr:cNvPr id="254" name="テキスト ボックス 253"/>
        <xdr:cNvSpPr txBox="1"/>
      </xdr:nvSpPr>
      <xdr:spPr>
        <a:xfrm>
          <a:off x="3530111" y="162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7083</xdr:rowOff>
    </xdr:from>
    <xdr:to>
      <xdr:col>15</xdr:col>
      <xdr:colOff>101600</xdr:colOff>
      <xdr:row>96</xdr:row>
      <xdr:rowOff>108683</xdr:rowOff>
    </xdr:to>
    <xdr:sp macro="" textlink="">
      <xdr:nvSpPr>
        <xdr:cNvPr id="255" name="楕円 254"/>
        <xdr:cNvSpPr/>
      </xdr:nvSpPr>
      <xdr:spPr>
        <a:xfrm>
          <a:off x="2857500" y="164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125210</xdr:rowOff>
    </xdr:from>
    <xdr:ext cx="534377" cy="259045"/>
    <xdr:sp macro="" textlink="">
      <xdr:nvSpPr>
        <xdr:cNvPr id="256" name="テキスト ボックス 255"/>
        <xdr:cNvSpPr txBox="1"/>
      </xdr:nvSpPr>
      <xdr:spPr>
        <a:xfrm>
          <a:off x="2641111" y="162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98182</xdr:rowOff>
    </xdr:from>
    <xdr:to>
      <xdr:col>10</xdr:col>
      <xdr:colOff>165100</xdr:colOff>
      <xdr:row>96</xdr:row>
      <xdr:rowOff>28332</xdr:rowOff>
    </xdr:to>
    <xdr:sp macro="" textlink="">
      <xdr:nvSpPr>
        <xdr:cNvPr id="257" name="楕円 256"/>
        <xdr:cNvSpPr/>
      </xdr:nvSpPr>
      <xdr:spPr>
        <a:xfrm>
          <a:off x="1968500" y="163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44859</xdr:rowOff>
    </xdr:from>
    <xdr:ext cx="534377" cy="259045"/>
    <xdr:sp macro="" textlink="">
      <xdr:nvSpPr>
        <xdr:cNvPr id="258" name="テキスト ボックス 257"/>
        <xdr:cNvSpPr txBox="1"/>
      </xdr:nvSpPr>
      <xdr:spPr>
        <a:xfrm>
          <a:off x="1752111" y="161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99530</xdr:rowOff>
    </xdr:from>
    <xdr:to>
      <xdr:col>6</xdr:col>
      <xdr:colOff>38100</xdr:colOff>
      <xdr:row>96</xdr:row>
      <xdr:rowOff>29680</xdr:rowOff>
    </xdr:to>
    <xdr:sp macro="" textlink="">
      <xdr:nvSpPr>
        <xdr:cNvPr id="259" name="楕円 258"/>
        <xdr:cNvSpPr/>
      </xdr:nvSpPr>
      <xdr:spPr>
        <a:xfrm>
          <a:off x="1079500" y="163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46207</xdr:rowOff>
    </xdr:from>
    <xdr:ext cx="534377" cy="259045"/>
    <xdr:sp macro="" textlink="">
      <xdr:nvSpPr>
        <xdr:cNvPr id="260" name="テキスト ボックス 259"/>
        <xdr:cNvSpPr txBox="1"/>
      </xdr:nvSpPr>
      <xdr:spPr>
        <a:xfrm>
          <a:off x="863111" y="161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84150</xdr:rowOff>
    </xdr:from>
    <xdr:to>
      <xdr:col>55</xdr:col>
      <xdr:colOff>0</xdr:colOff>
      <xdr:row>38</xdr:row>
      <xdr:rowOff>85751</xdr:rowOff>
    </xdr:to>
    <xdr:cxnSp macro="">
      <xdr:nvCxnSpPr>
        <xdr:cNvPr id="287" name="直線コネクタ 286"/>
        <xdr:cNvCxnSpPr/>
      </xdr:nvCxnSpPr>
      <xdr:spPr>
        <a:xfrm>
          <a:off x="9639300" y="6599250"/>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84150</xdr:rowOff>
    </xdr:from>
    <xdr:to>
      <xdr:col>50</xdr:col>
      <xdr:colOff>114300</xdr:colOff>
      <xdr:row>38</xdr:row>
      <xdr:rowOff>90094</xdr:rowOff>
    </xdr:to>
    <xdr:cxnSp macro="">
      <xdr:nvCxnSpPr>
        <xdr:cNvPr id="290" name="直線コネクタ 289"/>
        <xdr:cNvCxnSpPr/>
      </xdr:nvCxnSpPr>
      <xdr:spPr>
        <a:xfrm flipV="1">
          <a:off x="8750300" y="659925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90094</xdr:rowOff>
    </xdr:from>
    <xdr:to>
      <xdr:col>45</xdr:col>
      <xdr:colOff>177800</xdr:colOff>
      <xdr:row>38</xdr:row>
      <xdr:rowOff>91466</xdr:rowOff>
    </xdr:to>
    <xdr:cxnSp macro="">
      <xdr:nvCxnSpPr>
        <xdr:cNvPr id="293" name="直線コネクタ 292"/>
        <xdr:cNvCxnSpPr/>
      </xdr:nvCxnSpPr>
      <xdr:spPr>
        <a:xfrm flipV="1">
          <a:off x="7861300" y="66051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91466</xdr:rowOff>
    </xdr:from>
    <xdr:to>
      <xdr:col>41</xdr:col>
      <xdr:colOff>50800</xdr:colOff>
      <xdr:row>38</xdr:row>
      <xdr:rowOff>92151</xdr:rowOff>
    </xdr:to>
    <xdr:cxnSp macro="">
      <xdr:nvCxnSpPr>
        <xdr:cNvPr id="296" name="直線コネクタ 295"/>
        <xdr:cNvCxnSpPr/>
      </xdr:nvCxnSpPr>
      <xdr:spPr>
        <a:xfrm flipV="1">
          <a:off x="6972300" y="660656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34951</xdr:rowOff>
    </xdr:from>
    <xdr:to>
      <xdr:col>55</xdr:col>
      <xdr:colOff>50800</xdr:colOff>
      <xdr:row>38</xdr:row>
      <xdr:rowOff>136551</xdr:rowOff>
    </xdr:to>
    <xdr:sp macro="" textlink="">
      <xdr:nvSpPr>
        <xdr:cNvPr id="306" name="楕円 305"/>
        <xdr:cNvSpPr/>
      </xdr:nvSpPr>
      <xdr:spPr>
        <a:xfrm>
          <a:off x="104267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121328</xdr:rowOff>
    </xdr:from>
    <xdr:ext cx="378565" cy="259045"/>
    <xdr:sp macro="" textlink="">
      <xdr:nvSpPr>
        <xdr:cNvPr id="307" name="労働費該当値テキスト"/>
        <xdr:cNvSpPr txBox="1"/>
      </xdr:nvSpPr>
      <xdr:spPr>
        <a:xfrm>
          <a:off x="10528300" y="646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33350</xdr:rowOff>
    </xdr:from>
    <xdr:to>
      <xdr:col>50</xdr:col>
      <xdr:colOff>165100</xdr:colOff>
      <xdr:row>38</xdr:row>
      <xdr:rowOff>134950</xdr:rowOff>
    </xdr:to>
    <xdr:sp macro="" textlink="">
      <xdr:nvSpPr>
        <xdr:cNvPr id="308" name="楕円 307"/>
        <xdr:cNvSpPr/>
      </xdr:nvSpPr>
      <xdr:spPr>
        <a:xfrm>
          <a:off x="9588500" y="65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126077</xdr:rowOff>
    </xdr:from>
    <xdr:ext cx="378565" cy="259045"/>
    <xdr:sp macro="" textlink="">
      <xdr:nvSpPr>
        <xdr:cNvPr id="309" name="テキスト ボックス 308"/>
        <xdr:cNvSpPr txBox="1"/>
      </xdr:nvSpPr>
      <xdr:spPr>
        <a:xfrm>
          <a:off x="9450017" y="664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39294</xdr:rowOff>
    </xdr:from>
    <xdr:to>
      <xdr:col>46</xdr:col>
      <xdr:colOff>38100</xdr:colOff>
      <xdr:row>38</xdr:row>
      <xdr:rowOff>140894</xdr:rowOff>
    </xdr:to>
    <xdr:sp macro="" textlink="">
      <xdr:nvSpPr>
        <xdr:cNvPr id="310" name="楕円 309"/>
        <xdr:cNvSpPr/>
      </xdr:nvSpPr>
      <xdr:spPr>
        <a:xfrm>
          <a:off x="8699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132021</xdr:rowOff>
    </xdr:from>
    <xdr:ext cx="378565" cy="259045"/>
    <xdr:sp macro="" textlink="">
      <xdr:nvSpPr>
        <xdr:cNvPr id="311" name="テキスト ボックス 310"/>
        <xdr:cNvSpPr txBox="1"/>
      </xdr:nvSpPr>
      <xdr:spPr>
        <a:xfrm>
          <a:off x="8561017" y="664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40666</xdr:rowOff>
    </xdr:from>
    <xdr:to>
      <xdr:col>41</xdr:col>
      <xdr:colOff>101600</xdr:colOff>
      <xdr:row>38</xdr:row>
      <xdr:rowOff>142266</xdr:rowOff>
    </xdr:to>
    <xdr:sp macro="" textlink="">
      <xdr:nvSpPr>
        <xdr:cNvPr id="312" name="楕円 311"/>
        <xdr:cNvSpPr/>
      </xdr:nvSpPr>
      <xdr:spPr>
        <a:xfrm>
          <a:off x="7810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133393</xdr:rowOff>
    </xdr:from>
    <xdr:ext cx="378565" cy="259045"/>
    <xdr:sp macro="" textlink="">
      <xdr:nvSpPr>
        <xdr:cNvPr id="313" name="テキスト ボックス 312"/>
        <xdr:cNvSpPr txBox="1"/>
      </xdr:nvSpPr>
      <xdr:spPr>
        <a:xfrm>
          <a:off x="7672017" y="664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41351</xdr:rowOff>
    </xdr:from>
    <xdr:to>
      <xdr:col>36</xdr:col>
      <xdr:colOff>165100</xdr:colOff>
      <xdr:row>38</xdr:row>
      <xdr:rowOff>142951</xdr:rowOff>
    </xdr:to>
    <xdr:sp macro="" textlink="">
      <xdr:nvSpPr>
        <xdr:cNvPr id="314" name="楕円 313"/>
        <xdr:cNvSpPr/>
      </xdr:nvSpPr>
      <xdr:spPr>
        <a:xfrm>
          <a:off x="6921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134078</xdr:rowOff>
    </xdr:from>
    <xdr:ext cx="378565" cy="259045"/>
    <xdr:sp macro="" textlink="">
      <xdr:nvSpPr>
        <xdr:cNvPr id="315" name="テキスト ボックス 314"/>
        <xdr:cNvSpPr txBox="1"/>
      </xdr:nvSpPr>
      <xdr:spPr>
        <a:xfrm>
          <a:off x="6783017" y="66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157797</xdr:rowOff>
    </xdr:from>
    <xdr:to>
      <xdr:col>55</xdr:col>
      <xdr:colOff>0</xdr:colOff>
      <xdr:row>58</xdr:row>
      <xdr:rowOff>163131</xdr:rowOff>
    </xdr:to>
    <xdr:cxnSp macro="">
      <xdr:nvCxnSpPr>
        <xdr:cNvPr id="344" name="直線コネクタ 343"/>
        <xdr:cNvCxnSpPr/>
      </xdr:nvCxnSpPr>
      <xdr:spPr>
        <a:xfrm flipV="1">
          <a:off x="9639300" y="1010189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163131</xdr:rowOff>
    </xdr:from>
    <xdr:to>
      <xdr:col>50</xdr:col>
      <xdr:colOff>114300</xdr:colOff>
      <xdr:row>58</xdr:row>
      <xdr:rowOff>171018</xdr:rowOff>
    </xdr:to>
    <xdr:cxnSp macro="">
      <xdr:nvCxnSpPr>
        <xdr:cNvPr id="347" name="直線コネクタ 346"/>
        <xdr:cNvCxnSpPr/>
      </xdr:nvCxnSpPr>
      <xdr:spPr>
        <a:xfrm flipV="1">
          <a:off x="8750300" y="1010723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163703</xdr:rowOff>
    </xdr:from>
    <xdr:to>
      <xdr:col>45</xdr:col>
      <xdr:colOff>177800</xdr:colOff>
      <xdr:row>58</xdr:row>
      <xdr:rowOff>171018</xdr:rowOff>
    </xdr:to>
    <xdr:cxnSp macro="">
      <xdr:nvCxnSpPr>
        <xdr:cNvPr id="350" name="直線コネクタ 349"/>
        <xdr:cNvCxnSpPr/>
      </xdr:nvCxnSpPr>
      <xdr:spPr>
        <a:xfrm>
          <a:off x="7861300" y="1010780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163703</xdr:rowOff>
    </xdr:from>
    <xdr:to>
      <xdr:col>41</xdr:col>
      <xdr:colOff>50800</xdr:colOff>
      <xdr:row>58</xdr:row>
      <xdr:rowOff>163817</xdr:rowOff>
    </xdr:to>
    <xdr:cxnSp macro="">
      <xdr:nvCxnSpPr>
        <xdr:cNvPr id="353" name="直線コネクタ 352"/>
        <xdr:cNvCxnSpPr/>
      </xdr:nvCxnSpPr>
      <xdr:spPr>
        <a:xfrm flipV="1">
          <a:off x="6972300" y="1010780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106997</xdr:rowOff>
    </xdr:from>
    <xdr:to>
      <xdr:col>55</xdr:col>
      <xdr:colOff>50800</xdr:colOff>
      <xdr:row>59</xdr:row>
      <xdr:rowOff>37147</xdr:rowOff>
    </xdr:to>
    <xdr:sp macro="" textlink="">
      <xdr:nvSpPr>
        <xdr:cNvPr id="363" name="楕円 362"/>
        <xdr:cNvSpPr/>
      </xdr:nvSpPr>
      <xdr:spPr>
        <a:xfrm>
          <a:off x="10426700" y="100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21924</xdr:rowOff>
    </xdr:from>
    <xdr:ext cx="469744" cy="259045"/>
    <xdr:sp macro="" textlink="">
      <xdr:nvSpPr>
        <xdr:cNvPr id="364" name="農林水産業費該当値テキスト"/>
        <xdr:cNvSpPr txBox="1"/>
      </xdr:nvSpPr>
      <xdr:spPr>
        <a:xfrm>
          <a:off x="10528300" y="99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112331</xdr:rowOff>
    </xdr:from>
    <xdr:to>
      <xdr:col>50</xdr:col>
      <xdr:colOff>165100</xdr:colOff>
      <xdr:row>59</xdr:row>
      <xdr:rowOff>42481</xdr:rowOff>
    </xdr:to>
    <xdr:sp macro="" textlink="">
      <xdr:nvSpPr>
        <xdr:cNvPr id="365" name="楕円 364"/>
        <xdr:cNvSpPr/>
      </xdr:nvSpPr>
      <xdr:spPr>
        <a:xfrm>
          <a:off x="9588500" y="10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33608</xdr:rowOff>
    </xdr:from>
    <xdr:ext cx="469744" cy="259045"/>
    <xdr:sp macro="" textlink="">
      <xdr:nvSpPr>
        <xdr:cNvPr id="366" name="テキスト ボックス 365"/>
        <xdr:cNvSpPr txBox="1"/>
      </xdr:nvSpPr>
      <xdr:spPr>
        <a:xfrm>
          <a:off x="9404428"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120218</xdr:rowOff>
    </xdr:from>
    <xdr:to>
      <xdr:col>46</xdr:col>
      <xdr:colOff>38100</xdr:colOff>
      <xdr:row>59</xdr:row>
      <xdr:rowOff>50368</xdr:rowOff>
    </xdr:to>
    <xdr:sp macro="" textlink="">
      <xdr:nvSpPr>
        <xdr:cNvPr id="367" name="楕円 366"/>
        <xdr:cNvSpPr/>
      </xdr:nvSpPr>
      <xdr:spPr>
        <a:xfrm>
          <a:off x="8699500" y="100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41495</xdr:rowOff>
    </xdr:from>
    <xdr:ext cx="469744" cy="259045"/>
    <xdr:sp macro="" textlink="">
      <xdr:nvSpPr>
        <xdr:cNvPr id="368" name="テキスト ボックス 367"/>
        <xdr:cNvSpPr txBox="1"/>
      </xdr:nvSpPr>
      <xdr:spPr>
        <a:xfrm>
          <a:off x="8515428" y="101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112903</xdr:rowOff>
    </xdr:from>
    <xdr:to>
      <xdr:col>41</xdr:col>
      <xdr:colOff>101600</xdr:colOff>
      <xdr:row>59</xdr:row>
      <xdr:rowOff>43053</xdr:rowOff>
    </xdr:to>
    <xdr:sp macro="" textlink="">
      <xdr:nvSpPr>
        <xdr:cNvPr id="369" name="楕円 368"/>
        <xdr:cNvSpPr/>
      </xdr:nvSpPr>
      <xdr:spPr>
        <a:xfrm>
          <a:off x="7810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34180</xdr:rowOff>
    </xdr:from>
    <xdr:ext cx="469744" cy="259045"/>
    <xdr:sp macro="" textlink="">
      <xdr:nvSpPr>
        <xdr:cNvPr id="370" name="テキスト ボックス 369"/>
        <xdr:cNvSpPr txBox="1"/>
      </xdr:nvSpPr>
      <xdr:spPr>
        <a:xfrm>
          <a:off x="7626428"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113017</xdr:rowOff>
    </xdr:from>
    <xdr:to>
      <xdr:col>36</xdr:col>
      <xdr:colOff>165100</xdr:colOff>
      <xdr:row>59</xdr:row>
      <xdr:rowOff>43167</xdr:rowOff>
    </xdr:to>
    <xdr:sp macro="" textlink="">
      <xdr:nvSpPr>
        <xdr:cNvPr id="371" name="楕円 370"/>
        <xdr:cNvSpPr/>
      </xdr:nvSpPr>
      <xdr:spPr>
        <a:xfrm>
          <a:off x="6921500" y="100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34294</xdr:rowOff>
    </xdr:from>
    <xdr:ext cx="469744" cy="259045"/>
    <xdr:sp macro="" textlink="">
      <xdr:nvSpPr>
        <xdr:cNvPr id="372" name="テキスト ボックス 371"/>
        <xdr:cNvSpPr txBox="1"/>
      </xdr:nvSpPr>
      <xdr:spPr>
        <a:xfrm>
          <a:off x="6737428" y="101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109387</xdr:rowOff>
    </xdr:from>
    <xdr:to>
      <xdr:col>55</xdr:col>
      <xdr:colOff>0</xdr:colOff>
      <xdr:row>78</xdr:row>
      <xdr:rowOff>111902</xdr:rowOff>
    </xdr:to>
    <xdr:cxnSp macro="">
      <xdr:nvCxnSpPr>
        <xdr:cNvPr id="399" name="直線コネクタ 398"/>
        <xdr:cNvCxnSpPr/>
      </xdr:nvCxnSpPr>
      <xdr:spPr>
        <a:xfrm flipV="1">
          <a:off x="9639300" y="13482487"/>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71783</xdr:rowOff>
    </xdr:from>
    <xdr:to>
      <xdr:col>50</xdr:col>
      <xdr:colOff>114300</xdr:colOff>
      <xdr:row>78</xdr:row>
      <xdr:rowOff>111902</xdr:rowOff>
    </xdr:to>
    <xdr:cxnSp macro="">
      <xdr:nvCxnSpPr>
        <xdr:cNvPr id="402" name="直線コネクタ 401"/>
        <xdr:cNvCxnSpPr/>
      </xdr:nvCxnSpPr>
      <xdr:spPr>
        <a:xfrm>
          <a:off x="8750300" y="13444883"/>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71783</xdr:rowOff>
    </xdr:from>
    <xdr:to>
      <xdr:col>45</xdr:col>
      <xdr:colOff>177800</xdr:colOff>
      <xdr:row>78</xdr:row>
      <xdr:rowOff>107787</xdr:rowOff>
    </xdr:to>
    <xdr:cxnSp macro="">
      <xdr:nvCxnSpPr>
        <xdr:cNvPr id="405" name="直線コネクタ 404"/>
        <xdr:cNvCxnSpPr/>
      </xdr:nvCxnSpPr>
      <xdr:spPr>
        <a:xfrm flipV="1">
          <a:off x="7861300" y="13444883"/>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106828</xdr:rowOff>
    </xdr:from>
    <xdr:to>
      <xdr:col>41</xdr:col>
      <xdr:colOff>50800</xdr:colOff>
      <xdr:row>78</xdr:row>
      <xdr:rowOff>107787</xdr:rowOff>
    </xdr:to>
    <xdr:cxnSp macro="">
      <xdr:nvCxnSpPr>
        <xdr:cNvPr id="408" name="直線コネクタ 407"/>
        <xdr:cNvCxnSpPr/>
      </xdr:nvCxnSpPr>
      <xdr:spPr>
        <a:xfrm>
          <a:off x="6972300" y="13479928"/>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58587</xdr:rowOff>
    </xdr:from>
    <xdr:to>
      <xdr:col>55</xdr:col>
      <xdr:colOff>50800</xdr:colOff>
      <xdr:row>78</xdr:row>
      <xdr:rowOff>160187</xdr:rowOff>
    </xdr:to>
    <xdr:sp macro="" textlink="">
      <xdr:nvSpPr>
        <xdr:cNvPr id="418" name="楕円 417"/>
        <xdr:cNvSpPr/>
      </xdr:nvSpPr>
      <xdr:spPr>
        <a:xfrm>
          <a:off x="10426700" y="134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144964</xdr:rowOff>
    </xdr:from>
    <xdr:ext cx="469744" cy="259045"/>
    <xdr:sp macro="" textlink="">
      <xdr:nvSpPr>
        <xdr:cNvPr id="419" name="商工費該当値テキスト"/>
        <xdr:cNvSpPr txBox="1"/>
      </xdr:nvSpPr>
      <xdr:spPr>
        <a:xfrm>
          <a:off x="10528300" y="133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61102</xdr:rowOff>
    </xdr:from>
    <xdr:to>
      <xdr:col>50</xdr:col>
      <xdr:colOff>165100</xdr:colOff>
      <xdr:row>78</xdr:row>
      <xdr:rowOff>162702</xdr:rowOff>
    </xdr:to>
    <xdr:sp macro="" textlink="">
      <xdr:nvSpPr>
        <xdr:cNvPr id="420" name="楕円 419"/>
        <xdr:cNvSpPr/>
      </xdr:nvSpPr>
      <xdr:spPr>
        <a:xfrm>
          <a:off x="9588500" y="134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153829</xdr:rowOff>
    </xdr:from>
    <xdr:ext cx="469744" cy="259045"/>
    <xdr:sp macro="" textlink="">
      <xdr:nvSpPr>
        <xdr:cNvPr id="421" name="テキスト ボックス 420"/>
        <xdr:cNvSpPr txBox="1"/>
      </xdr:nvSpPr>
      <xdr:spPr>
        <a:xfrm>
          <a:off x="9404428" y="135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20983</xdr:rowOff>
    </xdr:from>
    <xdr:to>
      <xdr:col>46</xdr:col>
      <xdr:colOff>38100</xdr:colOff>
      <xdr:row>78</xdr:row>
      <xdr:rowOff>122583</xdr:rowOff>
    </xdr:to>
    <xdr:sp macro="" textlink="">
      <xdr:nvSpPr>
        <xdr:cNvPr id="422" name="楕円 421"/>
        <xdr:cNvSpPr/>
      </xdr:nvSpPr>
      <xdr:spPr>
        <a:xfrm>
          <a:off x="8699500" y="133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113710</xdr:rowOff>
    </xdr:from>
    <xdr:ext cx="469744" cy="259045"/>
    <xdr:sp macro="" textlink="">
      <xdr:nvSpPr>
        <xdr:cNvPr id="423" name="テキスト ボックス 422"/>
        <xdr:cNvSpPr txBox="1"/>
      </xdr:nvSpPr>
      <xdr:spPr>
        <a:xfrm>
          <a:off x="8515428" y="1348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56987</xdr:rowOff>
    </xdr:from>
    <xdr:to>
      <xdr:col>41</xdr:col>
      <xdr:colOff>101600</xdr:colOff>
      <xdr:row>78</xdr:row>
      <xdr:rowOff>158587</xdr:rowOff>
    </xdr:to>
    <xdr:sp macro="" textlink="">
      <xdr:nvSpPr>
        <xdr:cNvPr id="424" name="楕円 423"/>
        <xdr:cNvSpPr/>
      </xdr:nvSpPr>
      <xdr:spPr>
        <a:xfrm>
          <a:off x="7810500" y="134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149714</xdr:rowOff>
    </xdr:from>
    <xdr:ext cx="469744" cy="259045"/>
    <xdr:sp macro="" textlink="">
      <xdr:nvSpPr>
        <xdr:cNvPr id="425" name="テキスト ボックス 424"/>
        <xdr:cNvSpPr txBox="1"/>
      </xdr:nvSpPr>
      <xdr:spPr>
        <a:xfrm>
          <a:off x="7626428" y="135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56028</xdr:rowOff>
    </xdr:from>
    <xdr:to>
      <xdr:col>36</xdr:col>
      <xdr:colOff>165100</xdr:colOff>
      <xdr:row>78</xdr:row>
      <xdr:rowOff>157628</xdr:rowOff>
    </xdr:to>
    <xdr:sp macro="" textlink="">
      <xdr:nvSpPr>
        <xdr:cNvPr id="426" name="楕円 425"/>
        <xdr:cNvSpPr/>
      </xdr:nvSpPr>
      <xdr:spPr>
        <a:xfrm>
          <a:off x="6921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148755</xdr:rowOff>
    </xdr:from>
    <xdr:ext cx="469744" cy="259045"/>
    <xdr:sp macro="" textlink="">
      <xdr:nvSpPr>
        <xdr:cNvPr id="427" name="テキスト ボックス 426"/>
        <xdr:cNvSpPr txBox="1"/>
      </xdr:nvSpPr>
      <xdr:spPr>
        <a:xfrm>
          <a:off x="6737428" y="1352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18183</xdr:rowOff>
    </xdr:from>
    <xdr:to>
      <xdr:col>55</xdr:col>
      <xdr:colOff>0</xdr:colOff>
      <xdr:row>99</xdr:row>
      <xdr:rowOff>35556</xdr:rowOff>
    </xdr:to>
    <xdr:cxnSp macro="">
      <xdr:nvCxnSpPr>
        <xdr:cNvPr id="459" name="直線コネクタ 458"/>
        <xdr:cNvCxnSpPr/>
      </xdr:nvCxnSpPr>
      <xdr:spPr>
        <a:xfrm flipV="1">
          <a:off x="9639300" y="16991733"/>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83220</xdr:rowOff>
    </xdr:from>
    <xdr:to>
      <xdr:col>50</xdr:col>
      <xdr:colOff>114300</xdr:colOff>
      <xdr:row>99</xdr:row>
      <xdr:rowOff>35556</xdr:rowOff>
    </xdr:to>
    <xdr:cxnSp macro="">
      <xdr:nvCxnSpPr>
        <xdr:cNvPr id="462" name="直線コネクタ 461"/>
        <xdr:cNvCxnSpPr/>
      </xdr:nvCxnSpPr>
      <xdr:spPr>
        <a:xfrm>
          <a:off x="8750300" y="16885320"/>
          <a:ext cx="889000" cy="1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83220</xdr:rowOff>
    </xdr:from>
    <xdr:to>
      <xdr:col>45</xdr:col>
      <xdr:colOff>177800</xdr:colOff>
      <xdr:row>99</xdr:row>
      <xdr:rowOff>75431</xdr:rowOff>
    </xdr:to>
    <xdr:cxnSp macro="">
      <xdr:nvCxnSpPr>
        <xdr:cNvPr id="465" name="直線コネクタ 464"/>
        <xdr:cNvCxnSpPr/>
      </xdr:nvCxnSpPr>
      <xdr:spPr>
        <a:xfrm flipV="1">
          <a:off x="7861300" y="16885320"/>
          <a:ext cx="889000" cy="16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34364</xdr:rowOff>
    </xdr:from>
    <xdr:to>
      <xdr:col>41</xdr:col>
      <xdr:colOff>50800</xdr:colOff>
      <xdr:row>99</xdr:row>
      <xdr:rowOff>75431</xdr:rowOff>
    </xdr:to>
    <xdr:cxnSp macro="">
      <xdr:nvCxnSpPr>
        <xdr:cNvPr id="468" name="直線コネクタ 467"/>
        <xdr:cNvCxnSpPr/>
      </xdr:nvCxnSpPr>
      <xdr:spPr>
        <a:xfrm>
          <a:off x="6972300" y="16836464"/>
          <a:ext cx="889000" cy="2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138833</xdr:rowOff>
    </xdr:from>
    <xdr:to>
      <xdr:col>55</xdr:col>
      <xdr:colOff>50800</xdr:colOff>
      <xdr:row>99</xdr:row>
      <xdr:rowOff>68983</xdr:rowOff>
    </xdr:to>
    <xdr:sp macro="" textlink="">
      <xdr:nvSpPr>
        <xdr:cNvPr id="478" name="楕円 477"/>
        <xdr:cNvSpPr/>
      </xdr:nvSpPr>
      <xdr:spPr>
        <a:xfrm>
          <a:off x="10426700" y="169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53760</xdr:rowOff>
    </xdr:from>
    <xdr:ext cx="534377" cy="259045"/>
    <xdr:sp macro="" textlink="">
      <xdr:nvSpPr>
        <xdr:cNvPr id="479" name="土木費該当値テキスト"/>
        <xdr:cNvSpPr txBox="1"/>
      </xdr:nvSpPr>
      <xdr:spPr>
        <a:xfrm>
          <a:off x="10528300" y="168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156206</xdr:rowOff>
    </xdr:from>
    <xdr:to>
      <xdr:col>50</xdr:col>
      <xdr:colOff>165100</xdr:colOff>
      <xdr:row>99</xdr:row>
      <xdr:rowOff>86356</xdr:rowOff>
    </xdr:to>
    <xdr:sp macro="" textlink="">
      <xdr:nvSpPr>
        <xdr:cNvPr id="480" name="楕円 479"/>
        <xdr:cNvSpPr/>
      </xdr:nvSpPr>
      <xdr:spPr>
        <a:xfrm>
          <a:off x="9588500" y="169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77483</xdr:rowOff>
    </xdr:from>
    <xdr:ext cx="534377" cy="259045"/>
    <xdr:sp macro="" textlink="">
      <xdr:nvSpPr>
        <xdr:cNvPr id="481" name="テキスト ボックス 480"/>
        <xdr:cNvSpPr txBox="1"/>
      </xdr:nvSpPr>
      <xdr:spPr>
        <a:xfrm>
          <a:off x="9372111" y="170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32420</xdr:rowOff>
    </xdr:from>
    <xdr:to>
      <xdr:col>46</xdr:col>
      <xdr:colOff>38100</xdr:colOff>
      <xdr:row>98</xdr:row>
      <xdr:rowOff>134020</xdr:rowOff>
    </xdr:to>
    <xdr:sp macro="" textlink="">
      <xdr:nvSpPr>
        <xdr:cNvPr id="482" name="楕円 481"/>
        <xdr:cNvSpPr/>
      </xdr:nvSpPr>
      <xdr:spPr>
        <a:xfrm>
          <a:off x="8699500" y="168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125147</xdr:rowOff>
    </xdr:from>
    <xdr:ext cx="534377" cy="259045"/>
    <xdr:sp macro="" textlink="">
      <xdr:nvSpPr>
        <xdr:cNvPr id="483" name="テキスト ボックス 482"/>
        <xdr:cNvSpPr txBox="1"/>
      </xdr:nvSpPr>
      <xdr:spPr>
        <a:xfrm>
          <a:off x="8483111" y="1692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24631</xdr:rowOff>
    </xdr:from>
    <xdr:to>
      <xdr:col>41</xdr:col>
      <xdr:colOff>101600</xdr:colOff>
      <xdr:row>99</xdr:row>
      <xdr:rowOff>126231</xdr:rowOff>
    </xdr:to>
    <xdr:sp macro="" textlink="">
      <xdr:nvSpPr>
        <xdr:cNvPr id="484" name="楕円 483"/>
        <xdr:cNvSpPr/>
      </xdr:nvSpPr>
      <xdr:spPr>
        <a:xfrm>
          <a:off x="7810500" y="169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117358</xdr:rowOff>
    </xdr:from>
    <xdr:ext cx="534377" cy="259045"/>
    <xdr:sp macro="" textlink="">
      <xdr:nvSpPr>
        <xdr:cNvPr id="485" name="テキスト ボックス 484"/>
        <xdr:cNvSpPr txBox="1"/>
      </xdr:nvSpPr>
      <xdr:spPr>
        <a:xfrm>
          <a:off x="7594111" y="170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155014</xdr:rowOff>
    </xdr:from>
    <xdr:to>
      <xdr:col>36</xdr:col>
      <xdr:colOff>165100</xdr:colOff>
      <xdr:row>98</xdr:row>
      <xdr:rowOff>85164</xdr:rowOff>
    </xdr:to>
    <xdr:sp macro="" textlink="">
      <xdr:nvSpPr>
        <xdr:cNvPr id="486" name="楕円 485"/>
        <xdr:cNvSpPr/>
      </xdr:nvSpPr>
      <xdr:spPr>
        <a:xfrm>
          <a:off x="6921500" y="167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76291</xdr:rowOff>
    </xdr:from>
    <xdr:ext cx="534377" cy="259045"/>
    <xdr:sp macro="" textlink="">
      <xdr:nvSpPr>
        <xdr:cNvPr id="487" name="テキスト ボックス 486"/>
        <xdr:cNvSpPr txBox="1"/>
      </xdr:nvSpPr>
      <xdr:spPr>
        <a:xfrm>
          <a:off x="6705111" y="168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70434</xdr:rowOff>
    </xdr:from>
    <xdr:to>
      <xdr:col>85</xdr:col>
      <xdr:colOff>127000</xdr:colOff>
      <xdr:row>35</xdr:row>
      <xdr:rowOff>99085</xdr:rowOff>
    </xdr:to>
    <xdr:cxnSp macro="">
      <xdr:nvCxnSpPr>
        <xdr:cNvPr id="517" name="直線コネクタ 516"/>
        <xdr:cNvCxnSpPr/>
      </xdr:nvCxnSpPr>
      <xdr:spPr>
        <a:xfrm flipV="1">
          <a:off x="15481300" y="6071184"/>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39878</xdr:rowOff>
    </xdr:from>
    <xdr:to>
      <xdr:col>81</xdr:col>
      <xdr:colOff>50800</xdr:colOff>
      <xdr:row>35</xdr:row>
      <xdr:rowOff>99085</xdr:rowOff>
    </xdr:to>
    <xdr:cxnSp macro="">
      <xdr:nvCxnSpPr>
        <xdr:cNvPr id="520" name="直線コネクタ 519"/>
        <xdr:cNvCxnSpPr/>
      </xdr:nvCxnSpPr>
      <xdr:spPr>
        <a:xfrm>
          <a:off x="14592300" y="6040628"/>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2768</xdr:rowOff>
    </xdr:from>
    <xdr:to>
      <xdr:col>76</xdr:col>
      <xdr:colOff>114300</xdr:colOff>
      <xdr:row>35</xdr:row>
      <xdr:rowOff>39878</xdr:rowOff>
    </xdr:to>
    <xdr:cxnSp macro="">
      <xdr:nvCxnSpPr>
        <xdr:cNvPr id="523" name="直線コネクタ 522"/>
        <xdr:cNvCxnSpPr/>
      </xdr:nvCxnSpPr>
      <xdr:spPr>
        <a:xfrm>
          <a:off x="13703300" y="6003518"/>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2768</xdr:rowOff>
    </xdr:from>
    <xdr:to>
      <xdr:col>71</xdr:col>
      <xdr:colOff>177800</xdr:colOff>
      <xdr:row>36</xdr:row>
      <xdr:rowOff>52527</xdr:rowOff>
    </xdr:to>
    <xdr:cxnSp macro="">
      <xdr:nvCxnSpPr>
        <xdr:cNvPr id="526" name="直線コネクタ 525"/>
        <xdr:cNvCxnSpPr/>
      </xdr:nvCxnSpPr>
      <xdr:spPr>
        <a:xfrm flipV="1">
          <a:off x="12814300" y="6003518"/>
          <a:ext cx="889000" cy="2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19634</xdr:rowOff>
    </xdr:from>
    <xdr:to>
      <xdr:col>85</xdr:col>
      <xdr:colOff>177800</xdr:colOff>
      <xdr:row>35</xdr:row>
      <xdr:rowOff>121234</xdr:rowOff>
    </xdr:to>
    <xdr:sp macro="" textlink="">
      <xdr:nvSpPr>
        <xdr:cNvPr id="536" name="楕円 535"/>
        <xdr:cNvSpPr/>
      </xdr:nvSpPr>
      <xdr:spPr>
        <a:xfrm>
          <a:off x="16268700" y="60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42511</xdr:rowOff>
    </xdr:from>
    <xdr:ext cx="534377" cy="259045"/>
    <xdr:sp macro="" textlink="">
      <xdr:nvSpPr>
        <xdr:cNvPr id="537" name="消防費該当値テキスト"/>
        <xdr:cNvSpPr txBox="1"/>
      </xdr:nvSpPr>
      <xdr:spPr>
        <a:xfrm>
          <a:off x="16370300" y="58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48285</xdr:rowOff>
    </xdr:from>
    <xdr:to>
      <xdr:col>81</xdr:col>
      <xdr:colOff>101600</xdr:colOff>
      <xdr:row>35</xdr:row>
      <xdr:rowOff>149885</xdr:rowOff>
    </xdr:to>
    <xdr:sp macro="" textlink="">
      <xdr:nvSpPr>
        <xdr:cNvPr id="538" name="楕円 537"/>
        <xdr:cNvSpPr/>
      </xdr:nvSpPr>
      <xdr:spPr>
        <a:xfrm>
          <a:off x="15430500" y="60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141012</xdr:rowOff>
    </xdr:from>
    <xdr:ext cx="534377" cy="259045"/>
    <xdr:sp macro="" textlink="">
      <xdr:nvSpPr>
        <xdr:cNvPr id="539" name="テキスト ボックス 538"/>
        <xdr:cNvSpPr txBox="1"/>
      </xdr:nvSpPr>
      <xdr:spPr>
        <a:xfrm>
          <a:off x="15214111" y="6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160528</xdr:rowOff>
    </xdr:from>
    <xdr:to>
      <xdr:col>76</xdr:col>
      <xdr:colOff>165100</xdr:colOff>
      <xdr:row>35</xdr:row>
      <xdr:rowOff>90678</xdr:rowOff>
    </xdr:to>
    <xdr:sp macro="" textlink="">
      <xdr:nvSpPr>
        <xdr:cNvPr id="540" name="楕円 539"/>
        <xdr:cNvSpPr/>
      </xdr:nvSpPr>
      <xdr:spPr>
        <a:xfrm>
          <a:off x="14541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81805</xdr:rowOff>
    </xdr:from>
    <xdr:ext cx="534377" cy="259045"/>
    <xdr:sp macro="" textlink="">
      <xdr:nvSpPr>
        <xdr:cNvPr id="541" name="テキスト ボックス 540"/>
        <xdr:cNvSpPr txBox="1"/>
      </xdr:nvSpPr>
      <xdr:spPr>
        <a:xfrm>
          <a:off x="14325111" y="60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123418</xdr:rowOff>
    </xdr:from>
    <xdr:to>
      <xdr:col>72</xdr:col>
      <xdr:colOff>38100</xdr:colOff>
      <xdr:row>35</xdr:row>
      <xdr:rowOff>53568</xdr:rowOff>
    </xdr:to>
    <xdr:sp macro="" textlink="">
      <xdr:nvSpPr>
        <xdr:cNvPr id="542" name="楕円 541"/>
        <xdr:cNvSpPr/>
      </xdr:nvSpPr>
      <xdr:spPr>
        <a:xfrm>
          <a:off x="13652500" y="59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44695</xdr:rowOff>
    </xdr:from>
    <xdr:ext cx="534377" cy="259045"/>
    <xdr:sp macro="" textlink="">
      <xdr:nvSpPr>
        <xdr:cNvPr id="543" name="テキスト ボックス 542"/>
        <xdr:cNvSpPr txBox="1"/>
      </xdr:nvSpPr>
      <xdr:spPr>
        <a:xfrm>
          <a:off x="13436111" y="60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1727</xdr:rowOff>
    </xdr:from>
    <xdr:to>
      <xdr:col>67</xdr:col>
      <xdr:colOff>101600</xdr:colOff>
      <xdr:row>36</xdr:row>
      <xdr:rowOff>103327</xdr:rowOff>
    </xdr:to>
    <xdr:sp macro="" textlink="">
      <xdr:nvSpPr>
        <xdr:cNvPr id="544" name="楕円 543"/>
        <xdr:cNvSpPr/>
      </xdr:nvSpPr>
      <xdr:spPr>
        <a:xfrm>
          <a:off x="12763500" y="61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94454</xdr:rowOff>
    </xdr:from>
    <xdr:ext cx="534377" cy="259045"/>
    <xdr:sp macro="" textlink="">
      <xdr:nvSpPr>
        <xdr:cNvPr id="545" name="テキスト ボックス 544"/>
        <xdr:cNvSpPr txBox="1"/>
      </xdr:nvSpPr>
      <xdr:spPr>
        <a:xfrm>
          <a:off x="12547111" y="62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46248</xdr:rowOff>
    </xdr:from>
    <xdr:to>
      <xdr:col>85</xdr:col>
      <xdr:colOff>127000</xdr:colOff>
      <xdr:row>56</xdr:row>
      <xdr:rowOff>140088</xdr:rowOff>
    </xdr:to>
    <xdr:cxnSp macro="">
      <xdr:nvCxnSpPr>
        <xdr:cNvPr id="573" name="直線コネクタ 572"/>
        <xdr:cNvCxnSpPr/>
      </xdr:nvCxnSpPr>
      <xdr:spPr>
        <a:xfrm flipV="1">
          <a:off x="15481300" y="9304548"/>
          <a:ext cx="838200" cy="4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140088</xdr:rowOff>
    </xdr:from>
    <xdr:to>
      <xdr:col>81</xdr:col>
      <xdr:colOff>50800</xdr:colOff>
      <xdr:row>57</xdr:row>
      <xdr:rowOff>90300</xdr:rowOff>
    </xdr:to>
    <xdr:cxnSp macro="">
      <xdr:nvCxnSpPr>
        <xdr:cNvPr id="576" name="直線コネクタ 575"/>
        <xdr:cNvCxnSpPr/>
      </xdr:nvCxnSpPr>
      <xdr:spPr>
        <a:xfrm flipV="1">
          <a:off x="14592300" y="9741288"/>
          <a:ext cx="889000" cy="1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152022</xdr:rowOff>
    </xdr:from>
    <xdr:to>
      <xdr:col>76</xdr:col>
      <xdr:colOff>114300</xdr:colOff>
      <xdr:row>57</xdr:row>
      <xdr:rowOff>90300</xdr:rowOff>
    </xdr:to>
    <xdr:cxnSp macro="">
      <xdr:nvCxnSpPr>
        <xdr:cNvPr id="579" name="直線コネクタ 578"/>
        <xdr:cNvCxnSpPr/>
      </xdr:nvCxnSpPr>
      <xdr:spPr>
        <a:xfrm>
          <a:off x="13703300" y="975322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152022</xdr:rowOff>
    </xdr:from>
    <xdr:to>
      <xdr:col>71</xdr:col>
      <xdr:colOff>177800</xdr:colOff>
      <xdr:row>57</xdr:row>
      <xdr:rowOff>11409</xdr:rowOff>
    </xdr:to>
    <xdr:cxnSp macro="">
      <xdr:nvCxnSpPr>
        <xdr:cNvPr id="582" name="直線コネクタ 581"/>
        <xdr:cNvCxnSpPr/>
      </xdr:nvCxnSpPr>
      <xdr:spPr>
        <a:xfrm flipV="1">
          <a:off x="12814300" y="9753222"/>
          <a:ext cx="889000" cy="3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166898</xdr:rowOff>
    </xdr:from>
    <xdr:to>
      <xdr:col>85</xdr:col>
      <xdr:colOff>177800</xdr:colOff>
      <xdr:row>54</xdr:row>
      <xdr:rowOff>97048</xdr:rowOff>
    </xdr:to>
    <xdr:sp macro="" textlink="">
      <xdr:nvSpPr>
        <xdr:cNvPr id="592" name="楕円 591"/>
        <xdr:cNvSpPr/>
      </xdr:nvSpPr>
      <xdr:spPr>
        <a:xfrm>
          <a:off x="16268700" y="92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18325</xdr:rowOff>
    </xdr:from>
    <xdr:ext cx="534377" cy="259045"/>
    <xdr:sp macro="" textlink="">
      <xdr:nvSpPr>
        <xdr:cNvPr id="593" name="教育費該当値テキスト"/>
        <xdr:cNvSpPr txBox="1"/>
      </xdr:nvSpPr>
      <xdr:spPr>
        <a:xfrm>
          <a:off x="16370300" y="91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89288</xdr:rowOff>
    </xdr:from>
    <xdr:to>
      <xdr:col>81</xdr:col>
      <xdr:colOff>101600</xdr:colOff>
      <xdr:row>57</xdr:row>
      <xdr:rowOff>19438</xdr:rowOff>
    </xdr:to>
    <xdr:sp macro="" textlink="">
      <xdr:nvSpPr>
        <xdr:cNvPr id="594" name="楕円 593"/>
        <xdr:cNvSpPr/>
      </xdr:nvSpPr>
      <xdr:spPr>
        <a:xfrm>
          <a:off x="15430500" y="96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10565</xdr:rowOff>
    </xdr:from>
    <xdr:ext cx="534377" cy="259045"/>
    <xdr:sp macro="" textlink="">
      <xdr:nvSpPr>
        <xdr:cNvPr id="595" name="テキスト ボックス 594"/>
        <xdr:cNvSpPr txBox="1"/>
      </xdr:nvSpPr>
      <xdr:spPr>
        <a:xfrm>
          <a:off x="15214111" y="97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39500</xdr:rowOff>
    </xdr:from>
    <xdr:to>
      <xdr:col>76</xdr:col>
      <xdr:colOff>165100</xdr:colOff>
      <xdr:row>57</xdr:row>
      <xdr:rowOff>141100</xdr:rowOff>
    </xdr:to>
    <xdr:sp macro="" textlink="">
      <xdr:nvSpPr>
        <xdr:cNvPr id="596" name="楕円 595"/>
        <xdr:cNvSpPr/>
      </xdr:nvSpPr>
      <xdr:spPr>
        <a:xfrm>
          <a:off x="145415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132227</xdr:rowOff>
    </xdr:from>
    <xdr:ext cx="534377" cy="259045"/>
    <xdr:sp macro="" textlink="">
      <xdr:nvSpPr>
        <xdr:cNvPr id="597" name="テキスト ボックス 596"/>
        <xdr:cNvSpPr txBox="1"/>
      </xdr:nvSpPr>
      <xdr:spPr>
        <a:xfrm>
          <a:off x="14325111" y="990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101222</xdr:rowOff>
    </xdr:from>
    <xdr:to>
      <xdr:col>72</xdr:col>
      <xdr:colOff>38100</xdr:colOff>
      <xdr:row>57</xdr:row>
      <xdr:rowOff>31372</xdr:rowOff>
    </xdr:to>
    <xdr:sp macro="" textlink="">
      <xdr:nvSpPr>
        <xdr:cNvPr id="598" name="楕円 597"/>
        <xdr:cNvSpPr/>
      </xdr:nvSpPr>
      <xdr:spPr>
        <a:xfrm>
          <a:off x="13652500" y="97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22499</xdr:rowOff>
    </xdr:from>
    <xdr:ext cx="534377" cy="259045"/>
    <xdr:sp macro="" textlink="">
      <xdr:nvSpPr>
        <xdr:cNvPr id="599" name="テキスト ボックス 598"/>
        <xdr:cNvSpPr txBox="1"/>
      </xdr:nvSpPr>
      <xdr:spPr>
        <a:xfrm>
          <a:off x="13436111" y="97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132059</xdr:rowOff>
    </xdr:from>
    <xdr:to>
      <xdr:col>67</xdr:col>
      <xdr:colOff>101600</xdr:colOff>
      <xdr:row>57</xdr:row>
      <xdr:rowOff>62209</xdr:rowOff>
    </xdr:to>
    <xdr:sp macro="" textlink="">
      <xdr:nvSpPr>
        <xdr:cNvPr id="600" name="楕円 599"/>
        <xdr:cNvSpPr/>
      </xdr:nvSpPr>
      <xdr:spPr>
        <a:xfrm>
          <a:off x="12763500" y="97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53336</xdr:rowOff>
    </xdr:from>
    <xdr:ext cx="534377" cy="259045"/>
    <xdr:sp macro="" textlink="">
      <xdr:nvSpPr>
        <xdr:cNvPr id="601" name="テキスト ボックス 600"/>
        <xdr:cNvSpPr txBox="1"/>
      </xdr:nvSpPr>
      <xdr:spPr>
        <a:xfrm>
          <a:off x="12547111" y="98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100185</xdr:rowOff>
    </xdr:from>
    <xdr:to>
      <xdr:col>85</xdr:col>
      <xdr:colOff>127000</xdr:colOff>
      <xdr:row>79</xdr:row>
      <xdr:rowOff>65568</xdr:rowOff>
    </xdr:to>
    <xdr:cxnSp macro="">
      <xdr:nvCxnSpPr>
        <xdr:cNvPr id="632" name="直線コネクタ 631"/>
        <xdr:cNvCxnSpPr/>
      </xdr:nvCxnSpPr>
      <xdr:spPr>
        <a:xfrm flipV="1">
          <a:off x="15481300" y="13130385"/>
          <a:ext cx="838200" cy="47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38915</xdr:rowOff>
    </xdr:from>
    <xdr:ext cx="378565" cy="259045"/>
    <xdr:sp macro="" textlink="">
      <xdr:nvSpPr>
        <xdr:cNvPr id="633" name="災害復旧費平均値テキスト"/>
        <xdr:cNvSpPr txBox="1"/>
      </xdr:nvSpPr>
      <xdr:spPr>
        <a:xfrm>
          <a:off x="16370300" y="13412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110635</xdr:rowOff>
    </xdr:from>
    <xdr:to>
      <xdr:col>81</xdr:col>
      <xdr:colOff>50800</xdr:colOff>
      <xdr:row>79</xdr:row>
      <xdr:rowOff>65568</xdr:rowOff>
    </xdr:to>
    <xdr:cxnSp macro="">
      <xdr:nvCxnSpPr>
        <xdr:cNvPr id="635" name="直線コネクタ 634"/>
        <xdr:cNvCxnSpPr/>
      </xdr:nvCxnSpPr>
      <xdr:spPr>
        <a:xfrm>
          <a:off x="14592300" y="13483735"/>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170397</xdr:rowOff>
    </xdr:from>
    <xdr:to>
      <xdr:col>76</xdr:col>
      <xdr:colOff>114300</xdr:colOff>
      <xdr:row>78</xdr:row>
      <xdr:rowOff>110635</xdr:rowOff>
    </xdr:to>
    <xdr:cxnSp macro="">
      <xdr:nvCxnSpPr>
        <xdr:cNvPr id="638" name="直線コネクタ 637"/>
        <xdr:cNvCxnSpPr/>
      </xdr:nvCxnSpPr>
      <xdr:spPr>
        <a:xfrm>
          <a:off x="13703300" y="13029147"/>
          <a:ext cx="889000" cy="45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156481</xdr:rowOff>
    </xdr:from>
    <xdr:ext cx="378565" cy="259045"/>
    <xdr:sp macro="" textlink="">
      <xdr:nvSpPr>
        <xdr:cNvPr id="640" name="テキスト ボックス 639"/>
        <xdr:cNvSpPr txBox="1"/>
      </xdr:nvSpPr>
      <xdr:spPr>
        <a:xfrm>
          <a:off x="14403017" y="1352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170397</xdr:rowOff>
    </xdr:from>
    <xdr:to>
      <xdr:col>71</xdr:col>
      <xdr:colOff>177800</xdr:colOff>
      <xdr:row>78</xdr:row>
      <xdr:rowOff>133496</xdr:rowOff>
    </xdr:to>
    <xdr:cxnSp macro="">
      <xdr:nvCxnSpPr>
        <xdr:cNvPr id="641" name="直線コネクタ 640"/>
        <xdr:cNvCxnSpPr/>
      </xdr:nvCxnSpPr>
      <xdr:spPr>
        <a:xfrm flipV="1">
          <a:off x="12814300" y="13029147"/>
          <a:ext cx="889000" cy="4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87901</xdr:rowOff>
    </xdr:from>
    <xdr:ext cx="378565" cy="259045"/>
    <xdr:sp macro="" textlink="">
      <xdr:nvSpPr>
        <xdr:cNvPr id="643" name="テキスト ボックス 642"/>
        <xdr:cNvSpPr txBox="1"/>
      </xdr:nvSpPr>
      <xdr:spPr>
        <a:xfrm>
          <a:off x="13514017" y="134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49385</xdr:rowOff>
    </xdr:from>
    <xdr:to>
      <xdr:col>85</xdr:col>
      <xdr:colOff>177800</xdr:colOff>
      <xdr:row>76</xdr:row>
      <xdr:rowOff>150985</xdr:rowOff>
    </xdr:to>
    <xdr:sp macro="" textlink="">
      <xdr:nvSpPr>
        <xdr:cNvPr id="651" name="楕円 650"/>
        <xdr:cNvSpPr/>
      </xdr:nvSpPr>
      <xdr:spPr>
        <a:xfrm>
          <a:off x="16268700" y="130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72262</xdr:rowOff>
    </xdr:from>
    <xdr:ext cx="469744" cy="259045"/>
    <xdr:sp macro="" textlink="">
      <xdr:nvSpPr>
        <xdr:cNvPr id="652" name="災害復旧費該当値テキスト"/>
        <xdr:cNvSpPr txBox="1"/>
      </xdr:nvSpPr>
      <xdr:spPr>
        <a:xfrm>
          <a:off x="16370300" y="1293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14768</xdr:rowOff>
    </xdr:from>
    <xdr:to>
      <xdr:col>81</xdr:col>
      <xdr:colOff>101600</xdr:colOff>
      <xdr:row>79</xdr:row>
      <xdr:rowOff>116368</xdr:rowOff>
    </xdr:to>
    <xdr:sp macro="" textlink="">
      <xdr:nvSpPr>
        <xdr:cNvPr id="653" name="楕円 652"/>
        <xdr:cNvSpPr/>
      </xdr:nvSpPr>
      <xdr:spPr>
        <a:xfrm>
          <a:off x="15430500" y="135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107495</xdr:rowOff>
    </xdr:from>
    <xdr:ext cx="378565" cy="259045"/>
    <xdr:sp macro="" textlink="">
      <xdr:nvSpPr>
        <xdr:cNvPr id="654" name="テキスト ボックス 653"/>
        <xdr:cNvSpPr txBox="1"/>
      </xdr:nvSpPr>
      <xdr:spPr>
        <a:xfrm>
          <a:off x="15292017" y="13652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59835</xdr:rowOff>
    </xdr:from>
    <xdr:to>
      <xdr:col>76</xdr:col>
      <xdr:colOff>165100</xdr:colOff>
      <xdr:row>78</xdr:row>
      <xdr:rowOff>161435</xdr:rowOff>
    </xdr:to>
    <xdr:sp macro="" textlink="">
      <xdr:nvSpPr>
        <xdr:cNvPr id="655" name="楕円 654"/>
        <xdr:cNvSpPr/>
      </xdr:nvSpPr>
      <xdr:spPr>
        <a:xfrm>
          <a:off x="14541500" y="134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6512</xdr:rowOff>
    </xdr:from>
    <xdr:ext cx="378565" cy="259045"/>
    <xdr:sp macro="" textlink="">
      <xdr:nvSpPr>
        <xdr:cNvPr id="656" name="テキスト ボックス 655"/>
        <xdr:cNvSpPr txBox="1"/>
      </xdr:nvSpPr>
      <xdr:spPr>
        <a:xfrm>
          <a:off x="14403017" y="1320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119597</xdr:rowOff>
    </xdr:from>
    <xdr:to>
      <xdr:col>72</xdr:col>
      <xdr:colOff>38100</xdr:colOff>
      <xdr:row>76</xdr:row>
      <xdr:rowOff>49747</xdr:rowOff>
    </xdr:to>
    <xdr:sp macro="" textlink="">
      <xdr:nvSpPr>
        <xdr:cNvPr id="657" name="楕円 656"/>
        <xdr:cNvSpPr/>
      </xdr:nvSpPr>
      <xdr:spPr>
        <a:xfrm>
          <a:off x="13652500" y="129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66274</xdr:rowOff>
    </xdr:from>
    <xdr:ext cx="469744" cy="259045"/>
    <xdr:sp macro="" textlink="">
      <xdr:nvSpPr>
        <xdr:cNvPr id="658" name="テキスト ボックス 657"/>
        <xdr:cNvSpPr txBox="1"/>
      </xdr:nvSpPr>
      <xdr:spPr>
        <a:xfrm>
          <a:off x="13468428"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82696</xdr:rowOff>
    </xdr:from>
    <xdr:to>
      <xdr:col>67</xdr:col>
      <xdr:colOff>101600</xdr:colOff>
      <xdr:row>79</xdr:row>
      <xdr:rowOff>12846</xdr:rowOff>
    </xdr:to>
    <xdr:sp macro="" textlink="">
      <xdr:nvSpPr>
        <xdr:cNvPr id="659" name="楕円 658"/>
        <xdr:cNvSpPr/>
      </xdr:nvSpPr>
      <xdr:spPr>
        <a:xfrm>
          <a:off x="12763500" y="134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3973</xdr:rowOff>
    </xdr:from>
    <xdr:ext cx="378565" cy="259045"/>
    <xdr:sp macro="" textlink="">
      <xdr:nvSpPr>
        <xdr:cNvPr id="660" name="テキスト ボックス 659"/>
        <xdr:cNvSpPr txBox="1"/>
      </xdr:nvSpPr>
      <xdr:spPr>
        <a:xfrm>
          <a:off x="12625017" y="1354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149264</xdr:rowOff>
    </xdr:from>
    <xdr:to>
      <xdr:col>85</xdr:col>
      <xdr:colOff>127000</xdr:colOff>
      <xdr:row>96</xdr:row>
      <xdr:rowOff>170408</xdr:rowOff>
    </xdr:to>
    <xdr:cxnSp macro="">
      <xdr:nvCxnSpPr>
        <xdr:cNvPr id="689" name="直線コネクタ 688"/>
        <xdr:cNvCxnSpPr/>
      </xdr:nvCxnSpPr>
      <xdr:spPr>
        <a:xfrm flipV="1">
          <a:off x="15481300" y="16608464"/>
          <a:ext cx="8382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170408</xdr:rowOff>
    </xdr:from>
    <xdr:to>
      <xdr:col>81</xdr:col>
      <xdr:colOff>50800</xdr:colOff>
      <xdr:row>97</xdr:row>
      <xdr:rowOff>21971</xdr:rowOff>
    </xdr:to>
    <xdr:cxnSp macro="">
      <xdr:nvCxnSpPr>
        <xdr:cNvPr id="692" name="直線コネクタ 691"/>
        <xdr:cNvCxnSpPr/>
      </xdr:nvCxnSpPr>
      <xdr:spPr>
        <a:xfrm flipV="1">
          <a:off x="14592300" y="1662960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1721</xdr:rowOff>
    </xdr:from>
    <xdr:to>
      <xdr:col>76</xdr:col>
      <xdr:colOff>114300</xdr:colOff>
      <xdr:row>97</xdr:row>
      <xdr:rowOff>21971</xdr:rowOff>
    </xdr:to>
    <xdr:cxnSp macro="">
      <xdr:nvCxnSpPr>
        <xdr:cNvPr id="695" name="直線コネクタ 694"/>
        <xdr:cNvCxnSpPr/>
      </xdr:nvCxnSpPr>
      <xdr:spPr>
        <a:xfrm>
          <a:off x="13703300" y="16632371"/>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1721</xdr:rowOff>
    </xdr:from>
    <xdr:to>
      <xdr:col>71</xdr:col>
      <xdr:colOff>177800</xdr:colOff>
      <xdr:row>97</xdr:row>
      <xdr:rowOff>23552</xdr:rowOff>
    </xdr:to>
    <xdr:cxnSp macro="">
      <xdr:nvCxnSpPr>
        <xdr:cNvPr id="698" name="直線コネクタ 697"/>
        <xdr:cNvCxnSpPr/>
      </xdr:nvCxnSpPr>
      <xdr:spPr>
        <a:xfrm flipV="1">
          <a:off x="12814300" y="1663237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98464</xdr:rowOff>
    </xdr:from>
    <xdr:to>
      <xdr:col>85</xdr:col>
      <xdr:colOff>177800</xdr:colOff>
      <xdr:row>97</xdr:row>
      <xdr:rowOff>28614</xdr:rowOff>
    </xdr:to>
    <xdr:sp macro="" textlink="">
      <xdr:nvSpPr>
        <xdr:cNvPr id="708" name="楕円 707"/>
        <xdr:cNvSpPr/>
      </xdr:nvSpPr>
      <xdr:spPr>
        <a:xfrm>
          <a:off x="162687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76891</xdr:rowOff>
    </xdr:from>
    <xdr:ext cx="534377" cy="259045"/>
    <xdr:sp macro="" textlink="">
      <xdr:nvSpPr>
        <xdr:cNvPr id="709" name="公債費該当値テキスト"/>
        <xdr:cNvSpPr txBox="1"/>
      </xdr:nvSpPr>
      <xdr:spPr>
        <a:xfrm>
          <a:off x="16370300" y="16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119608</xdr:rowOff>
    </xdr:from>
    <xdr:to>
      <xdr:col>81</xdr:col>
      <xdr:colOff>101600</xdr:colOff>
      <xdr:row>97</xdr:row>
      <xdr:rowOff>49758</xdr:rowOff>
    </xdr:to>
    <xdr:sp macro="" textlink="">
      <xdr:nvSpPr>
        <xdr:cNvPr id="710" name="楕円 709"/>
        <xdr:cNvSpPr/>
      </xdr:nvSpPr>
      <xdr:spPr>
        <a:xfrm>
          <a:off x="154305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40885</xdr:rowOff>
    </xdr:from>
    <xdr:ext cx="534377" cy="259045"/>
    <xdr:sp macro="" textlink="">
      <xdr:nvSpPr>
        <xdr:cNvPr id="711" name="テキスト ボックス 710"/>
        <xdr:cNvSpPr txBox="1"/>
      </xdr:nvSpPr>
      <xdr:spPr>
        <a:xfrm>
          <a:off x="15214111" y="166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142621</xdr:rowOff>
    </xdr:from>
    <xdr:to>
      <xdr:col>76</xdr:col>
      <xdr:colOff>165100</xdr:colOff>
      <xdr:row>97</xdr:row>
      <xdr:rowOff>72771</xdr:rowOff>
    </xdr:to>
    <xdr:sp macro="" textlink="">
      <xdr:nvSpPr>
        <xdr:cNvPr id="712" name="楕円 711"/>
        <xdr:cNvSpPr/>
      </xdr:nvSpPr>
      <xdr:spPr>
        <a:xfrm>
          <a:off x="14541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63898</xdr:rowOff>
    </xdr:from>
    <xdr:ext cx="534377" cy="259045"/>
    <xdr:sp macro="" textlink="">
      <xdr:nvSpPr>
        <xdr:cNvPr id="713" name="テキスト ボックス 712"/>
        <xdr:cNvSpPr txBox="1"/>
      </xdr:nvSpPr>
      <xdr:spPr>
        <a:xfrm>
          <a:off x="14325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122371</xdr:rowOff>
    </xdr:from>
    <xdr:to>
      <xdr:col>72</xdr:col>
      <xdr:colOff>38100</xdr:colOff>
      <xdr:row>97</xdr:row>
      <xdr:rowOff>52521</xdr:rowOff>
    </xdr:to>
    <xdr:sp macro="" textlink="">
      <xdr:nvSpPr>
        <xdr:cNvPr id="714" name="楕円 713"/>
        <xdr:cNvSpPr/>
      </xdr:nvSpPr>
      <xdr:spPr>
        <a:xfrm>
          <a:off x="13652500" y="165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43648</xdr:rowOff>
    </xdr:from>
    <xdr:ext cx="534377" cy="259045"/>
    <xdr:sp macro="" textlink="">
      <xdr:nvSpPr>
        <xdr:cNvPr id="715" name="テキスト ボックス 714"/>
        <xdr:cNvSpPr txBox="1"/>
      </xdr:nvSpPr>
      <xdr:spPr>
        <a:xfrm>
          <a:off x="13436111" y="166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144202</xdr:rowOff>
    </xdr:from>
    <xdr:to>
      <xdr:col>67</xdr:col>
      <xdr:colOff>101600</xdr:colOff>
      <xdr:row>97</xdr:row>
      <xdr:rowOff>74352</xdr:rowOff>
    </xdr:to>
    <xdr:sp macro="" textlink="">
      <xdr:nvSpPr>
        <xdr:cNvPr id="716" name="楕円 715"/>
        <xdr:cNvSpPr/>
      </xdr:nvSpPr>
      <xdr:spPr>
        <a:xfrm>
          <a:off x="12763500" y="166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65479</xdr:rowOff>
    </xdr:from>
    <xdr:ext cx="534377" cy="259045"/>
    <xdr:sp macro="" textlink="">
      <xdr:nvSpPr>
        <xdr:cNvPr id="717" name="テキスト ボックス 716"/>
        <xdr:cNvSpPr txBox="1"/>
      </xdr:nvSpPr>
      <xdr:spPr>
        <a:xfrm>
          <a:off x="12547111" y="166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類似団体平均値と比較して民生費と衛生費が高く、公債費が低い特徴がある。その要因として、民生費は、生活保護費が類似団体より多いことや、子育て支援施策に注力していることがあげられる。また衛生費は、南河内環境事業組合への負担金などの影響で他の類似団体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そのほか、教育費は学校給食センターの建替や生涯学習施設の新設により増、災害復旧費は平成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号の被害により増となっている。今後は、単独事業の見直しに取り組む必要がある。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年度は、地方交付税等の増により歳入での一般財源が増加したが、それ以上に人件費や扶助費などの義務的経費が大幅に増加したため、実質単年度収支は平成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年度に引き続き赤字になった。しかし、実質収支については、黒字を維持している。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財政調整基金残高の標準財政規模比は、独立行政法人都市再生機構による小中学校の立替施行整備費の繰上償還を行ったため減少している。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年度は、国民健康保険事業特別会計が黒字に転じた。要因としては、高額医薬品の価格が下がったことや、被保険者数の減により歳出が抑えられたことがあげられる。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今後も独立採算性の原則により、保険料徴収の強化や事業経費の見直しを図っていく。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41388338</v>
      </c>
      <c r="BO4" s="441"/>
      <c r="BP4" s="441"/>
      <c r="BQ4" s="441"/>
      <c r="BR4" s="441"/>
      <c r="BS4" s="441"/>
      <c r="BT4" s="441"/>
      <c r="BU4" s="442"/>
      <c r="BV4" s="440">
        <v>38791827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1.9</v>
      </c>
      <c r="CU4" s="622"/>
      <c r="CV4" s="622"/>
      <c r="CW4" s="622"/>
      <c r="CX4" s="622"/>
      <c r="CY4" s="622"/>
      <c r="CZ4" s="622"/>
      <c r="DA4" s="623"/>
      <c r="DB4" s="621">
        <v>2.4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40820684</v>
      </c>
      <c r="BO5" s="446"/>
      <c r="BP5" s="446"/>
      <c r="BQ5" s="446"/>
      <c r="BR5" s="446"/>
      <c r="BS5" s="446"/>
      <c r="BT5" s="446"/>
      <c r="BU5" s="447"/>
      <c r="BV5" s="445">
        <v>38168017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96.4</v>
      </c>
      <c r="CU5" s="416"/>
      <c r="CV5" s="416"/>
      <c r="CW5" s="416"/>
      <c r="CX5" s="416"/>
      <c r="CY5" s="416"/>
      <c r="CZ5" s="416"/>
      <c r="DA5" s="417"/>
      <c r="DB5" s="415">
        <v>94.9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567654</v>
      </c>
      <c r="BO6" s="446"/>
      <c r="BP6" s="446"/>
      <c r="BQ6" s="446"/>
      <c r="BR6" s="446"/>
      <c r="BS6" s="446"/>
      <c r="BT6" s="446"/>
      <c r="BU6" s="447"/>
      <c r="BV6" s="445">
        <v>623810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102.3</v>
      </c>
      <c r="CU6" s="596"/>
      <c r="CV6" s="596"/>
      <c r="CW6" s="596"/>
      <c r="CX6" s="596"/>
      <c r="CY6" s="596"/>
      <c r="CZ6" s="596"/>
      <c r="DA6" s="597"/>
      <c r="DB6" s="595">
        <v>100.7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144689</v>
      </c>
      <c r="BO7" s="446"/>
      <c r="BP7" s="446"/>
      <c r="BQ7" s="446"/>
      <c r="BR7" s="446"/>
      <c r="BS7" s="446"/>
      <c r="BT7" s="446"/>
      <c r="BU7" s="447"/>
      <c r="BV7" s="445">
        <v>75265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22466381</v>
      </c>
      <c r="CU7" s="446"/>
      <c r="CV7" s="446"/>
      <c r="CW7" s="446"/>
      <c r="CX7" s="446"/>
      <c r="CY7" s="446"/>
      <c r="CZ7" s="446"/>
      <c r="DA7" s="447"/>
      <c r="DB7" s="445">
        <v>22458744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422965</v>
      </c>
      <c r="BO8" s="446"/>
      <c r="BP8" s="446"/>
      <c r="BQ8" s="446"/>
      <c r="BR8" s="446"/>
      <c r="BS8" s="446"/>
      <c r="BT8" s="446"/>
      <c r="BU8" s="447"/>
      <c r="BV8" s="445">
        <v>548545</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0.65</v>
      </c>
      <c r="CU8" s="559"/>
      <c r="CV8" s="559"/>
      <c r="CW8" s="559"/>
      <c r="CX8" s="559"/>
      <c r="CY8" s="559"/>
      <c r="CZ8" s="559"/>
      <c r="DA8" s="560"/>
      <c r="DB8" s="558">
        <v>0.65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113984</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-125580</v>
      </c>
      <c r="BO9" s="446"/>
      <c r="BP9" s="446"/>
      <c r="BQ9" s="446"/>
      <c r="BR9" s="446"/>
      <c r="BS9" s="446"/>
      <c r="BT9" s="446"/>
      <c r="BU9" s="447"/>
      <c r="BV9" s="445">
        <v>-30314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9.4</v>
      </c>
      <c r="CU9" s="416"/>
      <c r="CV9" s="416"/>
      <c r="CW9" s="416"/>
      <c r="CX9" s="416"/>
      <c r="CY9" s="416"/>
      <c r="CZ9" s="416"/>
      <c r="DA9" s="417"/>
      <c r="DB9" s="415">
        <v>9.1999999999999993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119576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3985</v>
      </c>
      <c r="BO10" s="446"/>
      <c r="BP10" s="446"/>
      <c r="BQ10" s="446"/>
      <c r="BR10" s="446"/>
      <c r="BS10" s="446"/>
      <c r="BT10" s="446"/>
      <c r="BU10" s="447"/>
      <c r="BV10" s="445">
        <v>3531</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112931</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106464</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111817</v>
      </c>
      <c r="S13" s="549"/>
      <c r="T13" s="549"/>
      <c r="U13" s="549"/>
      <c r="V13" s="550"/>
      <c r="W13" s="536" t="s">
        <v>136</v>
      </c>
      <c r="X13" s="458"/>
      <c r="Y13" s="458"/>
      <c r="Z13" s="458"/>
      <c r="AA13" s="458"/>
      <c r="AB13" s="459"/>
      <c r="AC13" s="421">
        <v>691</v>
      </c>
      <c r="AD13" s="422"/>
      <c r="AE13" s="422"/>
      <c r="AF13" s="422"/>
      <c r="AG13" s="423"/>
      <c r="AH13" s="421">
        <v>699</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-228059</v>
      </c>
      <c r="BO13" s="446"/>
      <c r="BP13" s="446"/>
      <c r="BQ13" s="446"/>
      <c r="BR13" s="446"/>
      <c r="BS13" s="446"/>
      <c r="BT13" s="446"/>
      <c r="BU13" s="447"/>
      <c r="BV13" s="445">
        <v>-26783</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-1.1000000000000001</v>
      </c>
      <c r="CU13" s="416"/>
      <c r="CV13" s="416"/>
      <c r="CW13" s="416"/>
      <c r="CX13" s="416"/>
      <c r="CY13" s="416"/>
      <c r="CZ13" s="416"/>
      <c r="DA13" s="417"/>
      <c r="DB13" s="415">
        <v>-0.9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141</v>
      </c>
      <c r="M14" s="579"/>
      <c r="N14" s="579"/>
      <c r="O14" s="579"/>
      <c r="P14" s="579"/>
      <c r="Q14" s="580"/>
      <c r="R14" s="548">
        <v>113952</v>
      </c>
      <c r="S14" s="549"/>
      <c r="T14" s="549"/>
      <c r="U14" s="549"/>
      <c r="V14" s="550"/>
      <c r="W14" s="551"/>
      <c r="X14" s="461"/>
      <c r="Y14" s="461"/>
      <c r="Z14" s="461"/>
      <c r="AA14" s="461"/>
      <c r="AB14" s="462"/>
      <c r="AC14" s="541">
        <v>1.5</v>
      </c>
      <c r="AD14" s="542"/>
      <c r="AE14" s="542"/>
      <c r="AF14" s="542"/>
      <c r="AG14" s="543"/>
      <c r="AH14" s="541">
        <v>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143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144</v>
      </c>
      <c r="N15" s="546"/>
      <c r="O15" s="546"/>
      <c r="P15" s="546"/>
      <c r="Q15" s="547"/>
      <c r="R15" s="548">
        <v>112934</v>
      </c>
      <c r="S15" s="549"/>
      <c r="T15" s="549"/>
      <c r="U15" s="549"/>
      <c r="V15" s="550"/>
      <c r="W15" s="536" t="s">
        <v>145</v>
      </c>
      <c r="X15" s="458"/>
      <c r="Y15" s="458"/>
      <c r="Z15" s="458"/>
      <c r="AA15" s="458"/>
      <c r="AB15" s="459"/>
      <c r="AC15" s="421">
        <v>11168</v>
      </c>
      <c r="AD15" s="422"/>
      <c r="AE15" s="422"/>
      <c r="AF15" s="422"/>
      <c r="AG15" s="423"/>
      <c r="AH15" s="421">
        <v>11237</v>
      </c>
      <c r="AI15" s="422"/>
      <c r="AJ15" s="422"/>
      <c r="AK15" s="422"/>
      <c r="AL15" s="424"/>
      <c r="AM15" s="514"/>
      <c r="AN15" s="419"/>
      <c r="AO15" s="419"/>
      <c r="AP15" s="419"/>
      <c r="AQ15" s="419"/>
      <c r="AR15" s="419"/>
      <c r="AS15" s="419"/>
      <c r="AT15" s="420"/>
      <c r="AU15" s="502"/>
      <c r="AV15" s="503"/>
      <c r="AW15" s="503"/>
      <c r="AX15" s="503"/>
      <c r="AY15" s="437" t="s">
        <v>146</v>
      </c>
      <c r="AZ15" s="438"/>
      <c r="BA15" s="438"/>
      <c r="BB15" s="438"/>
      <c r="BC15" s="438"/>
      <c r="BD15" s="438"/>
      <c r="BE15" s="438"/>
      <c r="BF15" s="438"/>
      <c r="BG15" s="438"/>
      <c r="BH15" s="438"/>
      <c r="BI15" s="438"/>
      <c r="BJ15" s="438"/>
      <c r="BK15" s="438"/>
      <c r="BL15" s="438"/>
      <c r="BM15" s="439"/>
      <c r="BN15" s="440">
        <v>11571851</v>
      </c>
      <c r="BO15" s="441"/>
      <c r="BP15" s="441"/>
      <c r="BQ15" s="441"/>
      <c r="BR15" s="441"/>
      <c r="BS15" s="441"/>
      <c r="BT15" s="441"/>
      <c r="BU15" s="442"/>
      <c r="BV15" s="440">
        <v>11778730</v>
      </c>
      <c r="BW15" s="441"/>
      <c r="BX15" s="441"/>
      <c r="BY15" s="441"/>
      <c r="BZ15" s="441"/>
      <c r="CA15" s="441"/>
      <c r="CB15" s="441"/>
      <c r="CC15" s="442"/>
      <c r="CD15" s="555" t="s">
        <v>147</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148</v>
      </c>
      <c r="M16" s="539"/>
      <c r="N16" s="539"/>
      <c r="O16" s="539"/>
      <c r="P16" s="539"/>
      <c r="Q16" s="540"/>
      <c r="R16" s="533" t="s">
        <v>149</v>
      </c>
      <c r="S16" s="534"/>
      <c r="T16" s="534"/>
      <c r="U16" s="534"/>
      <c r="V16" s="535"/>
      <c r="W16" s="551"/>
      <c r="X16" s="461"/>
      <c r="Y16" s="461"/>
      <c r="Z16" s="461"/>
      <c r="AA16" s="461"/>
      <c r="AB16" s="462"/>
      <c r="AC16" s="541">
        <v>24.1</v>
      </c>
      <c r="AD16" s="542"/>
      <c r="AE16" s="542"/>
      <c r="AF16" s="542"/>
      <c r="AG16" s="543"/>
      <c r="AH16" s="541">
        <v>24.1</v>
      </c>
      <c r="AI16" s="542"/>
      <c r="AJ16" s="542"/>
      <c r="AK16" s="542"/>
      <c r="AL16" s="544"/>
      <c r="AM16" s="514"/>
      <c r="AN16" s="419"/>
      <c r="AO16" s="419"/>
      <c r="AP16" s="419"/>
      <c r="AQ16" s="419"/>
      <c r="AR16" s="419"/>
      <c r="AS16" s="419"/>
      <c r="AT16" s="420"/>
      <c r="AU16" s="502"/>
      <c r="AV16" s="503"/>
      <c r="AW16" s="503"/>
      <c r="AX16" s="503"/>
      <c r="AY16" s="425" t="s">
        <v>150</v>
      </c>
      <c r="AZ16" s="426"/>
      <c r="BA16" s="426"/>
      <c r="BB16" s="426"/>
      <c r="BC16" s="426"/>
      <c r="BD16" s="426"/>
      <c r="BE16" s="426"/>
      <c r="BF16" s="426"/>
      <c r="BG16" s="426"/>
      <c r="BH16" s="426"/>
      <c r="BI16" s="426"/>
      <c r="BJ16" s="426"/>
      <c r="BK16" s="426"/>
      <c r="BL16" s="426"/>
      <c r="BM16" s="427"/>
      <c r="BN16" s="445">
        <v>17681774</v>
      </c>
      <c r="BO16" s="446"/>
      <c r="BP16" s="446"/>
      <c r="BQ16" s="446"/>
      <c r="BR16" s="446"/>
      <c r="BS16" s="446"/>
      <c r="BT16" s="446"/>
      <c r="BU16" s="447"/>
      <c r="BV16" s="445">
        <v>17766499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151</v>
      </c>
      <c r="N17" s="531"/>
      <c r="O17" s="531"/>
      <c r="P17" s="531"/>
      <c r="Q17" s="532"/>
      <c r="R17" s="533" t="s">
        <v>152</v>
      </c>
      <c r="S17" s="534"/>
      <c r="T17" s="534"/>
      <c r="U17" s="534"/>
      <c r="V17" s="535"/>
      <c r="W17" s="536" t="s">
        <v>153</v>
      </c>
      <c r="X17" s="458"/>
      <c r="Y17" s="458"/>
      <c r="Z17" s="458"/>
      <c r="AA17" s="458"/>
      <c r="AB17" s="459"/>
      <c r="AC17" s="421">
        <v>34423</v>
      </c>
      <c r="AD17" s="422"/>
      <c r="AE17" s="422"/>
      <c r="AF17" s="422"/>
      <c r="AG17" s="423"/>
      <c r="AH17" s="421">
        <v>34598</v>
      </c>
      <c r="AI17" s="422"/>
      <c r="AJ17" s="422"/>
      <c r="AK17" s="422"/>
      <c r="AL17" s="424"/>
      <c r="AM17" s="514"/>
      <c r="AN17" s="419"/>
      <c r="AO17" s="419"/>
      <c r="AP17" s="419"/>
      <c r="AQ17" s="419"/>
      <c r="AR17" s="419"/>
      <c r="AS17" s="419"/>
      <c r="AT17" s="420"/>
      <c r="AU17" s="502"/>
      <c r="AV17" s="503"/>
      <c r="AW17" s="503"/>
      <c r="AX17" s="503"/>
      <c r="AY17" s="425" t="s">
        <v>154</v>
      </c>
      <c r="AZ17" s="426"/>
      <c r="BA17" s="426"/>
      <c r="BB17" s="426"/>
      <c r="BC17" s="426"/>
      <c r="BD17" s="426"/>
      <c r="BE17" s="426"/>
      <c r="BF17" s="426"/>
      <c r="BG17" s="426"/>
      <c r="BH17" s="426"/>
      <c r="BI17" s="426"/>
      <c r="BJ17" s="426"/>
      <c r="BK17" s="426"/>
      <c r="BL17" s="426"/>
      <c r="BM17" s="427"/>
      <c r="BN17" s="445">
        <v>14836541</v>
      </c>
      <c r="BO17" s="446"/>
      <c r="BP17" s="446"/>
      <c r="BQ17" s="446"/>
      <c r="BR17" s="446"/>
      <c r="BS17" s="446"/>
      <c r="BT17" s="446"/>
      <c r="BU17" s="447"/>
      <c r="BV17" s="445">
        <v>15091907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155</v>
      </c>
      <c r="C18" s="508"/>
      <c r="D18" s="508"/>
      <c r="E18" s="509"/>
      <c r="F18" s="509"/>
      <c r="G18" s="509"/>
      <c r="H18" s="509"/>
      <c r="I18" s="509"/>
      <c r="J18" s="509"/>
      <c r="K18" s="509"/>
      <c r="L18" s="510">
        <v>39.72</v>
      </c>
      <c r="M18" s="510"/>
      <c r="N18" s="510"/>
      <c r="O18" s="510"/>
      <c r="P18" s="510"/>
      <c r="Q18" s="510"/>
      <c r="R18" s="511"/>
      <c r="S18" s="511"/>
      <c r="T18" s="511"/>
      <c r="U18" s="511"/>
      <c r="V18" s="512"/>
      <c r="W18" s="526"/>
      <c r="X18" s="527"/>
      <c r="Y18" s="527"/>
      <c r="Z18" s="527"/>
      <c r="AA18" s="527"/>
      <c r="AB18" s="537"/>
      <c r="AC18" s="409">
        <v>74.400000000000006</v>
      </c>
      <c r="AD18" s="410"/>
      <c r="AE18" s="410"/>
      <c r="AF18" s="410"/>
      <c r="AG18" s="513"/>
      <c r="AH18" s="409">
        <v>74.3</v>
      </c>
      <c r="AI18" s="410"/>
      <c r="AJ18" s="410"/>
      <c r="AK18" s="410"/>
      <c r="AL18" s="411"/>
      <c r="AM18" s="514"/>
      <c r="AN18" s="419"/>
      <c r="AO18" s="419"/>
      <c r="AP18" s="419"/>
      <c r="AQ18" s="419"/>
      <c r="AR18" s="419"/>
      <c r="AS18" s="419"/>
      <c r="AT18" s="420"/>
      <c r="AU18" s="502"/>
      <c r="AV18" s="503"/>
      <c r="AW18" s="503"/>
      <c r="AX18" s="503"/>
      <c r="AY18" s="425" t="s">
        <v>156</v>
      </c>
      <c r="AZ18" s="426"/>
      <c r="BA18" s="426"/>
      <c r="BB18" s="426"/>
      <c r="BC18" s="426"/>
      <c r="BD18" s="426"/>
      <c r="BE18" s="426"/>
      <c r="BF18" s="426"/>
      <c r="BG18" s="426"/>
      <c r="BH18" s="426"/>
      <c r="BI18" s="426"/>
      <c r="BJ18" s="426"/>
      <c r="BK18" s="426"/>
      <c r="BL18" s="426"/>
      <c r="BM18" s="427"/>
      <c r="BN18" s="445">
        <v>21861229</v>
      </c>
      <c r="BO18" s="446"/>
      <c r="BP18" s="446"/>
      <c r="BQ18" s="446"/>
      <c r="BR18" s="446"/>
      <c r="BS18" s="446"/>
      <c r="BT18" s="446"/>
      <c r="BU18" s="447"/>
      <c r="BV18" s="445">
        <v>21297753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157</v>
      </c>
      <c r="C19" s="508"/>
      <c r="D19" s="508"/>
      <c r="E19" s="509"/>
      <c r="F19" s="509"/>
      <c r="G19" s="509"/>
      <c r="H19" s="509"/>
      <c r="I19" s="509"/>
      <c r="J19" s="509"/>
      <c r="K19" s="509"/>
      <c r="L19" s="515">
        <v>2870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158</v>
      </c>
      <c r="AZ19" s="426"/>
      <c r="BA19" s="426"/>
      <c r="BB19" s="426"/>
      <c r="BC19" s="426"/>
      <c r="BD19" s="426"/>
      <c r="BE19" s="426"/>
      <c r="BF19" s="426"/>
      <c r="BG19" s="426"/>
      <c r="BH19" s="426"/>
      <c r="BI19" s="426"/>
      <c r="BJ19" s="426"/>
      <c r="BK19" s="426"/>
      <c r="BL19" s="426"/>
      <c r="BM19" s="427"/>
      <c r="BN19" s="445">
        <v>24964832</v>
      </c>
      <c r="BO19" s="446"/>
      <c r="BP19" s="446"/>
      <c r="BQ19" s="446"/>
      <c r="BR19" s="446"/>
      <c r="BS19" s="446"/>
      <c r="BT19" s="446"/>
      <c r="BU19" s="447"/>
      <c r="BV19" s="445">
        <v>24591041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159</v>
      </c>
      <c r="C20" s="508"/>
      <c r="D20" s="508"/>
      <c r="E20" s="509"/>
      <c r="F20" s="509"/>
      <c r="G20" s="509"/>
      <c r="H20" s="509"/>
      <c r="I20" s="509"/>
      <c r="J20" s="509"/>
      <c r="K20" s="509"/>
      <c r="L20" s="515">
        <v>45613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160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161</v>
      </c>
      <c r="C22" s="475"/>
      <c r="D22" s="476"/>
      <c r="E22" s="483" t="s">
        <v>1</v>
      </c>
      <c r="F22" s="458"/>
      <c r="G22" s="458"/>
      <c r="H22" s="458"/>
      <c r="I22" s="458"/>
      <c r="J22" s="458"/>
      <c r="K22" s="459"/>
      <c r="L22" s="483" t="s">
        <v>162</v>
      </c>
      <c r="M22" s="458"/>
      <c r="N22" s="458"/>
      <c r="O22" s="458"/>
      <c r="P22" s="459"/>
      <c r="Q22" s="468" t="s">
        <v>163</v>
      </c>
      <c r="R22" s="469"/>
      <c r="S22" s="469"/>
      <c r="T22" s="469"/>
      <c r="U22" s="469"/>
      <c r="V22" s="484"/>
      <c r="W22" s="486" t="s">
        <v>164</v>
      </c>
      <c r="X22" s="475"/>
      <c r="Y22" s="476"/>
      <c r="Z22" s="483" t="s">
        <v>1</v>
      </c>
      <c r="AA22" s="458"/>
      <c r="AB22" s="458"/>
      <c r="AC22" s="458"/>
      <c r="AD22" s="458"/>
      <c r="AE22" s="458"/>
      <c r="AF22" s="458"/>
      <c r="AG22" s="459"/>
      <c r="AH22" s="457" t="s">
        <v>165</v>
      </c>
      <c r="AI22" s="458"/>
      <c r="AJ22" s="458"/>
      <c r="AK22" s="458"/>
      <c r="AL22" s="459"/>
      <c r="AM22" s="457" t="s">
        <v>166</v>
      </c>
      <c r="AN22" s="463"/>
      <c r="AO22" s="463"/>
      <c r="AP22" s="463"/>
      <c r="AQ22" s="463"/>
      <c r="AR22" s="464"/>
      <c r="AS22" s="468" t="s">
        <v>163</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167</v>
      </c>
      <c r="AZ23" s="438"/>
      <c r="BA23" s="438"/>
      <c r="BB23" s="438"/>
      <c r="BC23" s="438"/>
      <c r="BD23" s="438"/>
      <c r="BE23" s="438"/>
      <c r="BF23" s="438"/>
      <c r="BG23" s="438"/>
      <c r="BH23" s="438"/>
      <c r="BI23" s="438"/>
      <c r="BJ23" s="438"/>
      <c r="BK23" s="438"/>
      <c r="BL23" s="438"/>
      <c r="BM23" s="439"/>
      <c r="BN23" s="445">
        <v>28467325</v>
      </c>
      <c r="BO23" s="446"/>
      <c r="BP23" s="446"/>
      <c r="BQ23" s="446"/>
      <c r="BR23" s="446"/>
      <c r="BS23" s="446"/>
      <c r="BT23" s="446"/>
      <c r="BU23" s="447"/>
      <c r="BV23" s="445">
        <v>26735772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168</v>
      </c>
      <c r="F24" s="419"/>
      <c r="G24" s="419"/>
      <c r="H24" s="419"/>
      <c r="I24" s="419"/>
      <c r="J24" s="419"/>
      <c r="K24" s="420"/>
      <c r="L24" s="421">
        <v>1</v>
      </c>
      <c r="M24" s="422"/>
      <c r="N24" s="422"/>
      <c r="O24" s="422"/>
      <c r="P24" s="423"/>
      <c r="Q24" s="421">
        <v>9090</v>
      </c>
      <c r="R24" s="422"/>
      <c r="S24" s="422"/>
      <c r="T24" s="422"/>
      <c r="U24" s="422"/>
      <c r="V24" s="423"/>
      <c r="W24" s="487"/>
      <c r="X24" s="478"/>
      <c r="Y24" s="479"/>
      <c r="Z24" s="418" t="s">
        <v>169</v>
      </c>
      <c r="AA24" s="419"/>
      <c r="AB24" s="419"/>
      <c r="AC24" s="419"/>
      <c r="AD24" s="419"/>
      <c r="AE24" s="419"/>
      <c r="AF24" s="419"/>
      <c r="AG24" s="420"/>
      <c r="AH24" s="421">
        <v>783</v>
      </c>
      <c r="AI24" s="422"/>
      <c r="AJ24" s="422"/>
      <c r="AK24" s="422"/>
      <c r="AL24" s="423"/>
      <c r="AM24" s="421">
        <v>2397546</v>
      </c>
      <c r="AN24" s="422"/>
      <c r="AO24" s="422"/>
      <c r="AP24" s="422"/>
      <c r="AQ24" s="422"/>
      <c r="AR24" s="423"/>
      <c r="AS24" s="421">
        <v>3062</v>
      </c>
      <c r="AT24" s="422"/>
      <c r="AU24" s="422"/>
      <c r="AV24" s="422"/>
      <c r="AW24" s="422"/>
      <c r="AX24" s="424"/>
      <c r="AY24" s="412" t="s">
        <v>170</v>
      </c>
      <c r="AZ24" s="413"/>
      <c r="BA24" s="413"/>
      <c r="BB24" s="413"/>
      <c r="BC24" s="413"/>
      <c r="BD24" s="413"/>
      <c r="BE24" s="413"/>
      <c r="BF24" s="413"/>
      <c r="BG24" s="413"/>
      <c r="BH24" s="413"/>
      <c r="BI24" s="413"/>
      <c r="BJ24" s="413"/>
      <c r="BK24" s="413"/>
      <c r="BL24" s="413"/>
      <c r="BM24" s="414"/>
      <c r="BN24" s="445">
        <v>26674671</v>
      </c>
      <c r="BO24" s="446"/>
      <c r="BP24" s="446"/>
      <c r="BQ24" s="446"/>
      <c r="BR24" s="446"/>
      <c r="BS24" s="446"/>
      <c r="BT24" s="446"/>
      <c r="BU24" s="447"/>
      <c r="BV24" s="445">
        <v>24841213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171</v>
      </c>
      <c r="F25" s="419"/>
      <c r="G25" s="419"/>
      <c r="H25" s="419"/>
      <c r="I25" s="419"/>
      <c r="J25" s="419"/>
      <c r="K25" s="420"/>
      <c r="L25" s="421">
        <v>2</v>
      </c>
      <c r="M25" s="422"/>
      <c r="N25" s="422"/>
      <c r="O25" s="422"/>
      <c r="P25" s="423"/>
      <c r="Q25" s="421">
        <v>7560</v>
      </c>
      <c r="R25" s="422"/>
      <c r="S25" s="422"/>
      <c r="T25" s="422"/>
      <c r="U25" s="422"/>
      <c r="V25" s="423"/>
      <c r="W25" s="487"/>
      <c r="X25" s="478"/>
      <c r="Y25" s="479"/>
      <c r="Z25" s="418" t="s">
        <v>172</v>
      </c>
      <c r="AA25" s="419"/>
      <c r="AB25" s="419"/>
      <c r="AC25" s="419"/>
      <c r="AD25" s="419"/>
      <c r="AE25" s="419"/>
      <c r="AF25" s="419"/>
      <c r="AG25" s="420"/>
      <c r="AH25" s="421">
        <v>163</v>
      </c>
      <c r="AI25" s="422"/>
      <c r="AJ25" s="422"/>
      <c r="AK25" s="422"/>
      <c r="AL25" s="423"/>
      <c r="AM25" s="421">
        <v>491934</v>
      </c>
      <c r="AN25" s="422"/>
      <c r="AO25" s="422"/>
      <c r="AP25" s="422"/>
      <c r="AQ25" s="422"/>
      <c r="AR25" s="423"/>
      <c r="AS25" s="421">
        <v>3018</v>
      </c>
      <c r="AT25" s="422"/>
      <c r="AU25" s="422"/>
      <c r="AV25" s="422"/>
      <c r="AW25" s="422"/>
      <c r="AX25" s="424"/>
      <c r="AY25" s="437" t="s">
        <v>173</v>
      </c>
      <c r="AZ25" s="438"/>
      <c r="BA25" s="438"/>
      <c r="BB25" s="438"/>
      <c r="BC25" s="438"/>
      <c r="BD25" s="438"/>
      <c r="BE25" s="438"/>
      <c r="BF25" s="438"/>
      <c r="BG25" s="438"/>
      <c r="BH25" s="438"/>
      <c r="BI25" s="438"/>
      <c r="BJ25" s="438"/>
      <c r="BK25" s="438"/>
      <c r="BL25" s="438"/>
      <c r="BM25" s="439"/>
      <c r="BN25" s="440">
        <v>8862682</v>
      </c>
      <c r="BO25" s="441"/>
      <c r="BP25" s="441"/>
      <c r="BQ25" s="441"/>
      <c r="BR25" s="441"/>
      <c r="BS25" s="441"/>
      <c r="BT25" s="441"/>
      <c r="BU25" s="442"/>
      <c r="BV25" s="440">
        <v>9799083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174</v>
      </c>
      <c r="F26" s="419"/>
      <c r="G26" s="419"/>
      <c r="H26" s="419"/>
      <c r="I26" s="419"/>
      <c r="J26" s="419"/>
      <c r="K26" s="420"/>
      <c r="L26" s="421">
        <v>1</v>
      </c>
      <c r="M26" s="422"/>
      <c r="N26" s="422"/>
      <c r="O26" s="422"/>
      <c r="P26" s="423"/>
      <c r="Q26" s="421">
        <v>6660</v>
      </c>
      <c r="R26" s="422"/>
      <c r="S26" s="422"/>
      <c r="T26" s="422"/>
      <c r="U26" s="422"/>
      <c r="V26" s="423"/>
      <c r="W26" s="487"/>
      <c r="X26" s="478"/>
      <c r="Y26" s="479"/>
      <c r="Z26" s="418" t="s">
        <v>175</v>
      </c>
      <c r="AA26" s="500"/>
      <c r="AB26" s="500"/>
      <c r="AC26" s="500"/>
      <c r="AD26" s="500"/>
      <c r="AE26" s="500"/>
      <c r="AF26" s="500"/>
      <c r="AG26" s="501"/>
      <c r="AH26" s="421">
        <v>76</v>
      </c>
      <c r="AI26" s="422"/>
      <c r="AJ26" s="422"/>
      <c r="AK26" s="422"/>
      <c r="AL26" s="423"/>
      <c r="AM26" s="421">
        <v>251104</v>
      </c>
      <c r="AN26" s="422"/>
      <c r="AO26" s="422"/>
      <c r="AP26" s="422"/>
      <c r="AQ26" s="422"/>
      <c r="AR26" s="423"/>
      <c r="AS26" s="421">
        <v>3304</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v>81502</v>
      </c>
      <c r="BO26" s="446"/>
      <c r="BP26" s="446"/>
      <c r="BQ26" s="446"/>
      <c r="BR26" s="446"/>
      <c r="BS26" s="446"/>
      <c r="BT26" s="446"/>
      <c r="BU26" s="447"/>
      <c r="BV26" s="445">
        <v>34558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7000</v>
      </c>
      <c r="R27" s="422"/>
      <c r="S27" s="422"/>
      <c r="T27" s="422"/>
      <c r="U27" s="422"/>
      <c r="V27" s="423"/>
      <c r="W27" s="487"/>
      <c r="X27" s="478"/>
      <c r="Y27" s="479"/>
      <c r="Z27" s="418" t="s">
        <v>178</v>
      </c>
      <c r="AA27" s="419"/>
      <c r="AB27" s="419"/>
      <c r="AC27" s="419"/>
      <c r="AD27" s="419"/>
      <c r="AE27" s="419"/>
      <c r="AF27" s="419"/>
      <c r="AG27" s="420"/>
      <c r="AH27" s="421">
        <v>46</v>
      </c>
      <c r="AI27" s="422"/>
      <c r="AJ27" s="422"/>
      <c r="AK27" s="422"/>
      <c r="AL27" s="423"/>
      <c r="AM27" s="421">
        <v>159174</v>
      </c>
      <c r="AN27" s="422"/>
      <c r="AO27" s="422"/>
      <c r="AP27" s="422"/>
      <c r="AQ27" s="422"/>
      <c r="AR27" s="423"/>
      <c r="AS27" s="421">
        <v>3460</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t="s">
        <v>180</v>
      </c>
      <c r="BO27" s="449"/>
      <c r="BP27" s="449"/>
      <c r="BQ27" s="449"/>
      <c r="BR27" s="449"/>
      <c r="BS27" s="449"/>
      <c r="BT27" s="449"/>
      <c r="BU27" s="450"/>
      <c r="BV27" s="448" t="s">
        <v>124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181</v>
      </c>
      <c r="F28" s="419"/>
      <c r="G28" s="419"/>
      <c r="H28" s="419"/>
      <c r="I28" s="419"/>
      <c r="J28" s="419"/>
      <c r="K28" s="420"/>
      <c r="L28" s="421">
        <v>1</v>
      </c>
      <c r="M28" s="422"/>
      <c r="N28" s="422"/>
      <c r="O28" s="422"/>
      <c r="P28" s="423"/>
      <c r="Q28" s="421">
        <v>6500</v>
      </c>
      <c r="R28" s="422"/>
      <c r="S28" s="422"/>
      <c r="T28" s="422"/>
      <c r="U28" s="422"/>
      <c r="V28" s="423"/>
      <c r="W28" s="487"/>
      <c r="X28" s="478"/>
      <c r="Y28" s="479"/>
      <c r="Z28" s="418" t="s">
        <v>182</v>
      </c>
      <c r="AA28" s="419"/>
      <c r="AB28" s="419"/>
      <c r="AC28" s="419"/>
      <c r="AD28" s="419"/>
      <c r="AE28" s="419"/>
      <c r="AF28" s="419"/>
      <c r="AG28" s="420"/>
      <c r="AH28" s="421" t="s">
        <v>124</v>
      </c>
      <c r="AI28" s="422"/>
      <c r="AJ28" s="422"/>
      <c r="AK28" s="422"/>
      <c r="AL28" s="423"/>
      <c r="AM28" s="421" t="s">
        <v>124</v>
      </c>
      <c r="AN28" s="422"/>
      <c r="AO28" s="422"/>
      <c r="AP28" s="422"/>
      <c r="AQ28" s="422"/>
      <c r="AR28" s="423"/>
      <c r="AS28" s="421" t="s">
        <v>133</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3696694</v>
      </c>
      <c r="BO28" s="441"/>
      <c r="BP28" s="441"/>
      <c r="BQ28" s="441"/>
      <c r="BR28" s="441"/>
      <c r="BS28" s="441"/>
      <c r="BT28" s="441"/>
      <c r="BU28" s="442"/>
      <c r="BV28" s="440">
        <v>3799173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184</v>
      </c>
      <c r="F29" s="419"/>
      <c r="G29" s="419"/>
      <c r="H29" s="419"/>
      <c r="I29" s="419"/>
      <c r="J29" s="419"/>
      <c r="K29" s="420"/>
      <c r="L29" s="421">
        <v>17</v>
      </c>
      <c r="M29" s="422"/>
      <c r="N29" s="422"/>
      <c r="O29" s="422"/>
      <c r="P29" s="423"/>
      <c r="Q29" s="421">
        <v>6100</v>
      </c>
      <c r="R29" s="422"/>
      <c r="S29" s="422"/>
      <c r="T29" s="422"/>
      <c r="U29" s="422"/>
      <c r="V29" s="423"/>
      <c r="W29" s="488"/>
      <c r="X29" s="489"/>
      <c r="Y29" s="490"/>
      <c r="Z29" s="418" t="s">
        <v>185</v>
      </c>
      <c r="AA29" s="419"/>
      <c r="AB29" s="419"/>
      <c r="AC29" s="419"/>
      <c r="AD29" s="419"/>
      <c r="AE29" s="419"/>
      <c r="AF29" s="419"/>
      <c r="AG29" s="420"/>
      <c r="AH29" s="421">
        <v>829</v>
      </c>
      <c r="AI29" s="422"/>
      <c r="AJ29" s="422"/>
      <c r="AK29" s="422"/>
      <c r="AL29" s="423"/>
      <c r="AM29" s="421">
        <v>2556720</v>
      </c>
      <c r="AN29" s="422"/>
      <c r="AO29" s="422"/>
      <c r="AP29" s="422"/>
      <c r="AQ29" s="422"/>
      <c r="AR29" s="423"/>
      <c r="AS29" s="421">
        <v>3084</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t="s">
        <v>133</v>
      </c>
      <c r="BO29" s="446"/>
      <c r="BP29" s="446"/>
      <c r="BQ29" s="446"/>
      <c r="BR29" s="446"/>
      <c r="BS29" s="446"/>
      <c r="BT29" s="446"/>
      <c r="BU29" s="447"/>
      <c r="BV29" s="445" t="s">
        <v>180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101.6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7021473</v>
      </c>
      <c r="BO30" s="449"/>
      <c r="BP30" s="449"/>
      <c r="BQ30" s="449"/>
      <c r="BR30" s="449"/>
      <c r="BS30" s="449"/>
      <c r="BT30" s="449"/>
      <c r="BU30" s="450"/>
      <c r="BV30" s="448">
        <v>7077849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195</v>
      </c>
      <c r="X33" s="407"/>
      <c r="Y33" s="407"/>
      <c r="Z33" s="407"/>
      <c r="AA33" s="407"/>
      <c r="AB33" s="407"/>
      <c r="AC33" s="407"/>
      <c r="AD33" s="407"/>
      <c r="AE33" s="407"/>
      <c r="AF33" s="407"/>
      <c r="AG33" s="407"/>
      <c r="AH33" s="407"/>
      <c r="AI33" s="407"/>
      <c r="AJ33" s="407"/>
      <c r="AK33" s="407"/>
      <c r="AL33" s="195"/>
      <c r="AM33" s="408" t="s">
        <v>196</v>
      </c>
      <c r="AN33" s="408"/>
      <c r="AO33" s="407" t="s">
        <v>195</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200</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大阪府後期高齢者医療広域連合（一般会計）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富田林市福祉公社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南河内広域行政共同処理事業特別会計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大阪府後期高齢者医療広域連合（後期高齢者医療特別会計）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富田林市文化振興事業団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大阪広域水道企業団（水道事業会計）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富田林市公園緑化協会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大阪広域水道企業団（工業用水道事業会計）</v>
      </c>
      <c r="BZ37" s="403"/>
      <c r="CA37" s="403"/>
      <c r="CB37" s="403"/>
      <c r="CC37" s="403"/>
      <c r="CD37" s="403"/>
      <c r="CE37" s="403"/>
      <c r="CF37" s="403"/>
      <c r="CG37" s="403"/>
      <c r="CH37" s="403"/>
      <c r="CI37" s="403"/>
      <c r="CJ37" s="403"/>
      <c r="CK37" s="403"/>
      <c r="CL37" s="403"/>
      <c r="CM37" s="403"/>
      <c r="CN37" s="193"/>
      <c r="CO37" s="404">
        <f t="shared" si="3"/>
        <v>17</v>
      </c>
      <c r="CP37" s="404"/>
      <c r="CQ37" s="403" t="str">
        <f>IF('各会計、関係団体の財政状況及び健全化判断比率'!BS10="","",'各会計、関係団体の財政状況及び健全化判断比率'!BS10)</f>
        <v>富田林学校給食</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南河内環境事業組合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大阪府都市競艇企業団（モーターボート競走事業会計）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kYgVsKoAC0jwUFIzX9qD7pGNyofnjj3FB52gcIVMRjZdHBQmH6K3YIOABMXugpJvJ+JGpzp0WLeyY6SvErY9w==" saltValue="bhWMUnw1j+khiEtAPlHs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565</v>
      </c>
      <c r="D34" s="1224"/>
      <c r="E34" s="1225"/>
      <c r="F34" s="32">
        <v>18.79</v>
      </c>
      <c r="G34" s="33">
        <v>16.649999999999999</v>
      </c>
      <c r="H34" s="33">
        <v>16.75</v>
      </c>
      <c r="I34" s="33">
        <v>15.36</v>
      </c>
      <c r="J34" s="34">
        <v>15.1</v>
      </c>
      <c r="K34" s="22"/>
      <c r="L34" s="22"/>
      <c r="M34" s="22"/>
      <c r="N34" s="22"/>
      <c r="O34" s="22"/>
      <c r="P34" s="22"/>
    </row>
    <row r="35" spans="1:16" ht="39" customHeight="1" x14ac:dyDescent="0.15">
      <c r="A35" s="22"/>
      <c r="B35" s="35"/>
      <c r="C35" s="1218" t="s">
        <v>566</v>
      </c>
      <c r="D35" s="1219"/>
      <c r="E35" s="1220"/>
      <c r="F35" s="36">
        <v>3.48</v>
      </c>
      <c r="G35" s="37">
        <v>3.01</v>
      </c>
      <c r="H35" s="37">
        <v>2.4900000000000002</v>
      </c>
      <c r="I35" s="37">
        <v>2.42</v>
      </c>
      <c r="J35" s="38">
        <v>1.86</v>
      </c>
      <c r="K35" s="22"/>
      <c r="L35" s="22"/>
      <c r="M35" s="22"/>
      <c r="N35" s="22"/>
      <c r="O35" s="22"/>
      <c r="P35" s="22"/>
    </row>
    <row r="36" spans="1:16" ht="39" customHeight="1" x14ac:dyDescent="0.15">
      <c r="A36" s="22"/>
      <c r="B36" s="35"/>
      <c r="C36" s="1218" t="s">
        <v>567</v>
      </c>
      <c r="D36" s="1219"/>
      <c r="E36" s="1220"/>
      <c r="F36" s="36" t="s">
        <v>515</v>
      </c>
      <c r="G36" s="37" t="s">
        <v>515</v>
      </c>
      <c r="H36" s="37" t="s">
        <v>515</v>
      </c>
      <c r="I36" s="37">
        <v>1.51</v>
      </c>
      <c r="J36" s="38">
        <v>1.4</v>
      </c>
      <c r="K36" s="22"/>
      <c r="L36" s="22"/>
      <c r="M36" s="22"/>
      <c r="N36" s="22"/>
      <c r="O36" s="22"/>
      <c r="P36" s="22"/>
    </row>
    <row r="37" spans="1:16" ht="39" customHeight="1" x14ac:dyDescent="0.15">
      <c r="A37" s="22"/>
      <c r="B37" s="35"/>
      <c r="C37" s="1218" t="s">
        <v>568</v>
      </c>
      <c r="D37" s="1219"/>
      <c r="E37" s="1220"/>
      <c r="F37" s="36">
        <v>0.34</v>
      </c>
      <c r="G37" s="37">
        <v>0.1</v>
      </c>
      <c r="H37" s="37">
        <v>0.14000000000000001</v>
      </c>
      <c r="I37" s="37">
        <v>0.65</v>
      </c>
      <c r="J37" s="38">
        <v>0.62</v>
      </c>
      <c r="K37" s="22"/>
      <c r="L37" s="22"/>
      <c r="M37" s="22"/>
      <c r="N37" s="22"/>
      <c r="O37" s="22"/>
      <c r="P37" s="22"/>
    </row>
    <row r="38" spans="1:16" ht="39" customHeight="1" x14ac:dyDescent="0.15">
      <c r="A38" s="22"/>
      <c r="B38" s="35"/>
      <c r="C38" s="1218" t="s">
        <v>569</v>
      </c>
      <c r="D38" s="1219"/>
      <c r="E38" s="1220"/>
      <c r="F38" s="36">
        <v>0.21</v>
      </c>
      <c r="G38" s="37">
        <v>0.23</v>
      </c>
      <c r="H38" s="37">
        <v>0.23</v>
      </c>
      <c r="I38" s="37">
        <v>0.24</v>
      </c>
      <c r="J38" s="38">
        <v>0.26</v>
      </c>
      <c r="K38" s="22"/>
      <c r="L38" s="22"/>
      <c r="M38" s="22"/>
      <c r="N38" s="22"/>
      <c r="O38" s="22"/>
      <c r="P38" s="22"/>
    </row>
    <row r="39" spans="1:16" ht="39" customHeight="1" x14ac:dyDescent="0.15">
      <c r="A39" s="22"/>
      <c r="B39" s="35"/>
      <c r="C39" s="1218" t="s">
        <v>570</v>
      </c>
      <c r="D39" s="1219"/>
      <c r="E39" s="1220"/>
      <c r="F39" s="36" t="s">
        <v>571</v>
      </c>
      <c r="G39" s="37" t="s">
        <v>572</v>
      </c>
      <c r="H39" s="37" t="s">
        <v>573</v>
      </c>
      <c r="I39" s="37" t="s">
        <v>574</v>
      </c>
      <c r="J39" s="38">
        <v>0.23</v>
      </c>
      <c r="K39" s="22"/>
      <c r="L39" s="22"/>
      <c r="M39" s="22"/>
      <c r="N39" s="22"/>
      <c r="O39" s="22"/>
      <c r="P39" s="22"/>
    </row>
    <row r="40" spans="1:16" ht="39" customHeight="1" x14ac:dyDescent="0.15">
      <c r="A40" s="22"/>
      <c r="B40" s="35"/>
      <c r="C40" s="1218" t="s">
        <v>575</v>
      </c>
      <c r="D40" s="1219"/>
      <c r="E40" s="1220"/>
      <c r="F40" s="36">
        <v>0</v>
      </c>
      <c r="G40" s="37">
        <v>0</v>
      </c>
      <c r="H40" s="37">
        <v>0.03</v>
      </c>
      <c r="I40" s="37">
        <v>0.02</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576</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577</v>
      </c>
      <c r="D43" s="1222"/>
      <c r="E43" s="1223"/>
      <c r="F43" s="41">
        <v>0</v>
      </c>
      <c r="G43" s="42">
        <v>0</v>
      </c>
      <c r="H43" s="42">
        <v>2.4500000000000002</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0YA9slJpAAbS4msV06zRdUVGDAIG6/j5ThkA9I1IqpCsvSLKR83ktnveXCqvL73IHEFb2NIEHTS5F7+RIZwQ==" saltValue="8/LU2n9E+s+ElBqVt/kE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2232</v>
      </c>
      <c r="L45" s="60">
        <v>2346</v>
      </c>
      <c r="M45" s="60">
        <v>2204</v>
      </c>
      <c r="N45" s="60">
        <v>2323</v>
      </c>
      <c r="O45" s="61">
        <v>2428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984</v>
      </c>
      <c r="L48" s="64">
        <v>874</v>
      </c>
      <c r="M48" s="64">
        <v>961</v>
      </c>
      <c r="N48" s="64">
        <v>866</v>
      </c>
      <c r="O48" s="65">
        <v>817</v>
      </c>
      <c r="P48" s="48"/>
      <c r="Q48" s="48"/>
      <c r="R48" s="48"/>
      <c r="S48" s="48"/>
      <c r="T48" s="48"/>
      <c r="U48" s="48"/>
    </row>
    <row r="49" spans="1:21" ht="30.75" customHeight="1" x14ac:dyDescent="0.15">
      <c r="A49" s="48"/>
      <c r="B49" s="1236"/>
      <c r="C49" s="1237"/>
      <c r="D49" s="62"/>
      <c r="E49" s="1228" t="s">
        <v>16</v>
      </c>
      <c r="F49" s="1228"/>
      <c r="G49" s="1228"/>
      <c r="H49" s="1228"/>
      <c r="I49" s="1228"/>
      <c r="J49" s="1229"/>
      <c r="K49" s="63">
        <v>436</v>
      </c>
      <c r="L49" s="64">
        <v>409</v>
      </c>
      <c r="M49" s="64">
        <v>165</v>
      </c>
      <c r="N49" s="64">
        <v>70</v>
      </c>
      <c r="O49" s="65">
        <v>17</v>
      </c>
      <c r="P49" s="48"/>
      <c r="Q49" s="48"/>
      <c r="R49" s="48"/>
      <c r="S49" s="48"/>
      <c r="T49" s="48"/>
      <c r="U49" s="48"/>
    </row>
    <row r="50" spans="1:21" ht="30.75" customHeight="1" x14ac:dyDescent="0.15">
      <c r="A50" s="48"/>
      <c r="B50" s="1236"/>
      <c r="C50" s="1237"/>
      <c r="D50" s="62"/>
      <c r="E50" s="1228" t="s">
        <v>17</v>
      </c>
      <c r="F50" s="1228"/>
      <c r="G50" s="1228"/>
      <c r="H50" s="1228"/>
      <c r="I50" s="1228"/>
      <c r="J50" s="1229"/>
      <c r="K50" s="63">
        <v>39</v>
      </c>
      <c r="L50" s="64">
        <v>38</v>
      </c>
      <c r="M50" s="64">
        <v>36</v>
      </c>
      <c r="N50" s="64">
        <v>27</v>
      </c>
      <c r="O50" s="65">
        <v>119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v>0</v>
      </c>
      <c r="M51" s="64">
        <v>0</v>
      </c>
      <c r="N51" s="64">
        <v>0</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3614</v>
      </c>
      <c r="L52" s="64">
        <v>3752</v>
      </c>
      <c r="M52" s="64">
        <v>3550</v>
      </c>
      <c r="N52" s="64">
        <v>3573</v>
      </c>
      <c r="O52" s="65">
        <v>3578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77</v>
      </c>
      <c r="L53" s="69">
        <v>-85</v>
      </c>
      <c r="M53" s="69">
        <v>-184</v>
      </c>
      <c r="N53" s="69">
        <v>-287</v>
      </c>
      <c r="O53" s="70">
        <v>-197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n0jcLvTwZf7PJzo5w3cFNHddojxP56i9LPiCjRVrhK0yVG8288aYR3T3shyld6gcmBjipMn23DsqYeBCpi4vQ==" saltValue="V3i/6HApeiHzwydJkUod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54" t="s">
        <v>24</v>
      </c>
      <c r="C41" s="1255"/>
      <c r="D41" s="81"/>
      <c r="E41" s="1256" t="s">
        <v>25</v>
      </c>
      <c r="F41" s="1256"/>
      <c r="G41" s="1256"/>
      <c r="H41" s="1257"/>
      <c r="I41" s="82">
        <v>26113</v>
      </c>
      <c r="J41" s="83">
        <v>26437</v>
      </c>
      <c r="K41" s="83">
        <v>26718</v>
      </c>
      <c r="L41" s="83">
        <v>26736</v>
      </c>
      <c r="M41" s="84">
        <v>28467</v>
      </c>
    </row>
    <row r="42" spans="2:13" ht="27.75" customHeight="1" x14ac:dyDescent="0.15">
      <c r="B42" s="1244"/>
      <c r="C42" s="1245"/>
      <c r="D42" s="85"/>
      <c r="E42" s="1248" t="s">
        <v>26</v>
      </c>
      <c r="F42" s="1248"/>
      <c r="G42" s="1248"/>
      <c r="H42" s="1249"/>
      <c r="I42" s="86">
        <v>235</v>
      </c>
      <c r="J42" s="87">
        <v>197</v>
      </c>
      <c r="K42" s="87">
        <v>162</v>
      </c>
      <c r="L42" s="87">
        <v>119</v>
      </c>
      <c r="M42" s="88" t="s">
        <v>515</v>
      </c>
    </row>
    <row r="43" spans="2:13" ht="27.75" customHeight="1" x14ac:dyDescent="0.15">
      <c r="B43" s="1244"/>
      <c r="C43" s="1245"/>
      <c r="D43" s="85"/>
      <c r="E43" s="1248" t="s">
        <v>27</v>
      </c>
      <c r="F43" s="1248"/>
      <c r="G43" s="1248"/>
      <c r="H43" s="1249"/>
      <c r="I43" s="86">
        <v>12114</v>
      </c>
      <c r="J43" s="87">
        <v>11055</v>
      </c>
      <c r="K43" s="87">
        <v>10435</v>
      </c>
      <c r="L43" s="87">
        <v>9704</v>
      </c>
      <c r="M43" s="88">
        <v>9224</v>
      </c>
    </row>
    <row r="44" spans="2:13" ht="27.75" customHeight="1" x14ac:dyDescent="0.15">
      <c r="B44" s="1244"/>
      <c r="C44" s="1245"/>
      <c r="D44" s="85"/>
      <c r="E44" s="1248" t="s">
        <v>28</v>
      </c>
      <c r="F44" s="1248"/>
      <c r="G44" s="1248"/>
      <c r="H44" s="1249"/>
      <c r="I44" s="86">
        <v>654</v>
      </c>
      <c r="J44" s="87">
        <v>257</v>
      </c>
      <c r="K44" s="87">
        <v>97</v>
      </c>
      <c r="L44" s="87">
        <v>32</v>
      </c>
      <c r="M44" s="88">
        <v>19</v>
      </c>
    </row>
    <row r="45" spans="2:13" ht="27.75" customHeight="1" x14ac:dyDescent="0.15">
      <c r="B45" s="1244"/>
      <c r="C45" s="1245"/>
      <c r="D45" s="85"/>
      <c r="E45" s="1248" t="s">
        <v>29</v>
      </c>
      <c r="F45" s="1248"/>
      <c r="G45" s="1248"/>
      <c r="H45" s="1249"/>
      <c r="I45" s="86">
        <v>6320</v>
      </c>
      <c r="J45" s="87">
        <v>5890</v>
      </c>
      <c r="K45" s="87">
        <v>5836</v>
      </c>
      <c r="L45" s="87">
        <v>5811</v>
      </c>
      <c r="M45" s="88">
        <v>5834</v>
      </c>
    </row>
    <row r="46" spans="2:13" ht="27.75" customHeight="1" x14ac:dyDescent="0.15">
      <c r="B46" s="1244"/>
      <c r="C46" s="1245"/>
      <c r="D46" s="89"/>
      <c r="E46" s="1248" t="s">
        <v>30</v>
      </c>
      <c r="F46" s="1248"/>
      <c r="G46" s="1248"/>
      <c r="H46" s="1249"/>
      <c r="I46" s="86" t="s">
        <v>515</v>
      </c>
      <c r="J46" s="87" t="s">
        <v>515</v>
      </c>
      <c r="K46" s="87" t="s">
        <v>515</v>
      </c>
      <c r="L46" s="87" t="s">
        <v>515</v>
      </c>
      <c r="M46" s="88" t="s">
        <v>515</v>
      </c>
    </row>
    <row r="47" spans="2:13" ht="27.75" customHeight="1" x14ac:dyDescent="0.15">
      <c r="B47" s="1244"/>
      <c r="C47" s="1245"/>
      <c r="D47" s="90"/>
      <c r="E47" s="1258" t="s">
        <v>31</v>
      </c>
      <c r="F47" s="1259"/>
      <c r="G47" s="1259"/>
      <c r="H47" s="1260"/>
      <c r="I47" s="86" t="s">
        <v>515</v>
      </c>
      <c r="J47" s="87" t="s">
        <v>515</v>
      </c>
      <c r="K47" s="87" t="s">
        <v>515</v>
      </c>
      <c r="L47" s="87" t="s">
        <v>515</v>
      </c>
      <c r="M47" s="88" t="s">
        <v>515</v>
      </c>
    </row>
    <row r="48" spans="2:13" ht="27.75" customHeight="1" x14ac:dyDescent="0.15">
      <c r="B48" s="1244"/>
      <c r="C48" s="1245"/>
      <c r="D48" s="85"/>
      <c r="E48" s="1248" t="s">
        <v>32</v>
      </c>
      <c r="F48" s="1248"/>
      <c r="G48" s="1248"/>
      <c r="H48" s="1249"/>
      <c r="I48" s="86" t="s">
        <v>515</v>
      </c>
      <c r="J48" s="87" t="s">
        <v>515</v>
      </c>
      <c r="K48" s="87" t="s">
        <v>515</v>
      </c>
      <c r="L48" s="87" t="s">
        <v>515</v>
      </c>
      <c r="M48" s="88" t="s">
        <v>515</v>
      </c>
    </row>
    <row r="49" spans="2:13" ht="27.75" customHeight="1" x14ac:dyDescent="0.15">
      <c r="B49" s="1246"/>
      <c r="C49" s="1247"/>
      <c r="D49" s="85"/>
      <c r="E49" s="1248" t="s">
        <v>33</v>
      </c>
      <c r="F49" s="1248"/>
      <c r="G49" s="1248"/>
      <c r="H49" s="1249"/>
      <c r="I49" s="86" t="s">
        <v>515</v>
      </c>
      <c r="J49" s="87" t="s">
        <v>515</v>
      </c>
      <c r="K49" s="87" t="s">
        <v>515</v>
      </c>
      <c r="L49" s="87" t="s">
        <v>515</v>
      </c>
      <c r="M49" s="88" t="s">
        <v>515</v>
      </c>
    </row>
    <row r="50" spans="2:13" ht="27.75" customHeight="1" x14ac:dyDescent="0.15">
      <c r="B50" s="1242" t="s">
        <v>34</v>
      </c>
      <c r="C50" s="1243"/>
      <c r="D50" s="91"/>
      <c r="E50" s="1248" t="s">
        <v>35</v>
      </c>
      <c r="F50" s="1248"/>
      <c r="G50" s="1248"/>
      <c r="H50" s="1249"/>
      <c r="I50" s="86">
        <v>9675</v>
      </c>
      <c r="J50" s="87">
        <v>10019</v>
      </c>
      <c r="K50" s="87">
        <v>11033</v>
      </c>
      <c r="L50" s="87">
        <v>11066</v>
      </c>
      <c r="M50" s="88">
        <v>10908</v>
      </c>
    </row>
    <row r="51" spans="2:13" ht="27.75" customHeight="1" x14ac:dyDescent="0.15">
      <c r="B51" s="1244"/>
      <c r="C51" s="1245"/>
      <c r="D51" s="85"/>
      <c r="E51" s="1248" t="s">
        <v>36</v>
      </c>
      <c r="F51" s="1248"/>
      <c r="G51" s="1248"/>
      <c r="H51" s="1249"/>
      <c r="I51" s="86">
        <v>8455</v>
      </c>
      <c r="J51" s="87">
        <v>7899</v>
      </c>
      <c r="K51" s="87">
        <v>8287</v>
      </c>
      <c r="L51" s="87">
        <v>8746</v>
      </c>
      <c r="M51" s="88">
        <v>9110</v>
      </c>
    </row>
    <row r="52" spans="2:13" ht="27.75" customHeight="1" x14ac:dyDescent="0.15">
      <c r="B52" s="1246"/>
      <c r="C52" s="1247"/>
      <c r="D52" s="85"/>
      <c r="E52" s="1248" t="s">
        <v>37</v>
      </c>
      <c r="F52" s="1248"/>
      <c r="G52" s="1248"/>
      <c r="H52" s="1249"/>
      <c r="I52" s="86">
        <v>31159</v>
      </c>
      <c r="J52" s="87">
        <v>30833</v>
      </c>
      <c r="K52" s="87">
        <v>30819</v>
      </c>
      <c r="L52" s="87">
        <v>30978</v>
      </c>
      <c r="M52" s="88">
        <v>31761</v>
      </c>
    </row>
    <row r="53" spans="2:13" ht="27.75" customHeight="1" thickBot="1" x14ac:dyDescent="0.2">
      <c r="B53" s="1250" t="s">
        <v>38</v>
      </c>
      <c r="C53" s="1251"/>
      <c r="D53" s="92"/>
      <c r="E53" s="1252" t="s">
        <v>39</v>
      </c>
      <c r="F53" s="1252"/>
      <c r="G53" s="1252"/>
      <c r="H53" s="1253"/>
      <c r="I53" s="93">
        <v>-3853</v>
      </c>
      <c r="J53" s="94">
        <v>-4915</v>
      </c>
      <c r="K53" s="94">
        <v>-6892</v>
      </c>
      <c r="L53" s="94">
        <v>-8388</v>
      </c>
      <c r="M53" s="95">
        <v>-8234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Z5IZjXWsKjJMFCvd6a276n/4dtxC/A7cgFPoUjQhDJo0CPgbke+sWHEor0Px9KAQ9uytv74sMTKwFaLb9ix0g==" saltValue="O3XpQG3s4A1rDbhoraGG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3796</v>
      </c>
      <c r="G55" s="107">
        <v>3799</v>
      </c>
      <c r="H55" s="108">
        <v>3697</v>
      </c>
    </row>
    <row r="56" spans="2:8" ht="52.5" customHeight="1" x14ac:dyDescent="0.15">
      <c r="B56" s="109"/>
      <c r="C56" s="1271" t="s">
        <v>43</v>
      </c>
      <c r="D56" s="1271"/>
      <c r="E56" s="1272"/>
      <c r="F56" s="110" t="s">
        <v>515</v>
      </c>
      <c r="G56" s="110" t="s">
        <v>515</v>
      </c>
      <c r="H56" s="111" t="s">
        <v>515</v>
      </c>
    </row>
    <row r="57" spans="2:8" ht="53.25" customHeight="1" x14ac:dyDescent="0.15">
      <c r="B57" s="109"/>
      <c r="C57" s="1273" t="s">
        <v>44</v>
      </c>
      <c r="D57" s="1273"/>
      <c r="E57" s="1274"/>
      <c r="F57" s="112">
        <v>7058</v>
      </c>
      <c r="G57" s="112">
        <v>7078</v>
      </c>
      <c r="H57" s="113">
        <v>7021</v>
      </c>
    </row>
    <row r="58" spans="2:8" ht="45.75" customHeight="1" x14ac:dyDescent="0.15">
      <c r="B58" s="114"/>
      <c r="C58" s="1261" t="s">
        <v>591</v>
      </c>
      <c r="D58" s="1262"/>
      <c r="E58" s="1263"/>
      <c r="F58" s="115">
        <v>4740</v>
      </c>
      <c r="G58" s="115">
        <v>4881</v>
      </c>
      <c r="H58" s="116">
        <v>4932</v>
      </c>
    </row>
    <row r="59" spans="2:8" ht="45.75" customHeight="1" x14ac:dyDescent="0.15">
      <c r="B59" s="114"/>
      <c r="C59" s="1261" t="s">
        <v>592</v>
      </c>
      <c r="D59" s="1262"/>
      <c r="E59" s="1263"/>
      <c r="F59" s="115">
        <v>1279</v>
      </c>
      <c r="G59" s="115">
        <v>1165</v>
      </c>
      <c r="H59" s="116">
        <v>1032</v>
      </c>
    </row>
    <row r="60" spans="2:8" ht="45.75" customHeight="1" x14ac:dyDescent="0.15">
      <c r="B60" s="114"/>
      <c r="C60" s="1261" t="s">
        <v>593</v>
      </c>
      <c r="D60" s="1262"/>
      <c r="E60" s="1263"/>
      <c r="F60" s="115">
        <v>257</v>
      </c>
      <c r="G60" s="115">
        <v>257</v>
      </c>
      <c r="H60" s="116">
        <v>258</v>
      </c>
    </row>
    <row r="61" spans="2:8" ht="45.75" customHeight="1" x14ac:dyDescent="0.15">
      <c r="B61" s="114"/>
      <c r="C61" s="1261" t="s">
        <v>594</v>
      </c>
      <c r="D61" s="1262"/>
      <c r="E61" s="1263"/>
      <c r="F61" s="115">
        <v>172</v>
      </c>
      <c r="G61" s="115">
        <v>172</v>
      </c>
      <c r="H61" s="116">
        <v>173</v>
      </c>
    </row>
    <row r="62" spans="2:8" ht="45.75" customHeight="1" thickBot="1" x14ac:dyDescent="0.2">
      <c r="B62" s="117"/>
      <c r="C62" s="1264" t="s">
        <v>595</v>
      </c>
      <c r="D62" s="1265"/>
      <c r="E62" s="1266"/>
      <c r="F62" s="118">
        <v>128</v>
      </c>
      <c r="G62" s="118">
        <v>130</v>
      </c>
      <c r="H62" s="119">
        <v>129</v>
      </c>
    </row>
    <row r="63" spans="2:8" ht="52.5" customHeight="1" thickBot="1" x14ac:dyDescent="0.2">
      <c r="B63" s="120"/>
      <c r="C63" s="1267" t="s">
        <v>45</v>
      </c>
      <c r="D63" s="1267"/>
      <c r="E63" s="1268"/>
      <c r="F63" s="121">
        <v>10853</v>
      </c>
      <c r="G63" s="121">
        <v>10877</v>
      </c>
      <c r="H63" s="122">
        <v>10718</v>
      </c>
    </row>
    <row r="64" spans="2:8" ht="15" customHeight="1" x14ac:dyDescent="0.15"/>
    <row r="65" ht="0" hidden="1" customHeight="1" x14ac:dyDescent="0.15"/>
    <row r="66" ht="0" hidden="1" customHeight="1" x14ac:dyDescent="0.15"/>
  </sheetData>
  <sheetProtection algorithmName="SHA-512" hashValue="+B9KY++dJFS4q3qVKl1cKAmOeImt8sO/5j+KlNSRn57aU3uo0vUZidAJhszqlnVv33lSjpLLmuSyOTs3OLvI0A==" saltValue="rXMqwBM44CHjUBMRam5F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556</v>
      </c>
      <c r="BQ50" s="1288"/>
      <c r="BR50" s="1288"/>
      <c r="BS50" s="1288"/>
      <c r="BT50" s="1288"/>
      <c r="BU50" s="1288"/>
      <c r="BV50" s="1288"/>
      <c r="BW50" s="1288"/>
      <c r="BX50" s="1288" t="s">
        <v>557</v>
      </c>
      <c r="BY50" s="1288"/>
      <c r="BZ50" s="1288"/>
      <c r="CA50" s="1288"/>
      <c r="CB50" s="1288"/>
      <c r="CC50" s="1288"/>
      <c r="CD50" s="1288"/>
      <c r="CE50" s="1288"/>
      <c r="CF50" s="1288" t="s">
        <v>558</v>
      </c>
      <c r="CG50" s="1288"/>
      <c r="CH50" s="1288"/>
      <c r="CI50" s="1288"/>
      <c r="CJ50" s="1288"/>
      <c r="CK50" s="1288"/>
      <c r="CL50" s="1288"/>
      <c r="CM50" s="1288"/>
      <c r="CN50" s="1288" t="s">
        <v>559</v>
      </c>
      <c r="CO50" s="1288"/>
      <c r="CP50" s="1288"/>
      <c r="CQ50" s="1288"/>
      <c r="CR50" s="1288"/>
      <c r="CS50" s="1288"/>
      <c r="CT50" s="1288"/>
      <c r="CU50" s="1288"/>
      <c r="CV50" s="1288" t="s">
        <v>560</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601</v>
      </c>
      <c r="AO51" s="1292"/>
      <c r="AP51" s="1292"/>
      <c r="AQ51" s="1292"/>
      <c r="AR51" s="1292"/>
      <c r="AS51" s="1292"/>
      <c r="AT51" s="1292"/>
      <c r="AU51" s="1292"/>
      <c r="AV51" s="1292"/>
      <c r="AW51" s="1292"/>
      <c r="AX51" s="1292"/>
      <c r="AY51" s="1292"/>
      <c r="AZ51" s="1292"/>
      <c r="BA51" s="1292"/>
      <c r="BB51" s="1292" t="s">
        <v>602</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603</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63.3</v>
      </c>
      <c r="CG53" s="1290"/>
      <c r="CH53" s="1290"/>
      <c r="CI53" s="1290"/>
      <c r="CJ53" s="1290"/>
      <c r="CK53" s="1290"/>
      <c r="CL53" s="1290"/>
      <c r="CM53" s="1290"/>
      <c r="CN53" s="1290">
        <v>64.400000000000006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604</v>
      </c>
      <c r="AO55" s="1288"/>
      <c r="AP55" s="1288"/>
      <c r="AQ55" s="1288"/>
      <c r="AR55" s="1288"/>
      <c r="AS55" s="1288"/>
      <c r="AT55" s="1288"/>
      <c r="AU55" s="1288"/>
      <c r="AV55" s="1288"/>
      <c r="AW55" s="1288"/>
      <c r="AX55" s="1288"/>
      <c r="AY55" s="1288"/>
      <c r="AZ55" s="1288"/>
      <c r="BA55" s="1288"/>
      <c r="BB55" s="1292" t="s">
        <v>605</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17.8</v>
      </c>
      <c r="CG55" s="1290"/>
      <c r="CH55" s="1290"/>
      <c r="CI55" s="1290"/>
      <c r="CJ55" s="1290"/>
      <c r="CK55" s="1290"/>
      <c r="CL55" s="1290"/>
      <c r="CM55" s="1290"/>
      <c r="CN55" s="1290">
        <v>15</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603</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56.2</v>
      </c>
      <c r="CG57" s="1290"/>
      <c r="CH57" s="1290"/>
      <c r="CI57" s="1290"/>
      <c r="CJ57" s="1290"/>
      <c r="CK57" s="1290"/>
      <c r="CL57" s="1290"/>
      <c r="CM57" s="1290"/>
      <c r="CN57" s="1290">
        <v>60.1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556</v>
      </c>
      <c r="BQ72" s="1288"/>
      <c r="BR72" s="1288"/>
      <c r="BS72" s="1288"/>
      <c r="BT72" s="1288"/>
      <c r="BU72" s="1288"/>
      <c r="BV72" s="1288"/>
      <c r="BW72" s="1288"/>
      <c r="BX72" s="1288" t="s">
        <v>557</v>
      </c>
      <c r="BY72" s="1288"/>
      <c r="BZ72" s="1288"/>
      <c r="CA72" s="1288"/>
      <c r="CB72" s="1288"/>
      <c r="CC72" s="1288"/>
      <c r="CD72" s="1288"/>
      <c r="CE72" s="1288"/>
      <c r="CF72" s="1288" t="s">
        <v>558</v>
      </c>
      <c r="CG72" s="1288"/>
      <c r="CH72" s="1288"/>
      <c r="CI72" s="1288"/>
      <c r="CJ72" s="1288"/>
      <c r="CK72" s="1288"/>
      <c r="CL72" s="1288"/>
      <c r="CM72" s="1288"/>
      <c r="CN72" s="1288" t="s">
        <v>559</v>
      </c>
      <c r="CO72" s="1288"/>
      <c r="CP72" s="1288"/>
      <c r="CQ72" s="1288"/>
      <c r="CR72" s="1288"/>
      <c r="CS72" s="1288"/>
      <c r="CT72" s="1288"/>
      <c r="CU72" s="1288"/>
      <c r="CV72" s="1288" t="s">
        <v>560</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601</v>
      </c>
      <c r="AO73" s="1292"/>
      <c r="AP73" s="1292"/>
      <c r="AQ73" s="1292"/>
      <c r="AR73" s="1292"/>
      <c r="AS73" s="1292"/>
      <c r="AT73" s="1292"/>
      <c r="AU73" s="1292"/>
      <c r="AV73" s="1292"/>
      <c r="AW73" s="1292"/>
      <c r="AX73" s="1292"/>
      <c r="AY73" s="1292"/>
      <c r="AZ73" s="1292"/>
      <c r="BA73" s="1292"/>
      <c r="BB73" s="1292" t="s">
        <v>608</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609</v>
      </c>
      <c r="BC75" s="1292"/>
      <c r="BD75" s="1292"/>
      <c r="BE75" s="1292"/>
      <c r="BF75" s="1292"/>
      <c r="BG75" s="1292"/>
      <c r="BH75" s="1292"/>
      <c r="BI75" s="1292"/>
      <c r="BJ75" s="1292"/>
      <c r="BK75" s="1292"/>
      <c r="BL75" s="1292"/>
      <c r="BM75" s="1292"/>
      <c r="BN75" s="1292"/>
      <c r="BO75" s="1292"/>
      <c r="BP75" s="1290">
        <v>0.5</v>
      </c>
      <c r="BQ75" s="1290"/>
      <c r="BR75" s="1290"/>
      <c r="BS75" s="1290"/>
      <c r="BT75" s="1290"/>
      <c r="BU75" s="1290"/>
      <c r="BV75" s="1290"/>
      <c r="BW75" s="1290"/>
      <c r="BX75" s="1290">
        <v>0.1</v>
      </c>
      <c r="BY75" s="1290"/>
      <c r="BZ75" s="1290"/>
      <c r="CA75" s="1290"/>
      <c r="CB75" s="1290"/>
      <c r="CC75" s="1290"/>
      <c r="CD75" s="1290"/>
      <c r="CE75" s="1290"/>
      <c r="CF75" s="1290">
        <v>-0.3</v>
      </c>
      <c r="CG75" s="1290"/>
      <c r="CH75" s="1290"/>
      <c r="CI75" s="1290"/>
      <c r="CJ75" s="1290"/>
      <c r="CK75" s="1290"/>
      <c r="CL75" s="1290"/>
      <c r="CM75" s="1290"/>
      <c r="CN75" s="1290">
        <v>-0.9</v>
      </c>
      <c r="CO75" s="1290"/>
      <c r="CP75" s="1290"/>
      <c r="CQ75" s="1290"/>
      <c r="CR75" s="1290"/>
      <c r="CS75" s="1290"/>
      <c r="CT75" s="1290"/>
      <c r="CU75" s="1290"/>
      <c r="CV75" s="1290">
        <v>-1.1000000000000001</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604</v>
      </c>
      <c r="AO77" s="1288"/>
      <c r="AP77" s="1288"/>
      <c r="AQ77" s="1288"/>
      <c r="AR77" s="1288"/>
      <c r="AS77" s="1288"/>
      <c r="AT77" s="1288"/>
      <c r="AU77" s="1288"/>
      <c r="AV77" s="1288"/>
      <c r="AW77" s="1288"/>
      <c r="AX77" s="1288"/>
      <c r="AY77" s="1288"/>
      <c r="AZ77" s="1288"/>
      <c r="BA77" s="1288"/>
      <c r="BB77" s="1292" t="s">
        <v>605</v>
      </c>
      <c r="BC77" s="1292"/>
      <c r="BD77" s="1292"/>
      <c r="BE77" s="1292"/>
      <c r="BF77" s="1292"/>
      <c r="BG77" s="1292"/>
      <c r="BH77" s="1292"/>
      <c r="BI77" s="1292"/>
      <c r="BJ77" s="1292"/>
      <c r="BK77" s="1292"/>
      <c r="BL77" s="1292"/>
      <c r="BM77" s="1292"/>
      <c r="BN77" s="1292"/>
      <c r="BO77" s="1292"/>
      <c r="BP77" s="1290">
        <v>37.6</v>
      </c>
      <c r="BQ77" s="1290"/>
      <c r="BR77" s="1290"/>
      <c r="BS77" s="1290"/>
      <c r="BT77" s="1290"/>
      <c r="BU77" s="1290"/>
      <c r="BV77" s="1290"/>
      <c r="BW77" s="1290"/>
      <c r="BX77" s="1290">
        <v>33.799999999999997</v>
      </c>
      <c r="BY77" s="1290"/>
      <c r="BZ77" s="1290"/>
      <c r="CA77" s="1290"/>
      <c r="CB77" s="1290"/>
      <c r="CC77" s="1290"/>
      <c r="CD77" s="1290"/>
      <c r="CE77" s="1290"/>
      <c r="CF77" s="1290">
        <v>17.8</v>
      </c>
      <c r="CG77" s="1290"/>
      <c r="CH77" s="1290"/>
      <c r="CI77" s="1290"/>
      <c r="CJ77" s="1290"/>
      <c r="CK77" s="1290"/>
      <c r="CL77" s="1290"/>
      <c r="CM77" s="1290"/>
      <c r="CN77" s="1290">
        <v>15</v>
      </c>
      <c r="CO77" s="1290"/>
      <c r="CP77" s="1290"/>
      <c r="CQ77" s="1290"/>
      <c r="CR77" s="1290"/>
      <c r="CS77" s="1290"/>
      <c r="CT77" s="1290"/>
      <c r="CU77" s="1290"/>
      <c r="CV77" s="1290">
        <v>12.2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610</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7.1</v>
      </c>
      <c r="BY79" s="1290"/>
      <c r="BZ79" s="1290"/>
      <c r="CA79" s="1290"/>
      <c r="CB79" s="1290"/>
      <c r="CC79" s="1290"/>
      <c r="CD79" s="1290"/>
      <c r="CE79" s="1290"/>
      <c r="CF79" s="1290">
        <v>5.3</v>
      </c>
      <c r="CG79" s="1290"/>
      <c r="CH79" s="1290"/>
      <c r="CI79" s="1290"/>
      <c r="CJ79" s="1290"/>
      <c r="CK79" s="1290"/>
      <c r="CL79" s="1290"/>
      <c r="CM79" s="1290"/>
      <c r="CN79" s="1290">
        <v>5</v>
      </c>
      <c r="CO79" s="1290"/>
      <c r="CP79" s="1290"/>
      <c r="CQ79" s="1290"/>
      <c r="CR79" s="1290"/>
      <c r="CS79" s="1290"/>
      <c r="CT79" s="1290"/>
      <c r="CU79" s="1290"/>
      <c r="CV79" s="1290">
        <v>4.8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xYgEp+hq0WKTAd+oO9b/GLtVZczOIKdJr0INNfzNFH+ywx20JaRwVsbYahA+XZdQcf31W9HbG7XxT6/3gceyA==" saltValue="X6ztZWirpEd9H0cZuKXL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wnAHquZP5BDAl2n2J/O4RETQk3dW7vomuesvFu/xDDlG513Rgq3iD5LjKoVl0JWE4uE4uKB0rUKncMBV/YsTg==" saltValue="V6eQ8VmOVoGmzAioTBkn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gxTUpqvkQ+PUfQlflGlnrrJKSuzqEXKHMVGt24yFWQS710aWSP/jP61aadWyb7m5JbZyuqm4j9qzHKJD3MlEw==" saltValue="TfqJZj9sJGHddH/BI03O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27262</v>
      </c>
      <c r="E3" s="141"/>
      <c r="F3" s="142">
        <v>50840</v>
      </c>
      <c r="G3" s="143"/>
      <c r="H3" s="144"/>
    </row>
    <row r="4" spans="1:8" x14ac:dyDescent="0.15">
      <c r="A4" s="145"/>
      <c r="B4" s="146"/>
      <c r="C4" s="147"/>
      <c r="D4" s="148">
        <v>20246</v>
      </c>
      <c r="E4" s="149"/>
      <c r="F4" s="150">
        <v>25367</v>
      </c>
      <c r="G4" s="151"/>
      <c r="H4" s="152"/>
    </row>
    <row r="5" spans="1:8" x14ac:dyDescent="0.15">
      <c r="A5" s="133" t="s">
        <v>548</v>
      </c>
      <c r="B5" s="138"/>
      <c r="C5" s="139"/>
      <c r="D5" s="140">
        <v>21598</v>
      </c>
      <c r="E5" s="141"/>
      <c r="F5" s="142">
        <v>53605</v>
      </c>
      <c r="G5" s="143"/>
      <c r="H5" s="144"/>
    </row>
    <row r="6" spans="1:8" x14ac:dyDescent="0.15">
      <c r="A6" s="145"/>
      <c r="B6" s="146"/>
      <c r="C6" s="147"/>
      <c r="D6" s="148">
        <v>13097</v>
      </c>
      <c r="E6" s="149"/>
      <c r="F6" s="150">
        <v>28343</v>
      </c>
      <c r="G6" s="151"/>
      <c r="H6" s="152"/>
    </row>
    <row r="7" spans="1:8" x14ac:dyDescent="0.15">
      <c r="A7" s="133" t="s">
        <v>549</v>
      </c>
      <c r="B7" s="138"/>
      <c r="C7" s="139"/>
      <c r="D7" s="140">
        <v>20151</v>
      </c>
      <c r="E7" s="141"/>
      <c r="F7" s="142">
        <v>44267</v>
      </c>
      <c r="G7" s="143"/>
      <c r="H7" s="144"/>
    </row>
    <row r="8" spans="1:8" x14ac:dyDescent="0.15">
      <c r="A8" s="145"/>
      <c r="B8" s="146"/>
      <c r="C8" s="147"/>
      <c r="D8" s="148">
        <v>9477</v>
      </c>
      <c r="E8" s="149"/>
      <c r="F8" s="150">
        <v>26161</v>
      </c>
      <c r="G8" s="151"/>
      <c r="H8" s="152"/>
    </row>
    <row r="9" spans="1:8" x14ac:dyDescent="0.15">
      <c r="A9" s="133" t="s">
        <v>550</v>
      </c>
      <c r="B9" s="138"/>
      <c r="C9" s="139"/>
      <c r="D9" s="140">
        <v>21705</v>
      </c>
      <c r="E9" s="141"/>
      <c r="F9" s="142">
        <v>40879</v>
      </c>
      <c r="G9" s="143"/>
      <c r="H9" s="144"/>
    </row>
    <row r="10" spans="1:8" x14ac:dyDescent="0.15">
      <c r="A10" s="145"/>
      <c r="B10" s="146"/>
      <c r="C10" s="147"/>
      <c r="D10" s="148">
        <v>15524</v>
      </c>
      <c r="E10" s="149"/>
      <c r="F10" s="150">
        <v>24087</v>
      </c>
      <c r="G10" s="151"/>
      <c r="H10" s="152"/>
    </row>
    <row r="11" spans="1:8" x14ac:dyDescent="0.15">
      <c r="A11" s="133" t="s">
        <v>551</v>
      </c>
      <c r="B11" s="138"/>
      <c r="C11" s="139"/>
      <c r="D11" s="140">
        <v>38977</v>
      </c>
      <c r="E11" s="141"/>
      <c r="F11" s="142">
        <v>42651</v>
      </c>
      <c r="G11" s="143"/>
      <c r="H11" s="144"/>
    </row>
    <row r="12" spans="1:8" x14ac:dyDescent="0.15">
      <c r="A12" s="145"/>
      <c r="B12" s="146"/>
      <c r="C12" s="153"/>
      <c r="D12" s="148">
        <v>24784</v>
      </c>
      <c r="E12" s="149"/>
      <c r="F12" s="150">
        <v>22675</v>
      </c>
      <c r="G12" s="151"/>
      <c r="H12" s="152"/>
    </row>
    <row r="13" spans="1:8" x14ac:dyDescent="0.15">
      <c r="A13" s="133"/>
      <c r="B13" s="138"/>
      <c r="C13" s="154"/>
      <c r="D13" s="155">
        <v>25939</v>
      </c>
      <c r="E13" s="156"/>
      <c r="F13" s="157">
        <v>46448</v>
      </c>
      <c r="G13" s="158"/>
      <c r="H13" s="144"/>
    </row>
    <row r="14" spans="1:8" x14ac:dyDescent="0.15">
      <c r="A14" s="145"/>
      <c r="B14" s="146"/>
      <c r="C14" s="147"/>
      <c r="D14" s="148">
        <v>16626</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3.48</v>
      </c>
      <c r="C19" s="159">
        <f>ROUND(VALUE(SUBSTITUTE(実質収支比率等に係る経年分析!G$48,"▲","-")),2)</f>
        <v>3.02</v>
      </c>
      <c r="D19" s="159">
        <f>ROUND(VALUE(SUBSTITUTE(実質収支比率等に係る経年分析!H$48,"▲","-")),2)</f>
        <v>2.54</v>
      </c>
      <c r="E19" s="159">
        <f>ROUND(VALUE(SUBSTITUTE(実質収支比率等に係る経年分析!I$48,"▲","-")),2)</f>
        <v>2.44</v>
      </c>
      <c r="F19" s="159">
        <f>ROUND(VALUE(SUBSTITUTE(実質収支比率等に係る経年分析!J$48,"▲","-")),2)</f>
        <v>1.88</v>
      </c>
    </row>
    <row r="20" spans="1:11" x14ac:dyDescent="0.15">
      <c r="A20" s="159" t="s">
        <v>49</v>
      </c>
      <c r="B20" s="159">
        <f>ROUND(VALUE(SUBSTITUTE(実質収支比率等に係る経年分析!F$47,"▲","-")),2)</f>
        <v>16.760000000000002</v>
      </c>
      <c r="C20" s="159">
        <f>ROUND(VALUE(SUBSTITUTE(実質収支比率等に係る経年分析!G$47,"▲","-")),2)</f>
        <v>16.899999999999999</v>
      </c>
      <c r="D20" s="159">
        <f>ROUND(VALUE(SUBSTITUTE(実質収支比率等に係る経年分析!H$47,"▲","-")),2)</f>
        <v>16.63</v>
      </c>
      <c r="E20" s="159">
        <f>ROUND(VALUE(SUBSTITUTE(実質収支比率等に係る経年分析!I$47,"▲","-")),2)</f>
        <v>16.920000000000002</v>
      </c>
      <c r="F20" s="159">
        <f>ROUND(VALUE(SUBSTITUTE(実質収支比率等に係る経年分析!J$47,"▲","-")),2)</f>
        <v>16.45</v>
      </c>
    </row>
    <row r="21" spans="1:11" x14ac:dyDescent="0.15">
      <c r="A21" s="159" t="s">
        <v>50</v>
      </c>
      <c r="B21" s="159">
        <f>IF(ISNUMBER(VALUE(SUBSTITUTE(実質収支比率等に係る経年分析!F$49,"▲","-"))),ROUND(VALUE(SUBSTITUTE(実質収支比率等に係る経年分析!F$49,"▲","-")),2),NA())</f>
        <v>1.18</v>
      </c>
      <c r="C21" s="159">
        <f>IF(ISNUMBER(VALUE(SUBSTITUTE(実質収支比率等に係る経年分析!G$49,"▲","-"))),ROUND(VALUE(SUBSTITUTE(実質収支比率等に係る経年分析!G$49,"▲","-")),2),NA())</f>
        <v>-0.47</v>
      </c>
      <c r="D21" s="159">
        <f>IF(ISNUMBER(VALUE(SUBSTITUTE(実質収支比率等に係る経年分析!H$49,"▲","-"))),ROUND(VALUE(SUBSTITUTE(実質収支比率等に係る経年分析!H$49,"▲","-")),2),NA())</f>
        <v>-0.26</v>
      </c>
      <c r="E21" s="159">
        <f>IF(ISNUMBER(VALUE(SUBSTITUTE(実質収支比率等に係る経年分析!I$49,"▲","-"))),ROUND(VALUE(SUBSTITUTE(実質収支比率等に係る経年分析!I$49,"▲","-")),2),NA())</f>
        <v>-0.12</v>
      </c>
      <c r="F21" s="159">
        <f>IF(ISNUMBER(VALUE(SUBSTITUTE(実質収支比率等に係る経年分析!J$49,"▲","-"))),ROUND(VALUE(SUBSTITUTE(実質収支比率等に係る経年分析!J$49,"▲","-")),2),NA())</f>
        <v>-1.02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2.4500000000000002</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南河内広域行政共同処理事業特別会計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国民健康保険事業特別会計</v>
      </c>
      <c r="B31" s="160">
        <f>IF(ROUND(VALUE(SUBSTITUTE(連結実質赤字比率に係る赤字・黒字の構成分析!F$39,"▲", "-")), 2) &lt; 0, ABS(ROUND(VALUE(SUBSTITUTE(連結実質赤字比率に係る赤字・黒字の構成分析!F$39,"▲", "-")), 2)), NA())</f>
        <v>0.23</v>
      </c>
      <c r="C31" s="160" t="e">
        <f>IF(ROUND(VALUE(SUBSTITUTE(連結実質赤字比率に係る赤字・黒字の構成分析!F$39,"▲", "-")), 2) &gt;= 0, ABS(ROUND(VALUE(SUBSTITUTE(連結実質赤字比率に係る赤字・黒字の構成分析!F$39,"▲", "-")), 2)), NA())</f>
        <v>#N/A</v>
      </c>
      <c r="D31" s="160">
        <f>IF(ROUND(VALUE(SUBSTITUTE(連結実質赤字比率に係る赤字・黒字の構成分析!G$39,"▲", "-")), 2) &lt; 0, ABS(ROUND(VALUE(SUBSTITUTE(連結実質赤字比率に係る赤字・黒字の構成分析!G$39,"▲", "-")), 2)), NA())</f>
        <v>0.39</v>
      </c>
      <c r="E31" s="160" t="e">
        <f>IF(ROUND(VALUE(SUBSTITUTE(連結実質赤字比率に係る赤字・黒字の構成分析!G$39,"▲", "-")), 2) &gt;= 0, ABS(ROUND(VALUE(SUBSTITUTE(連結実質赤字比率に係る赤字・黒字の構成分析!G$39,"▲", "-")), 2)), NA())</f>
        <v>#N/A</v>
      </c>
      <c r="F31" s="160">
        <f>IF(ROUND(VALUE(SUBSTITUTE(連結実質赤字比率に係る赤字・黒字の構成分析!H$39,"▲", "-")), 2) &lt; 0, ABS(ROUND(VALUE(SUBSTITUTE(連結実質赤字比率に係る赤字・黒字の構成分析!H$39,"▲", "-")), 2)), NA())</f>
        <v>1.25</v>
      </c>
      <c r="G31" s="160" t="e">
        <f>IF(ROUND(VALUE(SUBSTITUTE(連結実質赤字比率に係る赤字・黒字の構成分析!H$39,"▲", "-")), 2) &gt;= 0, ABS(ROUND(VALUE(SUBSTITUTE(連結実質赤字比率に係る赤字・黒字の構成分析!H$39,"▲", "-")), 2)), NA())</f>
        <v>#N/A</v>
      </c>
      <c r="H31" s="160">
        <f>IF(ROUND(VALUE(SUBSTITUTE(連結実質赤字比率に係る赤字・黒字の構成分析!I$39,"▲", "-")), 2) &lt; 0, ABS(ROUND(VALUE(SUBSTITUTE(連結実質赤字比率に係る赤字・黒字の構成分析!I$39,"▲", "-")), 2)), NA())</f>
        <v>0.3</v>
      </c>
      <c r="I31" s="160" t="e">
        <f>IF(ROUND(VALUE(SUBSTITUTE(連結実質赤字比率に係る赤字・黒字の構成分析!I$39,"▲", "-")), 2) &gt;= 0, ABS(ROUND(VALUE(SUBSTITUTE(連結実質赤字比率に係る赤字・黒字の構成分析!I$39,"▲", "-")), 2)), NA())</f>
        <v>#N/A</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0.26</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0.14000000000000001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2.4900000000000002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16.649999999999999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3614</v>
      </c>
      <c r="E42" s="161"/>
      <c r="F42" s="161"/>
      <c r="G42" s="161">
        <f>'実質公債費比率（分子）の構造'!L$52</f>
        <v>3752</v>
      </c>
      <c r="H42" s="161"/>
      <c r="I42" s="161"/>
      <c r="J42" s="161">
        <f>'実質公債費比率（分子）の構造'!M$52</f>
        <v>3550</v>
      </c>
      <c r="K42" s="161"/>
      <c r="L42" s="161"/>
      <c r="M42" s="161">
        <f>'実質公債費比率（分子）の構造'!N$52</f>
        <v>3573</v>
      </c>
      <c r="N42" s="161"/>
      <c r="O42" s="161"/>
      <c r="P42" s="161">
        <f>'実質公債費比率（分子）の構造'!O$52</f>
        <v>3578</v>
      </c>
    </row>
    <row r="43" spans="1:16" x14ac:dyDescent="0.15">
      <c r="A43" s="161" t="s">
        <v>58</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39</v>
      </c>
      <c r="C44" s="161"/>
      <c r="D44" s="161"/>
      <c r="E44" s="161">
        <f>'実質公債費比率（分子）の構造'!L$50</f>
        <v>38</v>
      </c>
      <c r="F44" s="161"/>
      <c r="G44" s="161"/>
      <c r="H44" s="161">
        <f>'実質公債費比率（分子）の構造'!M$50</f>
        <v>36</v>
      </c>
      <c r="I44" s="161"/>
      <c r="J44" s="161"/>
      <c r="K44" s="161">
        <f>'実質公債費比率（分子）の構造'!N$50</f>
        <v>27</v>
      </c>
      <c r="L44" s="161"/>
      <c r="M44" s="161"/>
      <c r="N44" s="161">
        <f>'実質公債費比率（分子）の構造'!O$50</f>
        <v>119</v>
      </c>
      <c r="O44" s="161"/>
      <c r="P44" s="161"/>
    </row>
    <row r="45" spans="1:16" x14ac:dyDescent="0.15">
      <c r="A45" s="161" t="s">
        <v>60</v>
      </c>
      <c r="B45" s="161">
        <f>'実質公債費比率（分子）の構造'!K$49</f>
        <v>436</v>
      </c>
      <c r="C45" s="161"/>
      <c r="D45" s="161"/>
      <c r="E45" s="161">
        <f>'実質公債費比率（分子）の構造'!L$49</f>
        <v>409</v>
      </c>
      <c r="F45" s="161"/>
      <c r="G45" s="161"/>
      <c r="H45" s="161">
        <f>'実質公債費比率（分子）の構造'!M$49</f>
        <v>165</v>
      </c>
      <c r="I45" s="161"/>
      <c r="J45" s="161"/>
      <c r="K45" s="161">
        <f>'実質公債費比率（分子）の構造'!N$49</f>
        <v>70</v>
      </c>
      <c r="L45" s="161"/>
      <c r="M45" s="161"/>
      <c r="N45" s="161">
        <f>'実質公債費比率（分子）の構造'!O$49</f>
        <v>17</v>
      </c>
      <c r="O45" s="161"/>
      <c r="P45" s="161"/>
    </row>
    <row r="46" spans="1:16" x14ac:dyDescent="0.15">
      <c r="A46" s="161" t="s">
        <v>61</v>
      </c>
      <c r="B46" s="161">
        <f>'実質公債費比率（分子）の構造'!K$48</f>
        <v>984</v>
      </c>
      <c r="C46" s="161"/>
      <c r="D46" s="161"/>
      <c r="E46" s="161">
        <f>'実質公債費比率（分子）の構造'!L$48</f>
        <v>874</v>
      </c>
      <c r="F46" s="161"/>
      <c r="G46" s="161"/>
      <c r="H46" s="161">
        <f>'実質公債費比率（分子）の構造'!M$48</f>
        <v>961</v>
      </c>
      <c r="I46" s="161"/>
      <c r="J46" s="161"/>
      <c r="K46" s="161">
        <f>'実質公債費比率（分子）の構造'!N$48</f>
        <v>866</v>
      </c>
      <c r="L46" s="161"/>
      <c r="M46" s="161"/>
      <c r="N46" s="161">
        <f>'実質公債費比率（分子）の構造'!O$48</f>
        <v>817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2232</v>
      </c>
      <c r="C49" s="161"/>
      <c r="D49" s="161"/>
      <c r="E49" s="161">
        <f>'実質公債費比率（分子）の構造'!L$45</f>
        <v>2346</v>
      </c>
      <c r="F49" s="161"/>
      <c r="G49" s="161"/>
      <c r="H49" s="161">
        <f>'実質公債費比率（分子）の構造'!M$45</f>
        <v>2204</v>
      </c>
      <c r="I49" s="161"/>
      <c r="J49" s="161"/>
      <c r="K49" s="161">
        <f>'実質公債費比率（分子）の構造'!N$45</f>
        <v>2323</v>
      </c>
      <c r="L49" s="161"/>
      <c r="M49" s="161"/>
      <c r="N49" s="161">
        <f>'実質公債費比率（分子）の構造'!O$45</f>
        <v>2428</v>
      </c>
      <c r="O49" s="161"/>
      <c r="P49" s="161"/>
    </row>
    <row r="50" spans="1:16" x14ac:dyDescent="0.15">
      <c r="A50" s="161" t="s">
        <v>65</v>
      </c>
      <c r="B50" s="161" t="e">
        <f>NA()</f>
        <v>#N/A</v>
      </c>
      <c r="C50" s="161">
        <f>IF(ISNUMBER('実質公債費比率（分子）の構造'!K$53),'実質公債費比率（分子）の構造'!K$53,NA())</f>
        <v>77</v>
      </c>
      <c r="D50" s="161" t="e">
        <f>NA()</f>
        <v>#N/A</v>
      </c>
      <c r="E50" s="161" t="e">
        <f>NA()</f>
        <v>#N/A</v>
      </c>
      <c r="F50" s="161">
        <f>IF(ISNUMBER('実質公債費比率（分子）の構造'!L$53),'実質公債費比率（分子）の構造'!L$53,NA())</f>
        <v>-85</v>
      </c>
      <c r="G50" s="161" t="e">
        <f>NA()</f>
        <v>#N/A</v>
      </c>
      <c r="H50" s="161" t="e">
        <f>NA()</f>
        <v>#N/A</v>
      </c>
      <c r="I50" s="161">
        <f>IF(ISNUMBER('実質公債費比率（分子）の構造'!M$53),'実質公債費比率（分子）の構造'!M$53,NA())</f>
        <v>-184</v>
      </c>
      <c r="J50" s="161" t="e">
        <f>NA()</f>
        <v>#N/A</v>
      </c>
      <c r="K50" s="161" t="e">
        <f>NA()</f>
        <v>#N/A</v>
      </c>
      <c r="L50" s="161">
        <f>IF(ISNUMBER('実質公債費比率（分子）の構造'!N$53),'実質公債費比率（分子）の構造'!N$53,NA())</f>
        <v>-287</v>
      </c>
      <c r="M50" s="161" t="e">
        <f>NA()</f>
        <v>#N/A</v>
      </c>
      <c r="N50" s="161" t="e">
        <f>NA()</f>
        <v>#N/A</v>
      </c>
      <c r="O50" s="161">
        <f>IF(ISNUMBER('実質公債費比率（分子）の構造'!O$53),'実質公債費比率（分子）の構造'!O$53,NA())</f>
        <v>-197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31159</v>
      </c>
      <c r="E56" s="160"/>
      <c r="F56" s="160"/>
      <c r="G56" s="160">
        <f>'将来負担比率（分子）の構造'!J$52</f>
        <v>30833</v>
      </c>
      <c r="H56" s="160"/>
      <c r="I56" s="160"/>
      <c r="J56" s="160">
        <f>'将来負担比率（分子）の構造'!K$52</f>
        <v>30819</v>
      </c>
      <c r="K56" s="160"/>
      <c r="L56" s="160"/>
      <c r="M56" s="160">
        <f>'将来負担比率（分子）の構造'!L$52</f>
        <v>30978</v>
      </c>
      <c r="N56" s="160"/>
      <c r="O56" s="160"/>
      <c r="P56" s="160">
        <f>'将来負担比率（分子）の構造'!M$52</f>
        <v>31761</v>
      </c>
    </row>
    <row r="57" spans="1:16" x14ac:dyDescent="0.15">
      <c r="A57" s="160" t="s">
        <v>36</v>
      </c>
      <c r="B57" s="160"/>
      <c r="C57" s="160"/>
      <c r="D57" s="160">
        <f>'将来負担比率（分子）の構造'!I$51</f>
        <v>8455</v>
      </c>
      <c r="E57" s="160"/>
      <c r="F57" s="160"/>
      <c r="G57" s="160">
        <f>'将来負担比率（分子）の構造'!J$51</f>
        <v>7899</v>
      </c>
      <c r="H57" s="160"/>
      <c r="I57" s="160"/>
      <c r="J57" s="160">
        <f>'将来負担比率（分子）の構造'!K$51</f>
        <v>8287</v>
      </c>
      <c r="K57" s="160"/>
      <c r="L57" s="160"/>
      <c r="M57" s="160">
        <f>'将来負担比率（分子）の構造'!L$51</f>
        <v>8746</v>
      </c>
      <c r="N57" s="160"/>
      <c r="O57" s="160"/>
      <c r="P57" s="160">
        <f>'将来負担比率（分子）の構造'!M$51</f>
        <v>9110</v>
      </c>
    </row>
    <row r="58" spans="1:16" x14ac:dyDescent="0.15">
      <c r="A58" s="160" t="s">
        <v>35</v>
      </c>
      <c r="B58" s="160"/>
      <c r="C58" s="160"/>
      <c r="D58" s="160">
        <f>'将来負担比率（分子）の構造'!I$50</f>
        <v>9675</v>
      </c>
      <c r="E58" s="160"/>
      <c r="F58" s="160"/>
      <c r="G58" s="160">
        <f>'将来負担比率（分子）の構造'!J$50</f>
        <v>10019</v>
      </c>
      <c r="H58" s="160"/>
      <c r="I58" s="160"/>
      <c r="J58" s="160">
        <f>'将来負担比率（分子）の構造'!K$50</f>
        <v>11033</v>
      </c>
      <c r="K58" s="160"/>
      <c r="L58" s="160"/>
      <c r="M58" s="160">
        <f>'将来負担比率（分子）の構造'!L$50</f>
        <v>11066</v>
      </c>
      <c r="N58" s="160"/>
      <c r="O58" s="160"/>
      <c r="P58" s="160">
        <f>'将来負担比率（分子）の構造'!M$50</f>
        <v>10908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6320</v>
      </c>
      <c r="C62" s="160"/>
      <c r="D62" s="160"/>
      <c r="E62" s="160">
        <f>'将来負担比率（分子）の構造'!J$45</f>
        <v>5890</v>
      </c>
      <c r="F62" s="160"/>
      <c r="G62" s="160"/>
      <c r="H62" s="160">
        <f>'将来負担比率（分子）の構造'!K$45</f>
        <v>5836</v>
      </c>
      <c r="I62" s="160"/>
      <c r="J62" s="160"/>
      <c r="K62" s="160">
        <f>'将来負担比率（分子）の構造'!L$45</f>
        <v>5811</v>
      </c>
      <c r="L62" s="160"/>
      <c r="M62" s="160"/>
      <c r="N62" s="160">
        <f>'将来負担比率（分子）の構造'!M$45</f>
        <v>5834</v>
      </c>
      <c r="O62" s="160"/>
      <c r="P62" s="160"/>
    </row>
    <row r="63" spans="1:16" x14ac:dyDescent="0.15">
      <c r="A63" s="160" t="s">
        <v>28</v>
      </c>
      <c r="B63" s="160">
        <f>'将来負担比率（分子）の構造'!I$44</f>
        <v>654</v>
      </c>
      <c r="C63" s="160"/>
      <c r="D63" s="160"/>
      <c r="E63" s="160">
        <f>'将来負担比率（分子）の構造'!J$44</f>
        <v>257</v>
      </c>
      <c r="F63" s="160"/>
      <c r="G63" s="160"/>
      <c r="H63" s="160">
        <f>'将来負担比率（分子）の構造'!K$44</f>
        <v>97</v>
      </c>
      <c r="I63" s="160"/>
      <c r="J63" s="160"/>
      <c r="K63" s="160">
        <f>'将来負担比率（分子）の構造'!L$44</f>
        <v>32</v>
      </c>
      <c r="L63" s="160"/>
      <c r="M63" s="160"/>
      <c r="N63" s="160">
        <f>'将来負担比率（分子）の構造'!M$44</f>
        <v>19</v>
      </c>
      <c r="O63" s="160"/>
      <c r="P63" s="160"/>
    </row>
    <row r="64" spans="1:16" x14ac:dyDescent="0.15">
      <c r="A64" s="160" t="s">
        <v>27</v>
      </c>
      <c r="B64" s="160">
        <f>'将来負担比率（分子）の構造'!I$43</f>
        <v>12114</v>
      </c>
      <c r="C64" s="160"/>
      <c r="D64" s="160"/>
      <c r="E64" s="160">
        <f>'将来負担比率（分子）の構造'!J$43</f>
        <v>11055</v>
      </c>
      <c r="F64" s="160"/>
      <c r="G64" s="160"/>
      <c r="H64" s="160">
        <f>'将来負担比率（分子）の構造'!K$43</f>
        <v>10435</v>
      </c>
      <c r="I64" s="160"/>
      <c r="J64" s="160"/>
      <c r="K64" s="160">
        <f>'将来負担比率（分子）の構造'!L$43</f>
        <v>9704</v>
      </c>
      <c r="L64" s="160"/>
      <c r="M64" s="160"/>
      <c r="N64" s="160">
        <f>'将来負担比率（分子）の構造'!M$43</f>
        <v>9224</v>
      </c>
      <c r="O64" s="160"/>
      <c r="P64" s="160"/>
    </row>
    <row r="65" spans="1:16" x14ac:dyDescent="0.15">
      <c r="A65" s="160" t="s">
        <v>26</v>
      </c>
      <c r="B65" s="160">
        <f>'将来負担比率（分子）の構造'!I$42</f>
        <v>235</v>
      </c>
      <c r="C65" s="160"/>
      <c r="D65" s="160"/>
      <c r="E65" s="160">
        <f>'将来負担比率（分子）の構造'!J$42</f>
        <v>197</v>
      </c>
      <c r="F65" s="160"/>
      <c r="G65" s="160"/>
      <c r="H65" s="160">
        <f>'将来負担比率（分子）の構造'!K$42</f>
        <v>162</v>
      </c>
      <c r="I65" s="160"/>
      <c r="J65" s="160"/>
      <c r="K65" s="160">
        <f>'将来負担比率（分子）の構造'!L$42</f>
        <v>119</v>
      </c>
      <c r="L65" s="160"/>
      <c r="M65" s="160"/>
      <c r="N65" s="160" t="str">
        <f>'将来負担比率（分子）の構造'!M$42</f>
        <v>-</v>
      </c>
      <c r="O65" s="160"/>
      <c r="P65" s="160"/>
    </row>
    <row r="66" spans="1:16" x14ac:dyDescent="0.15">
      <c r="A66" s="160" t="s">
        <v>25</v>
      </c>
      <c r="B66" s="160">
        <f>'将来負担比率（分子）の構造'!I$41</f>
        <v>26113</v>
      </c>
      <c r="C66" s="160"/>
      <c r="D66" s="160"/>
      <c r="E66" s="160">
        <f>'将来負担比率（分子）の構造'!J$41</f>
        <v>26437</v>
      </c>
      <c r="F66" s="160"/>
      <c r="G66" s="160"/>
      <c r="H66" s="160">
        <f>'将来負担比率（分子）の構造'!K$41</f>
        <v>26718</v>
      </c>
      <c r="I66" s="160"/>
      <c r="J66" s="160"/>
      <c r="K66" s="160">
        <f>'将来負担比率（分子）の構造'!L$41</f>
        <v>26736</v>
      </c>
      <c r="L66" s="160"/>
      <c r="M66" s="160"/>
      <c r="N66" s="160">
        <f>'将来負担比率（分子）の構造'!M$41</f>
        <v>28467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3796</v>
      </c>
      <c r="C72" s="164">
        <f>基金残高に係る経年分析!G55</f>
        <v>3799</v>
      </c>
      <c r="D72" s="164">
        <f>基金残高に係る経年分析!H55</f>
        <v>3697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7058</v>
      </c>
      <c r="C74" s="164">
        <f>基金残高に係る経年分析!G57</f>
        <v>7078</v>
      </c>
      <c r="D74" s="164">
        <f>基金残高に係る経年分析!H57</f>
        <v>7021</v>
      </c>
    </row>
  </sheetData>
  <sheetProtection algorithmName="SHA-512" hashValue="LAZpUKCO43DB1XyvLRUUS4U/ddJpnrjLtEGlCv9+o5ufF+6f56NrS8uHBELIFDhN1mJm5RJvqsuW6dbSZwBI/A==" saltValue="CI+f9oU9jZ+Az8vg20dv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225</v>
      </c>
      <c r="C5" s="741"/>
      <c r="D5" s="741"/>
      <c r="E5" s="741"/>
      <c r="F5" s="741"/>
      <c r="G5" s="741"/>
      <c r="H5" s="741"/>
      <c r="I5" s="741"/>
      <c r="J5" s="741"/>
      <c r="K5" s="741"/>
      <c r="L5" s="741"/>
      <c r="M5" s="741"/>
      <c r="N5" s="741"/>
      <c r="O5" s="741"/>
      <c r="P5" s="741"/>
      <c r="Q5" s="742"/>
      <c r="R5" s="706">
        <v>13475585</v>
      </c>
      <c r="S5" s="707"/>
      <c r="T5" s="707"/>
      <c r="U5" s="707"/>
      <c r="V5" s="707"/>
      <c r="W5" s="707"/>
      <c r="X5" s="707"/>
      <c r="Y5" s="753"/>
      <c r="Z5" s="771">
        <v>32.6</v>
      </c>
      <c r="AA5" s="771"/>
      <c r="AB5" s="771"/>
      <c r="AC5" s="771"/>
      <c r="AD5" s="772">
        <v>12485456</v>
      </c>
      <c r="AE5" s="772"/>
      <c r="AF5" s="772"/>
      <c r="AG5" s="772"/>
      <c r="AH5" s="772"/>
      <c r="AI5" s="772"/>
      <c r="AJ5" s="772"/>
      <c r="AK5" s="772"/>
      <c r="AL5" s="754">
        <v>58.4</v>
      </c>
      <c r="AM5" s="723"/>
      <c r="AN5" s="723"/>
      <c r="AO5" s="755"/>
      <c r="AP5" s="740" t="s">
        <v>226</v>
      </c>
      <c r="AQ5" s="741"/>
      <c r="AR5" s="741"/>
      <c r="AS5" s="741"/>
      <c r="AT5" s="741"/>
      <c r="AU5" s="741"/>
      <c r="AV5" s="741"/>
      <c r="AW5" s="741"/>
      <c r="AX5" s="741"/>
      <c r="AY5" s="741"/>
      <c r="AZ5" s="741"/>
      <c r="BA5" s="741"/>
      <c r="BB5" s="741"/>
      <c r="BC5" s="741"/>
      <c r="BD5" s="741"/>
      <c r="BE5" s="741"/>
      <c r="BF5" s="742"/>
      <c r="BG5" s="641">
        <v>12481675</v>
      </c>
      <c r="BH5" s="644"/>
      <c r="BI5" s="644"/>
      <c r="BJ5" s="644"/>
      <c r="BK5" s="644"/>
      <c r="BL5" s="644"/>
      <c r="BM5" s="644"/>
      <c r="BN5" s="645"/>
      <c r="BO5" s="703">
        <v>92.6</v>
      </c>
      <c r="BP5" s="703"/>
      <c r="BQ5" s="703"/>
      <c r="BR5" s="703"/>
      <c r="BS5" s="704">
        <v>29539</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201614</v>
      </c>
      <c r="S6" s="644"/>
      <c r="T6" s="644"/>
      <c r="U6" s="644"/>
      <c r="V6" s="644"/>
      <c r="W6" s="644"/>
      <c r="X6" s="644"/>
      <c r="Y6" s="645"/>
      <c r="Z6" s="703">
        <v>0.5</v>
      </c>
      <c r="AA6" s="703"/>
      <c r="AB6" s="703"/>
      <c r="AC6" s="703"/>
      <c r="AD6" s="704">
        <v>201614</v>
      </c>
      <c r="AE6" s="704"/>
      <c r="AF6" s="704"/>
      <c r="AG6" s="704"/>
      <c r="AH6" s="704"/>
      <c r="AI6" s="704"/>
      <c r="AJ6" s="704"/>
      <c r="AK6" s="704"/>
      <c r="AL6" s="646">
        <v>0.9</v>
      </c>
      <c r="AM6" s="647"/>
      <c r="AN6" s="647"/>
      <c r="AO6" s="705"/>
      <c r="AP6" s="638" t="s">
        <v>231</v>
      </c>
      <c r="AQ6" s="639"/>
      <c r="AR6" s="639"/>
      <c r="AS6" s="639"/>
      <c r="AT6" s="639"/>
      <c r="AU6" s="639"/>
      <c r="AV6" s="639"/>
      <c r="AW6" s="639"/>
      <c r="AX6" s="639"/>
      <c r="AY6" s="639"/>
      <c r="AZ6" s="639"/>
      <c r="BA6" s="639"/>
      <c r="BB6" s="639"/>
      <c r="BC6" s="639"/>
      <c r="BD6" s="639"/>
      <c r="BE6" s="639"/>
      <c r="BF6" s="640"/>
      <c r="BG6" s="641">
        <v>12481675</v>
      </c>
      <c r="BH6" s="644"/>
      <c r="BI6" s="644"/>
      <c r="BJ6" s="644"/>
      <c r="BK6" s="644"/>
      <c r="BL6" s="644"/>
      <c r="BM6" s="644"/>
      <c r="BN6" s="645"/>
      <c r="BO6" s="703">
        <v>92.6</v>
      </c>
      <c r="BP6" s="703"/>
      <c r="BQ6" s="703"/>
      <c r="BR6" s="703"/>
      <c r="BS6" s="704">
        <v>29539</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332419</v>
      </c>
      <c r="CS6" s="644"/>
      <c r="CT6" s="644"/>
      <c r="CU6" s="644"/>
      <c r="CV6" s="644"/>
      <c r="CW6" s="644"/>
      <c r="CX6" s="644"/>
      <c r="CY6" s="645"/>
      <c r="CZ6" s="754">
        <v>0.8</v>
      </c>
      <c r="DA6" s="723"/>
      <c r="DB6" s="723"/>
      <c r="DC6" s="757"/>
      <c r="DD6" s="649" t="s">
        <v>143</v>
      </c>
      <c r="DE6" s="644"/>
      <c r="DF6" s="644"/>
      <c r="DG6" s="644"/>
      <c r="DH6" s="644"/>
      <c r="DI6" s="644"/>
      <c r="DJ6" s="644"/>
      <c r="DK6" s="644"/>
      <c r="DL6" s="644"/>
      <c r="DM6" s="644"/>
      <c r="DN6" s="644"/>
      <c r="DO6" s="644"/>
      <c r="DP6" s="645"/>
      <c r="DQ6" s="649">
        <v>332378</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40100</v>
      </c>
      <c r="S7" s="644"/>
      <c r="T7" s="644"/>
      <c r="U7" s="644"/>
      <c r="V7" s="644"/>
      <c r="W7" s="644"/>
      <c r="X7" s="644"/>
      <c r="Y7" s="645"/>
      <c r="Z7" s="703">
        <v>0.1</v>
      </c>
      <c r="AA7" s="703"/>
      <c r="AB7" s="703"/>
      <c r="AC7" s="703"/>
      <c r="AD7" s="704">
        <v>40100</v>
      </c>
      <c r="AE7" s="704"/>
      <c r="AF7" s="704"/>
      <c r="AG7" s="704"/>
      <c r="AH7" s="704"/>
      <c r="AI7" s="704"/>
      <c r="AJ7" s="704"/>
      <c r="AK7" s="704"/>
      <c r="AL7" s="646">
        <v>0.2</v>
      </c>
      <c r="AM7" s="647"/>
      <c r="AN7" s="647"/>
      <c r="AO7" s="705"/>
      <c r="AP7" s="638" t="s">
        <v>234</v>
      </c>
      <c r="AQ7" s="639"/>
      <c r="AR7" s="639"/>
      <c r="AS7" s="639"/>
      <c r="AT7" s="639"/>
      <c r="AU7" s="639"/>
      <c r="AV7" s="639"/>
      <c r="AW7" s="639"/>
      <c r="AX7" s="639"/>
      <c r="AY7" s="639"/>
      <c r="AZ7" s="639"/>
      <c r="BA7" s="639"/>
      <c r="BB7" s="639"/>
      <c r="BC7" s="639"/>
      <c r="BD7" s="639"/>
      <c r="BE7" s="639"/>
      <c r="BF7" s="640"/>
      <c r="BG7" s="641">
        <v>6635152</v>
      </c>
      <c r="BH7" s="644"/>
      <c r="BI7" s="644"/>
      <c r="BJ7" s="644"/>
      <c r="BK7" s="644"/>
      <c r="BL7" s="644"/>
      <c r="BM7" s="644"/>
      <c r="BN7" s="645"/>
      <c r="BO7" s="703">
        <v>49.2</v>
      </c>
      <c r="BP7" s="703"/>
      <c r="BQ7" s="703"/>
      <c r="BR7" s="703"/>
      <c r="BS7" s="704">
        <v>29539</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3520838</v>
      </c>
      <c r="CS7" s="644"/>
      <c r="CT7" s="644"/>
      <c r="CU7" s="644"/>
      <c r="CV7" s="644"/>
      <c r="CW7" s="644"/>
      <c r="CX7" s="644"/>
      <c r="CY7" s="645"/>
      <c r="CZ7" s="703">
        <v>8.6</v>
      </c>
      <c r="DA7" s="703"/>
      <c r="DB7" s="703"/>
      <c r="DC7" s="703"/>
      <c r="DD7" s="649">
        <v>153970</v>
      </c>
      <c r="DE7" s="644"/>
      <c r="DF7" s="644"/>
      <c r="DG7" s="644"/>
      <c r="DH7" s="644"/>
      <c r="DI7" s="644"/>
      <c r="DJ7" s="644"/>
      <c r="DK7" s="644"/>
      <c r="DL7" s="644"/>
      <c r="DM7" s="644"/>
      <c r="DN7" s="644"/>
      <c r="DO7" s="644"/>
      <c r="DP7" s="645"/>
      <c r="DQ7" s="649">
        <v>3064870</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113595</v>
      </c>
      <c r="S8" s="644"/>
      <c r="T8" s="644"/>
      <c r="U8" s="644"/>
      <c r="V8" s="644"/>
      <c r="W8" s="644"/>
      <c r="X8" s="644"/>
      <c r="Y8" s="645"/>
      <c r="Z8" s="703">
        <v>0.3</v>
      </c>
      <c r="AA8" s="703"/>
      <c r="AB8" s="703"/>
      <c r="AC8" s="703"/>
      <c r="AD8" s="704">
        <v>113595</v>
      </c>
      <c r="AE8" s="704"/>
      <c r="AF8" s="704"/>
      <c r="AG8" s="704"/>
      <c r="AH8" s="704"/>
      <c r="AI8" s="704"/>
      <c r="AJ8" s="704"/>
      <c r="AK8" s="704"/>
      <c r="AL8" s="646">
        <v>0.5</v>
      </c>
      <c r="AM8" s="647"/>
      <c r="AN8" s="647"/>
      <c r="AO8" s="705"/>
      <c r="AP8" s="638" t="s">
        <v>237</v>
      </c>
      <c r="AQ8" s="639"/>
      <c r="AR8" s="639"/>
      <c r="AS8" s="639"/>
      <c r="AT8" s="639"/>
      <c r="AU8" s="639"/>
      <c r="AV8" s="639"/>
      <c r="AW8" s="639"/>
      <c r="AX8" s="639"/>
      <c r="AY8" s="639"/>
      <c r="AZ8" s="639"/>
      <c r="BA8" s="639"/>
      <c r="BB8" s="639"/>
      <c r="BC8" s="639"/>
      <c r="BD8" s="639"/>
      <c r="BE8" s="639"/>
      <c r="BF8" s="640"/>
      <c r="BG8" s="641">
        <v>180731</v>
      </c>
      <c r="BH8" s="644"/>
      <c r="BI8" s="644"/>
      <c r="BJ8" s="644"/>
      <c r="BK8" s="644"/>
      <c r="BL8" s="644"/>
      <c r="BM8" s="644"/>
      <c r="BN8" s="645"/>
      <c r="BO8" s="703">
        <v>1.3</v>
      </c>
      <c r="BP8" s="703"/>
      <c r="BQ8" s="703"/>
      <c r="BR8" s="703"/>
      <c r="BS8" s="649" t="s">
        <v>238</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19154284</v>
      </c>
      <c r="CS8" s="644"/>
      <c r="CT8" s="644"/>
      <c r="CU8" s="644"/>
      <c r="CV8" s="644"/>
      <c r="CW8" s="644"/>
      <c r="CX8" s="644"/>
      <c r="CY8" s="645"/>
      <c r="CZ8" s="703">
        <v>46.9</v>
      </c>
      <c r="DA8" s="703"/>
      <c r="DB8" s="703"/>
      <c r="DC8" s="703"/>
      <c r="DD8" s="649">
        <v>117202</v>
      </c>
      <c r="DE8" s="644"/>
      <c r="DF8" s="644"/>
      <c r="DG8" s="644"/>
      <c r="DH8" s="644"/>
      <c r="DI8" s="644"/>
      <c r="DJ8" s="644"/>
      <c r="DK8" s="644"/>
      <c r="DL8" s="644"/>
      <c r="DM8" s="644"/>
      <c r="DN8" s="644"/>
      <c r="DO8" s="644"/>
      <c r="DP8" s="645"/>
      <c r="DQ8" s="649">
        <v>9434036</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114835</v>
      </c>
      <c r="S9" s="644"/>
      <c r="T9" s="644"/>
      <c r="U9" s="644"/>
      <c r="V9" s="644"/>
      <c r="W9" s="644"/>
      <c r="X9" s="644"/>
      <c r="Y9" s="645"/>
      <c r="Z9" s="703">
        <v>0.3</v>
      </c>
      <c r="AA9" s="703"/>
      <c r="AB9" s="703"/>
      <c r="AC9" s="703"/>
      <c r="AD9" s="704">
        <v>114835</v>
      </c>
      <c r="AE9" s="704"/>
      <c r="AF9" s="704"/>
      <c r="AG9" s="704"/>
      <c r="AH9" s="704"/>
      <c r="AI9" s="704"/>
      <c r="AJ9" s="704"/>
      <c r="AK9" s="704"/>
      <c r="AL9" s="646">
        <v>0.5</v>
      </c>
      <c r="AM9" s="647"/>
      <c r="AN9" s="647"/>
      <c r="AO9" s="705"/>
      <c r="AP9" s="638" t="s">
        <v>241</v>
      </c>
      <c r="AQ9" s="639"/>
      <c r="AR9" s="639"/>
      <c r="AS9" s="639"/>
      <c r="AT9" s="639"/>
      <c r="AU9" s="639"/>
      <c r="AV9" s="639"/>
      <c r="AW9" s="639"/>
      <c r="AX9" s="639"/>
      <c r="AY9" s="639"/>
      <c r="AZ9" s="639"/>
      <c r="BA9" s="639"/>
      <c r="BB9" s="639"/>
      <c r="BC9" s="639"/>
      <c r="BD9" s="639"/>
      <c r="BE9" s="639"/>
      <c r="BF9" s="640"/>
      <c r="BG9" s="641">
        <v>5858777</v>
      </c>
      <c r="BH9" s="644"/>
      <c r="BI9" s="644"/>
      <c r="BJ9" s="644"/>
      <c r="BK9" s="644"/>
      <c r="BL9" s="644"/>
      <c r="BM9" s="644"/>
      <c r="BN9" s="645"/>
      <c r="BO9" s="703">
        <v>43.5</v>
      </c>
      <c r="BP9" s="703"/>
      <c r="BQ9" s="703"/>
      <c r="BR9" s="703"/>
      <c r="BS9" s="649" t="s">
        <v>143</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4391641</v>
      </c>
      <c r="CS9" s="644"/>
      <c r="CT9" s="644"/>
      <c r="CU9" s="644"/>
      <c r="CV9" s="644"/>
      <c r="CW9" s="644"/>
      <c r="CX9" s="644"/>
      <c r="CY9" s="645"/>
      <c r="CZ9" s="703">
        <v>10.8</v>
      </c>
      <c r="DA9" s="703"/>
      <c r="DB9" s="703"/>
      <c r="DC9" s="703"/>
      <c r="DD9" s="649">
        <v>158500</v>
      </c>
      <c r="DE9" s="644"/>
      <c r="DF9" s="644"/>
      <c r="DG9" s="644"/>
      <c r="DH9" s="644"/>
      <c r="DI9" s="644"/>
      <c r="DJ9" s="644"/>
      <c r="DK9" s="644"/>
      <c r="DL9" s="644"/>
      <c r="DM9" s="644"/>
      <c r="DN9" s="644"/>
      <c r="DO9" s="644"/>
      <c r="DP9" s="645"/>
      <c r="DQ9" s="649">
        <v>2588709</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238</v>
      </c>
      <c r="S10" s="644"/>
      <c r="T10" s="644"/>
      <c r="U10" s="644"/>
      <c r="V10" s="644"/>
      <c r="W10" s="644"/>
      <c r="X10" s="644"/>
      <c r="Y10" s="645"/>
      <c r="Z10" s="703" t="s">
        <v>238</v>
      </c>
      <c r="AA10" s="703"/>
      <c r="AB10" s="703"/>
      <c r="AC10" s="703"/>
      <c r="AD10" s="704" t="s">
        <v>143</v>
      </c>
      <c r="AE10" s="704"/>
      <c r="AF10" s="704"/>
      <c r="AG10" s="704"/>
      <c r="AH10" s="704"/>
      <c r="AI10" s="704"/>
      <c r="AJ10" s="704"/>
      <c r="AK10" s="704"/>
      <c r="AL10" s="646" t="s">
        <v>143</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197975</v>
      </c>
      <c r="BH10" s="644"/>
      <c r="BI10" s="644"/>
      <c r="BJ10" s="644"/>
      <c r="BK10" s="644"/>
      <c r="BL10" s="644"/>
      <c r="BM10" s="644"/>
      <c r="BN10" s="645"/>
      <c r="BO10" s="703">
        <v>1.5</v>
      </c>
      <c r="BP10" s="703"/>
      <c r="BQ10" s="703"/>
      <c r="BR10" s="703"/>
      <c r="BS10" s="649" t="s">
        <v>238</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26706</v>
      </c>
      <c r="CS10" s="644"/>
      <c r="CT10" s="644"/>
      <c r="CU10" s="644"/>
      <c r="CV10" s="644"/>
      <c r="CW10" s="644"/>
      <c r="CX10" s="644"/>
      <c r="CY10" s="645"/>
      <c r="CZ10" s="703">
        <v>0.1</v>
      </c>
      <c r="DA10" s="703"/>
      <c r="DB10" s="703"/>
      <c r="DC10" s="703"/>
      <c r="DD10" s="649" t="s">
        <v>143</v>
      </c>
      <c r="DE10" s="644"/>
      <c r="DF10" s="644"/>
      <c r="DG10" s="644"/>
      <c r="DH10" s="644"/>
      <c r="DI10" s="644"/>
      <c r="DJ10" s="644"/>
      <c r="DK10" s="644"/>
      <c r="DL10" s="644"/>
      <c r="DM10" s="644"/>
      <c r="DN10" s="644"/>
      <c r="DO10" s="644"/>
      <c r="DP10" s="645"/>
      <c r="DQ10" s="649">
        <v>24301</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247</v>
      </c>
      <c r="S11" s="644"/>
      <c r="T11" s="644"/>
      <c r="U11" s="644"/>
      <c r="V11" s="644"/>
      <c r="W11" s="644"/>
      <c r="X11" s="644"/>
      <c r="Y11" s="645"/>
      <c r="Z11" s="703" t="s">
        <v>143</v>
      </c>
      <c r="AA11" s="703"/>
      <c r="AB11" s="703"/>
      <c r="AC11" s="703"/>
      <c r="AD11" s="704" t="s">
        <v>247</v>
      </c>
      <c r="AE11" s="704"/>
      <c r="AF11" s="704"/>
      <c r="AG11" s="704"/>
      <c r="AH11" s="704"/>
      <c r="AI11" s="704"/>
      <c r="AJ11" s="704"/>
      <c r="AK11" s="704"/>
      <c r="AL11" s="646" t="s">
        <v>247</v>
      </c>
      <c r="AM11" s="647"/>
      <c r="AN11" s="647"/>
      <c r="AO11" s="705"/>
      <c r="AP11" s="638" t="s">
        <v>248</v>
      </c>
      <c r="AQ11" s="639"/>
      <c r="AR11" s="639"/>
      <c r="AS11" s="639"/>
      <c r="AT11" s="639"/>
      <c r="AU11" s="639"/>
      <c r="AV11" s="639"/>
      <c r="AW11" s="639"/>
      <c r="AX11" s="639"/>
      <c r="AY11" s="639"/>
      <c r="AZ11" s="639"/>
      <c r="BA11" s="639"/>
      <c r="BB11" s="639"/>
      <c r="BC11" s="639"/>
      <c r="BD11" s="639"/>
      <c r="BE11" s="639"/>
      <c r="BF11" s="640"/>
      <c r="BG11" s="641">
        <v>397669</v>
      </c>
      <c r="BH11" s="644"/>
      <c r="BI11" s="644"/>
      <c r="BJ11" s="644"/>
      <c r="BK11" s="644"/>
      <c r="BL11" s="644"/>
      <c r="BM11" s="644"/>
      <c r="BN11" s="645"/>
      <c r="BO11" s="703">
        <v>3</v>
      </c>
      <c r="BP11" s="703"/>
      <c r="BQ11" s="703"/>
      <c r="BR11" s="703"/>
      <c r="BS11" s="649">
        <v>29539</v>
      </c>
      <c r="BT11" s="644"/>
      <c r="BU11" s="644"/>
      <c r="BV11" s="644"/>
      <c r="BW11" s="644"/>
      <c r="BX11" s="644"/>
      <c r="BY11" s="644"/>
      <c r="BZ11" s="644"/>
      <c r="CA11" s="644"/>
      <c r="CB11" s="684"/>
      <c r="CD11" s="685" t="s">
        <v>249</v>
      </c>
      <c r="CE11" s="682"/>
      <c r="CF11" s="682"/>
      <c r="CG11" s="682"/>
      <c r="CH11" s="682"/>
      <c r="CI11" s="682"/>
      <c r="CJ11" s="682"/>
      <c r="CK11" s="682"/>
      <c r="CL11" s="682"/>
      <c r="CM11" s="682"/>
      <c r="CN11" s="682"/>
      <c r="CO11" s="682"/>
      <c r="CP11" s="682"/>
      <c r="CQ11" s="683"/>
      <c r="CR11" s="641">
        <v>172245</v>
      </c>
      <c r="CS11" s="644"/>
      <c r="CT11" s="644"/>
      <c r="CU11" s="644"/>
      <c r="CV11" s="644"/>
      <c r="CW11" s="644"/>
      <c r="CX11" s="644"/>
      <c r="CY11" s="645"/>
      <c r="CZ11" s="703">
        <v>0.4</v>
      </c>
      <c r="DA11" s="703"/>
      <c r="DB11" s="703"/>
      <c r="DC11" s="703"/>
      <c r="DD11" s="649">
        <v>34430</v>
      </c>
      <c r="DE11" s="644"/>
      <c r="DF11" s="644"/>
      <c r="DG11" s="644"/>
      <c r="DH11" s="644"/>
      <c r="DI11" s="644"/>
      <c r="DJ11" s="644"/>
      <c r="DK11" s="644"/>
      <c r="DL11" s="644"/>
      <c r="DM11" s="644"/>
      <c r="DN11" s="644"/>
      <c r="DO11" s="644"/>
      <c r="DP11" s="645"/>
      <c r="DQ11" s="649">
        <v>142351</v>
      </c>
      <c r="DR11" s="644"/>
      <c r="DS11" s="644"/>
      <c r="DT11" s="644"/>
      <c r="DU11" s="644"/>
      <c r="DV11" s="644"/>
      <c r="DW11" s="644"/>
      <c r="DX11" s="644"/>
      <c r="DY11" s="644"/>
      <c r="DZ11" s="644"/>
      <c r="EA11" s="644"/>
      <c r="EB11" s="644"/>
      <c r="EC11" s="684"/>
    </row>
    <row r="12" spans="2:143" ht="11.25" customHeight="1" x14ac:dyDescent="0.15">
      <c r="B12" s="638" t="s">
        <v>250</v>
      </c>
      <c r="C12" s="639"/>
      <c r="D12" s="639"/>
      <c r="E12" s="639"/>
      <c r="F12" s="639"/>
      <c r="G12" s="639"/>
      <c r="H12" s="639"/>
      <c r="I12" s="639"/>
      <c r="J12" s="639"/>
      <c r="K12" s="639"/>
      <c r="L12" s="639"/>
      <c r="M12" s="639"/>
      <c r="N12" s="639"/>
      <c r="O12" s="639"/>
      <c r="P12" s="639"/>
      <c r="Q12" s="640"/>
      <c r="R12" s="641">
        <v>1916039</v>
      </c>
      <c r="S12" s="644"/>
      <c r="T12" s="644"/>
      <c r="U12" s="644"/>
      <c r="V12" s="644"/>
      <c r="W12" s="644"/>
      <c r="X12" s="644"/>
      <c r="Y12" s="645"/>
      <c r="Z12" s="703">
        <v>4.5999999999999996</v>
      </c>
      <c r="AA12" s="703"/>
      <c r="AB12" s="703"/>
      <c r="AC12" s="703"/>
      <c r="AD12" s="704">
        <v>1916039</v>
      </c>
      <c r="AE12" s="704"/>
      <c r="AF12" s="704"/>
      <c r="AG12" s="704"/>
      <c r="AH12" s="704"/>
      <c r="AI12" s="704"/>
      <c r="AJ12" s="704"/>
      <c r="AK12" s="704"/>
      <c r="AL12" s="646">
        <v>9</v>
      </c>
      <c r="AM12" s="647"/>
      <c r="AN12" s="647"/>
      <c r="AO12" s="705"/>
      <c r="AP12" s="638" t="s">
        <v>251</v>
      </c>
      <c r="AQ12" s="639"/>
      <c r="AR12" s="639"/>
      <c r="AS12" s="639"/>
      <c r="AT12" s="639"/>
      <c r="AU12" s="639"/>
      <c r="AV12" s="639"/>
      <c r="AW12" s="639"/>
      <c r="AX12" s="639"/>
      <c r="AY12" s="639"/>
      <c r="AZ12" s="639"/>
      <c r="BA12" s="639"/>
      <c r="BB12" s="639"/>
      <c r="BC12" s="639"/>
      <c r="BD12" s="639"/>
      <c r="BE12" s="639"/>
      <c r="BF12" s="640"/>
      <c r="BG12" s="641">
        <v>5106206</v>
      </c>
      <c r="BH12" s="644"/>
      <c r="BI12" s="644"/>
      <c r="BJ12" s="644"/>
      <c r="BK12" s="644"/>
      <c r="BL12" s="644"/>
      <c r="BM12" s="644"/>
      <c r="BN12" s="645"/>
      <c r="BO12" s="703">
        <v>37.9</v>
      </c>
      <c r="BP12" s="703"/>
      <c r="BQ12" s="703"/>
      <c r="BR12" s="703"/>
      <c r="BS12" s="649" t="s">
        <v>143</v>
      </c>
      <c r="BT12" s="644"/>
      <c r="BU12" s="644"/>
      <c r="BV12" s="644"/>
      <c r="BW12" s="644"/>
      <c r="BX12" s="644"/>
      <c r="BY12" s="644"/>
      <c r="BZ12" s="644"/>
      <c r="CA12" s="644"/>
      <c r="CB12" s="684"/>
      <c r="CD12" s="685" t="s">
        <v>252</v>
      </c>
      <c r="CE12" s="682"/>
      <c r="CF12" s="682"/>
      <c r="CG12" s="682"/>
      <c r="CH12" s="682"/>
      <c r="CI12" s="682"/>
      <c r="CJ12" s="682"/>
      <c r="CK12" s="682"/>
      <c r="CL12" s="682"/>
      <c r="CM12" s="682"/>
      <c r="CN12" s="682"/>
      <c r="CO12" s="682"/>
      <c r="CP12" s="682"/>
      <c r="CQ12" s="683"/>
      <c r="CR12" s="641">
        <v>149787</v>
      </c>
      <c r="CS12" s="644"/>
      <c r="CT12" s="644"/>
      <c r="CU12" s="644"/>
      <c r="CV12" s="644"/>
      <c r="CW12" s="644"/>
      <c r="CX12" s="644"/>
      <c r="CY12" s="645"/>
      <c r="CZ12" s="703">
        <v>0.4</v>
      </c>
      <c r="DA12" s="703"/>
      <c r="DB12" s="703"/>
      <c r="DC12" s="703"/>
      <c r="DD12" s="649" t="s">
        <v>238</v>
      </c>
      <c r="DE12" s="644"/>
      <c r="DF12" s="644"/>
      <c r="DG12" s="644"/>
      <c r="DH12" s="644"/>
      <c r="DI12" s="644"/>
      <c r="DJ12" s="644"/>
      <c r="DK12" s="644"/>
      <c r="DL12" s="644"/>
      <c r="DM12" s="644"/>
      <c r="DN12" s="644"/>
      <c r="DO12" s="644"/>
      <c r="DP12" s="645"/>
      <c r="DQ12" s="649">
        <v>107533</v>
      </c>
      <c r="DR12" s="644"/>
      <c r="DS12" s="644"/>
      <c r="DT12" s="644"/>
      <c r="DU12" s="644"/>
      <c r="DV12" s="644"/>
      <c r="DW12" s="644"/>
      <c r="DX12" s="644"/>
      <c r="DY12" s="644"/>
      <c r="DZ12" s="644"/>
      <c r="EA12" s="644"/>
      <c r="EB12" s="644"/>
      <c r="EC12" s="684"/>
    </row>
    <row r="13" spans="2:143" ht="11.25" customHeight="1" x14ac:dyDescent="0.15">
      <c r="B13" s="638" t="s">
        <v>253</v>
      </c>
      <c r="C13" s="639"/>
      <c r="D13" s="639"/>
      <c r="E13" s="639"/>
      <c r="F13" s="639"/>
      <c r="G13" s="639"/>
      <c r="H13" s="639"/>
      <c r="I13" s="639"/>
      <c r="J13" s="639"/>
      <c r="K13" s="639"/>
      <c r="L13" s="639"/>
      <c r="M13" s="639"/>
      <c r="N13" s="639"/>
      <c r="O13" s="639"/>
      <c r="P13" s="639"/>
      <c r="Q13" s="640"/>
      <c r="R13" s="641">
        <v>50279</v>
      </c>
      <c r="S13" s="644"/>
      <c r="T13" s="644"/>
      <c r="U13" s="644"/>
      <c r="V13" s="644"/>
      <c r="W13" s="644"/>
      <c r="X13" s="644"/>
      <c r="Y13" s="645"/>
      <c r="Z13" s="703">
        <v>0.1</v>
      </c>
      <c r="AA13" s="703"/>
      <c r="AB13" s="703"/>
      <c r="AC13" s="703"/>
      <c r="AD13" s="704">
        <v>50279</v>
      </c>
      <c r="AE13" s="704"/>
      <c r="AF13" s="704"/>
      <c r="AG13" s="704"/>
      <c r="AH13" s="704"/>
      <c r="AI13" s="704"/>
      <c r="AJ13" s="704"/>
      <c r="AK13" s="704"/>
      <c r="AL13" s="646">
        <v>0.2</v>
      </c>
      <c r="AM13" s="647"/>
      <c r="AN13" s="647"/>
      <c r="AO13" s="705"/>
      <c r="AP13" s="638" t="s">
        <v>254</v>
      </c>
      <c r="AQ13" s="639"/>
      <c r="AR13" s="639"/>
      <c r="AS13" s="639"/>
      <c r="AT13" s="639"/>
      <c r="AU13" s="639"/>
      <c r="AV13" s="639"/>
      <c r="AW13" s="639"/>
      <c r="AX13" s="639"/>
      <c r="AY13" s="639"/>
      <c r="AZ13" s="639"/>
      <c r="BA13" s="639"/>
      <c r="BB13" s="639"/>
      <c r="BC13" s="639"/>
      <c r="BD13" s="639"/>
      <c r="BE13" s="639"/>
      <c r="BF13" s="640"/>
      <c r="BG13" s="641">
        <v>4997524</v>
      </c>
      <c r="BH13" s="644"/>
      <c r="BI13" s="644"/>
      <c r="BJ13" s="644"/>
      <c r="BK13" s="644"/>
      <c r="BL13" s="644"/>
      <c r="BM13" s="644"/>
      <c r="BN13" s="645"/>
      <c r="BO13" s="703">
        <v>37.1</v>
      </c>
      <c r="BP13" s="703"/>
      <c r="BQ13" s="703"/>
      <c r="BR13" s="703"/>
      <c r="BS13" s="649" t="s">
        <v>247</v>
      </c>
      <c r="BT13" s="644"/>
      <c r="BU13" s="644"/>
      <c r="BV13" s="644"/>
      <c r="BW13" s="644"/>
      <c r="BX13" s="644"/>
      <c r="BY13" s="644"/>
      <c r="BZ13" s="644"/>
      <c r="CA13" s="644"/>
      <c r="CB13" s="684"/>
      <c r="CD13" s="685" t="s">
        <v>255</v>
      </c>
      <c r="CE13" s="682"/>
      <c r="CF13" s="682"/>
      <c r="CG13" s="682"/>
      <c r="CH13" s="682"/>
      <c r="CI13" s="682"/>
      <c r="CJ13" s="682"/>
      <c r="CK13" s="682"/>
      <c r="CL13" s="682"/>
      <c r="CM13" s="682"/>
      <c r="CN13" s="682"/>
      <c r="CO13" s="682"/>
      <c r="CP13" s="682"/>
      <c r="CQ13" s="683"/>
      <c r="CR13" s="641">
        <v>2816721</v>
      </c>
      <c r="CS13" s="644"/>
      <c r="CT13" s="644"/>
      <c r="CU13" s="644"/>
      <c r="CV13" s="644"/>
      <c r="CW13" s="644"/>
      <c r="CX13" s="644"/>
      <c r="CY13" s="645"/>
      <c r="CZ13" s="703">
        <v>6.9</v>
      </c>
      <c r="DA13" s="703"/>
      <c r="DB13" s="703"/>
      <c r="DC13" s="703"/>
      <c r="DD13" s="649">
        <v>824611</v>
      </c>
      <c r="DE13" s="644"/>
      <c r="DF13" s="644"/>
      <c r="DG13" s="644"/>
      <c r="DH13" s="644"/>
      <c r="DI13" s="644"/>
      <c r="DJ13" s="644"/>
      <c r="DK13" s="644"/>
      <c r="DL13" s="644"/>
      <c r="DM13" s="644"/>
      <c r="DN13" s="644"/>
      <c r="DO13" s="644"/>
      <c r="DP13" s="645"/>
      <c r="DQ13" s="649">
        <v>2167217</v>
      </c>
      <c r="DR13" s="644"/>
      <c r="DS13" s="644"/>
      <c r="DT13" s="644"/>
      <c r="DU13" s="644"/>
      <c r="DV13" s="644"/>
      <c r="DW13" s="644"/>
      <c r="DX13" s="644"/>
      <c r="DY13" s="644"/>
      <c r="DZ13" s="644"/>
      <c r="EA13" s="644"/>
      <c r="EB13" s="644"/>
      <c r="EC13" s="684"/>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143</v>
      </c>
      <c r="S14" s="644"/>
      <c r="T14" s="644"/>
      <c r="U14" s="644"/>
      <c r="V14" s="644"/>
      <c r="W14" s="644"/>
      <c r="X14" s="644"/>
      <c r="Y14" s="645"/>
      <c r="Z14" s="703" t="s">
        <v>143</v>
      </c>
      <c r="AA14" s="703"/>
      <c r="AB14" s="703"/>
      <c r="AC14" s="703"/>
      <c r="AD14" s="704" t="s">
        <v>238</v>
      </c>
      <c r="AE14" s="704"/>
      <c r="AF14" s="704"/>
      <c r="AG14" s="704"/>
      <c r="AH14" s="704"/>
      <c r="AI14" s="704"/>
      <c r="AJ14" s="704"/>
      <c r="AK14" s="704"/>
      <c r="AL14" s="646" t="s">
        <v>143</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200971</v>
      </c>
      <c r="BH14" s="644"/>
      <c r="BI14" s="644"/>
      <c r="BJ14" s="644"/>
      <c r="BK14" s="644"/>
      <c r="BL14" s="644"/>
      <c r="BM14" s="644"/>
      <c r="BN14" s="645"/>
      <c r="BO14" s="703">
        <v>1.5</v>
      </c>
      <c r="BP14" s="703"/>
      <c r="BQ14" s="703"/>
      <c r="BR14" s="703"/>
      <c r="BS14" s="649" t="s">
        <v>143</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1542579</v>
      </c>
      <c r="CS14" s="644"/>
      <c r="CT14" s="644"/>
      <c r="CU14" s="644"/>
      <c r="CV14" s="644"/>
      <c r="CW14" s="644"/>
      <c r="CX14" s="644"/>
      <c r="CY14" s="645"/>
      <c r="CZ14" s="703">
        <v>3.8</v>
      </c>
      <c r="DA14" s="703"/>
      <c r="DB14" s="703"/>
      <c r="DC14" s="703"/>
      <c r="DD14" s="649">
        <v>84834</v>
      </c>
      <c r="DE14" s="644"/>
      <c r="DF14" s="644"/>
      <c r="DG14" s="644"/>
      <c r="DH14" s="644"/>
      <c r="DI14" s="644"/>
      <c r="DJ14" s="644"/>
      <c r="DK14" s="644"/>
      <c r="DL14" s="644"/>
      <c r="DM14" s="644"/>
      <c r="DN14" s="644"/>
      <c r="DO14" s="644"/>
      <c r="DP14" s="645"/>
      <c r="DQ14" s="649">
        <v>1025464</v>
      </c>
      <c r="DR14" s="644"/>
      <c r="DS14" s="644"/>
      <c r="DT14" s="644"/>
      <c r="DU14" s="644"/>
      <c r="DV14" s="644"/>
      <c r="DW14" s="644"/>
      <c r="DX14" s="644"/>
      <c r="DY14" s="644"/>
      <c r="DZ14" s="644"/>
      <c r="EA14" s="644"/>
      <c r="EB14" s="644"/>
      <c r="EC14" s="684"/>
    </row>
    <row r="15" spans="2:143" ht="11.25" customHeight="1" x14ac:dyDescent="0.15">
      <c r="B15" s="638" t="s">
        <v>259</v>
      </c>
      <c r="C15" s="639"/>
      <c r="D15" s="639"/>
      <c r="E15" s="639"/>
      <c r="F15" s="639"/>
      <c r="G15" s="639"/>
      <c r="H15" s="639"/>
      <c r="I15" s="639"/>
      <c r="J15" s="639"/>
      <c r="K15" s="639"/>
      <c r="L15" s="639"/>
      <c r="M15" s="639"/>
      <c r="N15" s="639"/>
      <c r="O15" s="639"/>
      <c r="P15" s="639"/>
      <c r="Q15" s="640"/>
      <c r="R15" s="641">
        <v>102787</v>
      </c>
      <c r="S15" s="644"/>
      <c r="T15" s="644"/>
      <c r="U15" s="644"/>
      <c r="V15" s="644"/>
      <c r="W15" s="644"/>
      <c r="X15" s="644"/>
      <c r="Y15" s="645"/>
      <c r="Z15" s="703">
        <v>0.2</v>
      </c>
      <c r="AA15" s="703"/>
      <c r="AB15" s="703"/>
      <c r="AC15" s="703"/>
      <c r="AD15" s="704">
        <v>102787</v>
      </c>
      <c r="AE15" s="704"/>
      <c r="AF15" s="704"/>
      <c r="AG15" s="704"/>
      <c r="AH15" s="704"/>
      <c r="AI15" s="704"/>
      <c r="AJ15" s="704"/>
      <c r="AK15" s="704"/>
      <c r="AL15" s="646">
        <v>0.5</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539346</v>
      </c>
      <c r="BH15" s="644"/>
      <c r="BI15" s="644"/>
      <c r="BJ15" s="644"/>
      <c r="BK15" s="644"/>
      <c r="BL15" s="644"/>
      <c r="BM15" s="644"/>
      <c r="BN15" s="645"/>
      <c r="BO15" s="703">
        <v>4</v>
      </c>
      <c r="BP15" s="703"/>
      <c r="BQ15" s="703"/>
      <c r="BR15" s="703"/>
      <c r="BS15" s="649" t="s">
        <v>143</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6108220</v>
      </c>
      <c r="CS15" s="644"/>
      <c r="CT15" s="644"/>
      <c r="CU15" s="644"/>
      <c r="CV15" s="644"/>
      <c r="CW15" s="644"/>
      <c r="CX15" s="644"/>
      <c r="CY15" s="645"/>
      <c r="CZ15" s="703">
        <v>15</v>
      </c>
      <c r="DA15" s="703"/>
      <c r="DB15" s="703"/>
      <c r="DC15" s="703"/>
      <c r="DD15" s="649">
        <v>3028120</v>
      </c>
      <c r="DE15" s="644"/>
      <c r="DF15" s="644"/>
      <c r="DG15" s="644"/>
      <c r="DH15" s="644"/>
      <c r="DI15" s="644"/>
      <c r="DJ15" s="644"/>
      <c r="DK15" s="644"/>
      <c r="DL15" s="644"/>
      <c r="DM15" s="644"/>
      <c r="DN15" s="644"/>
      <c r="DO15" s="644"/>
      <c r="DP15" s="645"/>
      <c r="DQ15" s="649">
        <v>3116097</v>
      </c>
      <c r="DR15" s="644"/>
      <c r="DS15" s="644"/>
      <c r="DT15" s="644"/>
      <c r="DU15" s="644"/>
      <c r="DV15" s="644"/>
      <c r="DW15" s="644"/>
      <c r="DX15" s="644"/>
      <c r="DY15" s="644"/>
      <c r="DZ15" s="644"/>
      <c r="EA15" s="644"/>
      <c r="EB15" s="644"/>
      <c r="EC15" s="684"/>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247</v>
      </c>
      <c r="S16" s="644"/>
      <c r="T16" s="644"/>
      <c r="U16" s="644"/>
      <c r="V16" s="644"/>
      <c r="W16" s="644"/>
      <c r="X16" s="644"/>
      <c r="Y16" s="645"/>
      <c r="Z16" s="703" t="s">
        <v>143</v>
      </c>
      <c r="AA16" s="703"/>
      <c r="AB16" s="703"/>
      <c r="AC16" s="703"/>
      <c r="AD16" s="704" t="s">
        <v>143</v>
      </c>
      <c r="AE16" s="704"/>
      <c r="AF16" s="704"/>
      <c r="AG16" s="704"/>
      <c r="AH16" s="704"/>
      <c r="AI16" s="704"/>
      <c r="AJ16" s="704"/>
      <c r="AK16" s="704"/>
      <c r="AL16" s="646" t="s">
        <v>143</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238</v>
      </c>
      <c r="BH16" s="644"/>
      <c r="BI16" s="644"/>
      <c r="BJ16" s="644"/>
      <c r="BK16" s="644"/>
      <c r="BL16" s="644"/>
      <c r="BM16" s="644"/>
      <c r="BN16" s="645"/>
      <c r="BO16" s="703" t="s">
        <v>143</v>
      </c>
      <c r="BP16" s="703"/>
      <c r="BQ16" s="703"/>
      <c r="BR16" s="703"/>
      <c r="BS16" s="649" t="s">
        <v>238</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v>177455</v>
      </c>
      <c r="CS16" s="644"/>
      <c r="CT16" s="644"/>
      <c r="CU16" s="644"/>
      <c r="CV16" s="644"/>
      <c r="CW16" s="644"/>
      <c r="CX16" s="644"/>
      <c r="CY16" s="645"/>
      <c r="CZ16" s="703">
        <v>0.4</v>
      </c>
      <c r="DA16" s="703"/>
      <c r="DB16" s="703"/>
      <c r="DC16" s="703"/>
      <c r="DD16" s="649" t="s">
        <v>238</v>
      </c>
      <c r="DE16" s="644"/>
      <c r="DF16" s="644"/>
      <c r="DG16" s="644"/>
      <c r="DH16" s="644"/>
      <c r="DI16" s="644"/>
      <c r="DJ16" s="644"/>
      <c r="DK16" s="644"/>
      <c r="DL16" s="644"/>
      <c r="DM16" s="644"/>
      <c r="DN16" s="644"/>
      <c r="DO16" s="644"/>
      <c r="DP16" s="645"/>
      <c r="DQ16" s="649">
        <v>39026</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67659</v>
      </c>
      <c r="S17" s="644"/>
      <c r="T17" s="644"/>
      <c r="U17" s="644"/>
      <c r="V17" s="644"/>
      <c r="W17" s="644"/>
      <c r="X17" s="644"/>
      <c r="Y17" s="645"/>
      <c r="Z17" s="703">
        <v>0.2</v>
      </c>
      <c r="AA17" s="703"/>
      <c r="AB17" s="703"/>
      <c r="AC17" s="703"/>
      <c r="AD17" s="704">
        <v>67659</v>
      </c>
      <c r="AE17" s="704"/>
      <c r="AF17" s="704"/>
      <c r="AG17" s="704"/>
      <c r="AH17" s="704"/>
      <c r="AI17" s="704"/>
      <c r="AJ17" s="704"/>
      <c r="AK17" s="704"/>
      <c r="AL17" s="646">
        <v>0.3</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143</v>
      </c>
      <c r="BH17" s="644"/>
      <c r="BI17" s="644"/>
      <c r="BJ17" s="644"/>
      <c r="BK17" s="644"/>
      <c r="BL17" s="644"/>
      <c r="BM17" s="644"/>
      <c r="BN17" s="645"/>
      <c r="BO17" s="703" t="s">
        <v>143</v>
      </c>
      <c r="BP17" s="703"/>
      <c r="BQ17" s="703"/>
      <c r="BR17" s="703"/>
      <c r="BS17" s="649" t="s">
        <v>143</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2427789</v>
      </c>
      <c r="CS17" s="644"/>
      <c r="CT17" s="644"/>
      <c r="CU17" s="644"/>
      <c r="CV17" s="644"/>
      <c r="CW17" s="644"/>
      <c r="CX17" s="644"/>
      <c r="CY17" s="645"/>
      <c r="CZ17" s="703">
        <v>5.9</v>
      </c>
      <c r="DA17" s="703"/>
      <c r="DB17" s="703"/>
      <c r="DC17" s="703"/>
      <c r="DD17" s="649" t="s">
        <v>143</v>
      </c>
      <c r="DE17" s="644"/>
      <c r="DF17" s="644"/>
      <c r="DG17" s="644"/>
      <c r="DH17" s="644"/>
      <c r="DI17" s="644"/>
      <c r="DJ17" s="644"/>
      <c r="DK17" s="644"/>
      <c r="DL17" s="644"/>
      <c r="DM17" s="644"/>
      <c r="DN17" s="644"/>
      <c r="DO17" s="644"/>
      <c r="DP17" s="645"/>
      <c r="DQ17" s="649">
        <v>2355196</v>
      </c>
      <c r="DR17" s="644"/>
      <c r="DS17" s="644"/>
      <c r="DT17" s="644"/>
      <c r="DU17" s="644"/>
      <c r="DV17" s="644"/>
      <c r="DW17" s="644"/>
      <c r="DX17" s="644"/>
      <c r="DY17" s="644"/>
      <c r="DZ17" s="644"/>
      <c r="EA17" s="644"/>
      <c r="EB17" s="644"/>
      <c r="EC17" s="684"/>
    </row>
    <row r="18" spans="2:133" ht="11.25" customHeight="1" x14ac:dyDescent="0.15">
      <c r="B18" s="638" t="s">
        <v>268</v>
      </c>
      <c r="C18" s="639"/>
      <c r="D18" s="639"/>
      <c r="E18" s="639"/>
      <c r="F18" s="639"/>
      <c r="G18" s="639"/>
      <c r="H18" s="639"/>
      <c r="I18" s="639"/>
      <c r="J18" s="639"/>
      <c r="K18" s="639"/>
      <c r="L18" s="639"/>
      <c r="M18" s="639"/>
      <c r="N18" s="639"/>
      <c r="O18" s="639"/>
      <c r="P18" s="639"/>
      <c r="Q18" s="640"/>
      <c r="R18" s="641">
        <v>6247085</v>
      </c>
      <c r="S18" s="644"/>
      <c r="T18" s="644"/>
      <c r="U18" s="644"/>
      <c r="V18" s="644"/>
      <c r="W18" s="644"/>
      <c r="X18" s="644"/>
      <c r="Y18" s="645"/>
      <c r="Z18" s="703">
        <v>15.1</v>
      </c>
      <c r="AA18" s="703"/>
      <c r="AB18" s="703"/>
      <c r="AC18" s="703"/>
      <c r="AD18" s="704">
        <v>6096773</v>
      </c>
      <c r="AE18" s="704"/>
      <c r="AF18" s="704"/>
      <c r="AG18" s="704"/>
      <c r="AH18" s="704"/>
      <c r="AI18" s="704"/>
      <c r="AJ18" s="704"/>
      <c r="AK18" s="704"/>
      <c r="AL18" s="646">
        <v>28.5</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143</v>
      </c>
      <c r="BH18" s="644"/>
      <c r="BI18" s="644"/>
      <c r="BJ18" s="644"/>
      <c r="BK18" s="644"/>
      <c r="BL18" s="644"/>
      <c r="BM18" s="644"/>
      <c r="BN18" s="645"/>
      <c r="BO18" s="703" t="s">
        <v>238</v>
      </c>
      <c r="BP18" s="703"/>
      <c r="BQ18" s="703"/>
      <c r="BR18" s="703"/>
      <c r="BS18" s="649" t="s">
        <v>247</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143</v>
      </c>
      <c r="CS18" s="644"/>
      <c r="CT18" s="644"/>
      <c r="CU18" s="644"/>
      <c r="CV18" s="644"/>
      <c r="CW18" s="644"/>
      <c r="CX18" s="644"/>
      <c r="CY18" s="645"/>
      <c r="CZ18" s="703" t="s">
        <v>143</v>
      </c>
      <c r="DA18" s="703"/>
      <c r="DB18" s="703"/>
      <c r="DC18" s="703"/>
      <c r="DD18" s="649" t="s">
        <v>238</v>
      </c>
      <c r="DE18" s="644"/>
      <c r="DF18" s="644"/>
      <c r="DG18" s="644"/>
      <c r="DH18" s="644"/>
      <c r="DI18" s="644"/>
      <c r="DJ18" s="644"/>
      <c r="DK18" s="644"/>
      <c r="DL18" s="644"/>
      <c r="DM18" s="644"/>
      <c r="DN18" s="644"/>
      <c r="DO18" s="644"/>
      <c r="DP18" s="645"/>
      <c r="DQ18" s="649" t="s">
        <v>143</v>
      </c>
      <c r="DR18" s="644"/>
      <c r="DS18" s="644"/>
      <c r="DT18" s="644"/>
      <c r="DU18" s="644"/>
      <c r="DV18" s="644"/>
      <c r="DW18" s="644"/>
      <c r="DX18" s="644"/>
      <c r="DY18" s="644"/>
      <c r="DZ18" s="644"/>
      <c r="EA18" s="644"/>
      <c r="EB18" s="644"/>
      <c r="EC18" s="684"/>
    </row>
    <row r="19" spans="2:133" ht="11.25" customHeight="1" x14ac:dyDescent="0.15">
      <c r="B19" s="638" t="s">
        <v>271</v>
      </c>
      <c r="C19" s="639"/>
      <c r="D19" s="639"/>
      <c r="E19" s="639"/>
      <c r="F19" s="639"/>
      <c r="G19" s="639"/>
      <c r="H19" s="639"/>
      <c r="I19" s="639"/>
      <c r="J19" s="639"/>
      <c r="K19" s="639"/>
      <c r="L19" s="639"/>
      <c r="M19" s="639"/>
      <c r="N19" s="639"/>
      <c r="O19" s="639"/>
      <c r="P19" s="639"/>
      <c r="Q19" s="640"/>
      <c r="R19" s="641">
        <v>6096773</v>
      </c>
      <c r="S19" s="644"/>
      <c r="T19" s="644"/>
      <c r="U19" s="644"/>
      <c r="V19" s="644"/>
      <c r="W19" s="644"/>
      <c r="X19" s="644"/>
      <c r="Y19" s="645"/>
      <c r="Z19" s="703">
        <v>14.7</v>
      </c>
      <c r="AA19" s="703"/>
      <c r="AB19" s="703"/>
      <c r="AC19" s="703"/>
      <c r="AD19" s="704">
        <v>6096773</v>
      </c>
      <c r="AE19" s="704"/>
      <c r="AF19" s="704"/>
      <c r="AG19" s="704"/>
      <c r="AH19" s="704"/>
      <c r="AI19" s="704"/>
      <c r="AJ19" s="704"/>
      <c r="AK19" s="704"/>
      <c r="AL19" s="646">
        <v>28.5</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v>993910</v>
      </c>
      <c r="BH19" s="644"/>
      <c r="BI19" s="644"/>
      <c r="BJ19" s="644"/>
      <c r="BK19" s="644"/>
      <c r="BL19" s="644"/>
      <c r="BM19" s="644"/>
      <c r="BN19" s="645"/>
      <c r="BO19" s="703">
        <v>7.4</v>
      </c>
      <c r="BP19" s="703"/>
      <c r="BQ19" s="703"/>
      <c r="BR19" s="703"/>
      <c r="BS19" s="649" t="s">
        <v>143</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238</v>
      </c>
      <c r="CS19" s="644"/>
      <c r="CT19" s="644"/>
      <c r="CU19" s="644"/>
      <c r="CV19" s="644"/>
      <c r="CW19" s="644"/>
      <c r="CX19" s="644"/>
      <c r="CY19" s="645"/>
      <c r="CZ19" s="703" t="s">
        <v>143</v>
      </c>
      <c r="DA19" s="703"/>
      <c r="DB19" s="703"/>
      <c r="DC19" s="703"/>
      <c r="DD19" s="649" t="s">
        <v>143</v>
      </c>
      <c r="DE19" s="644"/>
      <c r="DF19" s="644"/>
      <c r="DG19" s="644"/>
      <c r="DH19" s="644"/>
      <c r="DI19" s="644"/>
      <c r="DJ19" s="644"/>
      <c r="DK19" s="644"/>
      <c r="DL19" s="644"/>
      <c r="DM19" s="644"/>
      <c r="DN19" s="644"/>
      <c r="DO19" s="644"/>
      <c r="DP19" s="645"/>
      <c r="DQ19" s="649" t="s">
        <v>247</v>
      </c>
      <c r="DR19" s="644"/>
      <c r="DS19" s="644"/>
      <c r="DT19" s="644"/>
      <c r="DU19" s="644"/>
      <c r="DV19" s="644"/>
      <c r="DW19" s="644"/>
      <c r="DX19" s="644"/>
      <c r="DY19" s="644"/>
      <c r="DZ19" s="644"/>
      <c r="EA19" s="644"/>
      <c r="EB19" s="644"/>
      <c r="EC19" s="684"/>
    </row>
    <row r="20" spans="2:133" ht="11.25" customHeight="1" x14ac:dyDescent="0.15">
      <c r="B20" s="638" t="s">
        <v>274</v>
      </c>
      <c r="C20" s="639"/>
      <c r="D20" s="639"/>
      <c r="E20" s="639"/>
      <c r="F20" s="639"/>
      <c r="G20" s="639"/>
      <c r="H20" s="639"/>
      <c r="I20" s="639"/>
      <c r="J20" s="639"/>
      <c r="K20" s="639"/>
      <c r="L20" s="639"/>
      <c r="M20" s="639"/>
      <c r="N20" s="639"/>
      <c r="O20" s="639"/>
      <c r="P20" s="639"/>
      <c r="Q20" s="640"/>
      <c r="R20" s="641">
        <v>150312</v>
      </c>
      <c r="S20" s="644"/>
      <c r="T20" s="644"/>
      <c r="U20" s="644"/>
      <c r="V20" s="644"/>
      <c r="W20" s="644"/>
      <c r="X20" s="644"/>
      <c r="Y20" s="645"/>
      <c r="Z20" s="703">
        <v>0.4</v>
      </c>
      <c r="AA20" s="703"/>
      <c r="AB20" s="703"/>
      <c r="AC20" s="703"/>
      <c r="AD20" s="704" t="s">
        <v>238</v>
      </c>
      <c r="AE20" s="704"/>
      <c r="AF20" s="704"/>
      <c r="AG20" s="704"/>
      <c r="AH20" s="704"/>
      <c r="AI20" s="704"/>
      <c r="AJ20" s="704"/>
      <c r="AK20" s="704"/>
      <c r="AL20" s="646" t="s">
        <v>143</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v>993910</v>
      </c>
      <c r="BH20" s="644"/>
      <c r="BI20" s="644"/>
      <c r="BJ20" s="644"/>
      <c r="BK20" s="644"/>
      <c r="BL20" s="644"/>
      <c r="BM20" s="644"/>
      <c r="BN20" s="645"/>
      <c r="BO20" s="703">
        <v>7.4</v>
      </c>
      <c r="BP20" s="703"/>
      <c r="BQ20" s="703"/>
      <c r="BR20" s="703"/>
      <c r="BS20" s="649" t="s">
        <v>143</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40820684</v>
      </c>
      <c r="CS20" s="644"/>
      <c r="CT20" s="644"/>
      <c r="CU20" s="644"/>
      <c r="CV20" s="644"/>
      <c r="CW20" s="644"/>
      <c r="CX20" s="644"/>
      <c r="CY20" s="645"/>
      <c r="CZ20" s="703">
        <v>100</v>
      </c>
      <c r="DA20" s="703"/>
      <c r="DB20" s="703"/>
      <c r="DC20" s="703"/>
      <c r="DD20" s="649">
        <v>4401667</v>
      </c>
      <c r="DE20" s="644"/>
      <c r="DF20" s="644"/>
      <c r="DG20" s="644"/>
      <c r="DH20" s="644"/>
      <c r="DI20" s="644"/>
      <c r="DJ20" s="644"/>
      <c r="DK20" s="644"/>
      <c r="DL20" s="644"/>
      <c r="DM20" s="644"/>
      <c r="DN20" s="644"/>
      <c r="DO20" s="644"/>
      <c r="DP20" s="645"/>
      <c r="DQ20" s="649">
        <v>24397178</v>
      </c>
      <c r="DR20" s="644"/>
      <c r="DS20" s="644"/>
      <c r="DT20" s="644"/>
      <c r="DU20" s="644"/>
      <c r="DV20" s="644"/>
      <c r="DW20" s="644"/>
      <c r="DX20" s="644"/>
      <c r="DY20" s="644"/>
      <c r="DZ20" s="644"/>
      <c r="EA20" s="644"/>
      <c r="EB20" s="644"/>
      <c r="EC20" s="684"/>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143</v>
      </c>
      <c r="S21" s="644"/>
      <c r="T21" s="644"/>
      <c r="U21" s="644"/>
      <c r="V21" s="644"/>
      <c r="W21" s="644"/>
      <c r="X21" s="644"/>
      <c r="Y21" s="645"/>
      <c r="Z21" s="703" t="s">
        <v>247</v>
      </c>
      <c r="AA21" s="703"/>
      <c r="AB21" s="703"/>
      <c r="AC21" s="703"/>
      <c r="AD21" s="704" t="s">
        <v>143</v>
      </c>
      <c r="AE21" s="704"/>
      <c r="AF21" s="704"/>
      <c r="AG21" s="704"/>
      <c r="AH21" s="704"/>
      <c r="AI21" s="704"/>
      <c r="AJ21" s="704"/>
      <c r="AK21" s="704"/>
      <c r="AL21" s="646" t="s">
        <v>238</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v>3781</v>
      </c>
      <c r="BH21" s="644"/>
      <c r="BI21" s="644"/>
      <c r="BJ21" s="644"/>
      <c r="BK21" s="644"/>
      <c r="BL21" s="644"/>
      <c r="BM21" s="644"/>
      <c r="BN21" s="645"/>
      <c r="BO21" s="703">
        <v>0</v>
      </c>
      <c r="BP21" s="703"/>
      <c r="BQ21" s="703"/>
      <c r="BR21" s="703"/>
      <c r="BS21" s="649" t="s">
        <v>143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279</v>
      </c>
      <c r="C22" s="639"/>
      <c r="D22" s="639"/>
      <c r="E22" s="639"/>
      <c r="F22" s="639"/>
      <c r="G22" s="639"/>
      <c r="H22" s="639"/>
      <c r="I22" s="639"/>
      <c r="J22" s="639"/>
      <c r="K22" s="639"/>
      <c r="L22" s="639"/>
      <c r="M22" s="639"/>
      <c r="N22" s="639"/>
      <c r="O22" s="639"/>
      <c r="P22" s="639"/>
      <c r="Q22" s="640"/>
      <c r="R22" s="641">
        <v>22329578</v>
      </c>
      <c r="S22" s="644"/>
      <c r="T22" s="644"/>
      <c r="U22" s="644"/>
      <c r="V22" s="644"/>
      <c r="W22" s="644"/>
      <c r="X22" s="644"/>
      <c r="Y22" s="645"/>
      <c r="Z22" s="703">
        <v>54</v>
      </c>
      <c r="AA22" s="703"/>
      <c r="AB22" s="703"/>
      <c r="AC22" s="703"/>
      <c r="AD22" s="704">
        <v>21189137</v>
      </c>
      <c r="AE22" s="704"/>
      <c r="AF22" s="704"/>
      <c r="AG22" s="704"/>
      <c r="AH22" s="704"/>
      <c r="AI22" s="704"/>
      <c r="AJ22" s="704"/>
      <c r="AK22" s="704"/>
      <c r="AL22" s="646">
        <v>99.1</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143</v>
      </c>
      <c r="BH22" s="644"/>
      <c r="BI22" s="644"/>
      <c r="BJ22" s="644"/>
      <c r="BK22" s="644"/>
      <c r="BL22" s="644"/>
      <c r="BM22" s="644"/>
      <c r="BN22" s="645"/>
      <c r="BO22" s="703" t="s">
        <v>247</v>
      </c>
      <c r="BP22" s="703"/>
      <c r="BQ22" s="703"/>
      <c r="BR22" s="703"/>
      <c r="BS22" s="649" t="s">
        <v>143</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282</v>
      </c>
      <c r="C23" s="639"/>
      <c r="D23" s="639"/>
      <c r="E23" s="639"/>
      <c r="F23" s="639"/>
      <c r="G23" s="639"/>
      <c r="H23" s="639"/>
      <c r="I23" s="639"/>
      <c r="J23" s="639"/>
      <c r="K23" s="639"/>
      <c r="L23" s="639"/>
      <c r="M23" s="639"/>
      <c r="N23" s="639"/>
      <c r="O23" s="639"/>
      <c r="P23" s="639"/>
      <c r="Q23" s="640"/>
      <c r="R23" s="641">
        <v>17773</v>
      </c>
      <c r="S23" s="644"/>
      <c r="T23" s="644"/>
      <c r="U23" s="644"/>
      <c r="V23" s="644"/>
      <c r="W23" s="644"/>
      <c r="X23" s="644"/>
      <c r="Y23" s="645"/>
      <c r="Z23" s="703">
        <v>0</v>
      </c>
      <c r="AA23" s="703"/>
      <c r="AB23" s="703"/>
      <c r="AC23" s="703"/>
      <c r="AD23" s="704">
        <v>17773</v>
      </c>
      <c r="AE23" s="704"/>
      <c r="AF23" s="704"/>
      <c r="AG23" s="704"/>
      <c r="AH23" s="704"/>
      <c r="AI23" s="704"/>
      <c r="AJ23" s="704"/>
      <c r="AK23" s="704"/>
      <c r="AL23" s="646">
        <v>0.1</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v>990129</v>
      </c>
      <c r="BH23" s="644"/>
      <c r="BI23" s="644"/>
      <c r="BJ23" s="644"/>
      <c r="BK23" s="644"/>
      <c r="BL23" s="644"/>
      <c r="BM23" s="644"/>
      <c r="BN23" s="645"/>
      <c r="BO23" s="703">
        <v>7.3</v>
      </c>
      <c r="BP23" s="703"/>
      <c r="BQ23" s="703"/>
      <c r="BR23" s="703"/>
      <c r="BS23" s="649" t="s">
        <v>143</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38" t="s">
        <v>289</v>
      </c>
      <c r="C24" s="639"/>
      <c r="D24" s="639"/>
      <c r="E24" s="639"/>
      <c r="F24" s="639"/>
      <c r="G24" s="639"/>
      <c r="H24" s="639"/>
      <c r="I24" s="639"/>
      <c r="J24" s="639"/>
      <c r="K24" s="639"/>
      <c r="L24" s="639"/>
      <c r="M24" s="639"/>
      <c r="N24" s="639"/>
      <c r="O24" s="639"/>
      <c r="P24" s="639"/>
      <c r="Q24" s="640"/>
      <c r="R24" s="641">
        <v>1066155</v>
      </c>
      <c r="S24" s="644"/>
      <c r="T24" s="644"/>
      <c r="U24" s="644"/>
      <c r="V24" s="644"/>
      <c r="W24" s="644"/>
      <c r="X24" s="644"/>
      <c r="Y24" s="645"/>
      <c r="Z24" s="703">
        <v>2.6</v>
      </c>
      <c r="AA24" s="703"/>
      <c r="AB24" s="703"/>
      <c r="AC24" s="703"/>
      <c r="AD24" s="704" t="s">
        <v>143</v>
      </c>
      <c r="AE24" s="704"/>
      <c r="AF24" s="704"/>
      <c r="AG24" s="704"/>
      <c r="AH24" s="704"/>
      <c r="AI24" s="704"/>
      <c r="AJ24" s="704"/>
      <c r="AK24" s="704"/>
      <c r="AL24" s="646" t="s">
        <v>143</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143</v>
      </c>
      <c r="BH24" s="644"/>
      <c r="BI24" s="644"/>
      <c r="BJ24" s="644"/>
      <c r="BK24" s="644"/>
      <c r="BL24" s="644"/>
      <c r="BM24" s="644"/>
      <c r="BN24" s="645"/>
      <c r="BO24" s="703" t="s">
        <v>143</v>
      </c>
      <c r="BP24" s="703"/>
      <c r="BQ24" s="703"/>
      <c r="BR24" s="703"/>
      <c r="BS24" s="649" t="s">
        <v>238</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21683184</v>
      </c>
      <c r="CS24" s="707"/>
      <c r="CT24" s="707"/>
      <c r="CU24" s="707"/>
      <c r="CV24" s="707"/>
      <c r="CW24" s="707"/>
      <c r="CX24" s="707"/>
      <c r="CY24" s="753"/>
      <c r="CZ24" s="754">
        <v>53.1</v>
      </c>
      <c r="DA24" s="723"/>
      <c r="DB24" s="723"/>
      <c r="DC24" s="757"/>
      <c r="DD24" s="752">
        <v>12411153</v>
      </c>
      <c r="DE24" s="707"/>
      <c r="DF24" s="707"/>
      <c r="DG24" s="707"/>
      <c r="DH24" s="707"/>
      <c r="DI24" s="707"/>
      <c r="DJ24" s="707"/>
      <c r="DK24" s="753"/>
      <c r="DL24" s="752">
        <v>12277811</v>
      </c>
      <c r="DM24" s="707"/>
      <c r="DN24" s="707"/>
      <c r="DO24" s="707"/>
      <c r="DP24" s="707"/>
      <c r="DQ24" s="707"/>
      <c r="DR24" s="707"/>
      <c r="DS24" s="707"/>
      <c r="DT24" s="707"/>
      <c r="DU24" s="707"/>
      <c r="DV24" s="753"/>
      <c r="DW24" s="754">
        <v>54.1</v>
      </c>
      <c r="DX24" s="723"/>
      <c r="DY24" s="723"/>
      <c r="DZ24" s="723"/>
      <c r="EA24" s="723"/>
      <c r="EB24" s="723"/>
      <c r="EC24" s="755"/>
    </row>
    <row r="25" spans="2:133" ht="11.25" customHeight="1" x14ac:dyDescent="0.15">
      <c r="B25" s="638" t="s">
        <v>292</v>
      </c>
      <c r="C25" s="639"/>
      <c r="D25" s="639"/>
      <c r="E25" s="639"/>
      <c r="F25" s="639"/>
      <c r="G25" s="639"/>
      <c r="H25" s="639"/>
      <c r="I25" s="639"/>
      <c r="J25" s="639"/>
      <c r="K25" s="639"/>
      <c r="L25" s="639"/>
      <c r="M25" s="639"/>
      <c r="N25" s="639"/>
      <c r="O25" s="639"/>
      <c r="P25" s="639"/>
      <c r="Q25" s="640"/>
      <c r="R25" s="641">
        <v>699028</v>
      </c>
      <c r="S25" s="644"/>
      <c r="T25" s="644"/>
      <c r="U25" s="644"/>
      <c r="V25" s="644"/>
      <c r="W25" s="644"/>
      <c r="X25" s="644"/>
      <c r="Y25" s="645"/>
      <c r="Z25" s="703">
        <v>1.7</v>
      </c>
      <c r="AA25" s="703"/>
      <c r="AB25" s="703"/>
      <c r="AC25" s="703"/>
      <c r="AD25" s="704">
        <v>162404</v>
      </c>
      <c r="AE25" s="704"/>
      <c r="AF25" s="704"/>
      <c r="AG25" s="704"/>
      <c r="AH25" s="704"/>
      <c r="AI25" s="704"/>
      <c r="AJ25" s="704"/>
      <c r="AK25" s="704"/>
      <c r="AL25" s="646">
        <v>0.8</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143</v>
      </c>
      <c r="BH25" s="644"/>
      <c r="BI25" s="644"/>
      <c r="BJ25" s="644"/>
      <c r="BK25" s="644"/>
      <c r="BL25" s="644"/>
      <c r="BM25" s="644"/>
      <c r="BN25" s="645"/>
      <c r="BO25" s="703" t="s">
        <v>238</v>
      </c>
      <c r="BP25" s="703"/>
      <c r="BQ25" s="703"/>
      <c r="BR25" s="703"/>
      <c r="BS25" s="649" t="s">
        <v>247</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7517436</v>
      </c>
      <c r="CS25" s="642"/>
      <c r="CT25" s="642"/>
      <c r="CU25" s="642"/>
      <c r="CV25" s="642"/>
      <c r="CW25" s="642"/>
      <c r="CX25" s="642"/>
      <c r="CY25" s="643"/>
      <c r="CZ25" s="646">
        <v>18.399999999999999</v>
      </c>
      <c r="DA25" s="675"/>
      <c r="DB25" s="675"/>
      <c r="DC25" s="676"/>
      <c r="DD25" s="649">
        <v>6478869</v>
      </c>
      <c r="DE25" s="642"/>
      <c r="DF25" s="642"/>
      <c r="DG25" s="642"/>
      <c r="DH25" s="642"/>
      <c r="DI25" s="642"/>
      <c r="DJ25" s="642"/>
      <c r="DK25" s="643"/>
      <c r="DL25" s="649">
        <v>6345527</v>
      </c>
      <c r="DM25" s="642"/>
      <c r="DN25" s="642"/>
      <c r="DO25" s="642"/>
      <c r="DP25" s="642"/>
      <c r="DQ25" s="642"/>
      <c r="DR25" s="642"/>
      <c r="DS25" s="642"/>
      <c r="DT25" s="642"/>
      <c r="DU25" s="642"/>
      <c r="DV25" s="643"/>
      <c r="DW25" s="646">
        <v>28</v>
      </c>
      <c r="DX25" s="675"/>
      <c r="DY25" s="675"/>
      <c r="DZ25" s="675"/>
      <c r="EA25" s="675"/>
      <c r="EB25" s="675"/>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264458</v>
      </c>
      <c r="S26" s="644"/>
      <c r="T26" s="644"/>
      <c r="U26" s="644"/>
      <c r="V26" s="644"/>
      <c r="W26" s="644"/>
      <c r="X26" s="644"/>
      <c r="Y26" s="645"/>
      <c r="Z26" s="703">
        <v>0.6</v>
      </c>
      <c r="AA26" s="703"/>
      <c r="AB26" s="703"/>
      <c r="AC26" s="703"/>
      <c r="AD26" s="704" t="s">
        <v>143</v>
      </c>
      <c r="AE26" s="704"/>
      <c r="AF26" s="704"/>
      <c r="AG26" s="704"/>
      <c r="AH26" s="704"/>
      <c r="AI26" s="704"/>
      <c r="AJ26" s="704"/>
      <c r="AK26" s="704"/>
      <c r="AL26" s="646" t="s">
        <v>238</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238</v>
      </c>
      <c r="BH26" s="644"/>
      <c r="BI26" s="644"/>
      <c r="BJ26" s="644"/>
      <c r="BK26" s="644"/>
      <c r="BL26" s="644"/>
      <c r="BM26" s="644"/>
      <c r="BN26" s="645"/>
      <c r="BO26" s="703" t="s">
        <v>238</v>
      </c>
      <c r="BP26" s="703"/>
      <c r="BQ26" s="703"/>
      <c r="BR26" s="703"/>
      <c r="BS26" s="649" t="s">
        <v>143</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4966549</v>
      </c>
      <c r="CS26" s="644"/>
      <c r="CT26" s="644"/>
      <c r="CU26" s="644"/>
      <c r="CV26" s="644"/>
      <c r="CW26" s="644"/>
      <c r="CX26" s="644"/>
      <c r="CY26" s="645"/>
      <c r="CZ26" s="646">
        <v>12.2</v>
      </c>
      <c r="DA26" s="675"/>
      <c r="DB26" s="675"/>
      <c r="DC26" s="676"/>
      <c r="DD26" s="649">
        <v>4097883</v>
      </c>
      <c r="DE26" s="644"/>
      <c r="DF26" s="644"/>
      <c r="DG26" s="644"/>
      <c r="DH26" s="644"/>
      <c r="DI26" s="644"/>
      <c r="DJ26" s="644"/>
      <c r="DK26" s="645"/>
      <c r="DL26" s="649" t="s">
        <v>143</v>
      </c>
      <c r="DM26" s="644"/>
      <c r="DN26" s="644"/>
      <c r="DO26" s="644"/>
      <c r="DP26" s="644"/>
      <c r="DQ26" s="644"/>
      <c r="DR26" s="644"/>
      <c r="DS26" s="644"/>
      <c r="DT26" s="644"/>
      <c r="DU26" s="644"/>
      <c r="DV26" s="645"/>
      <c r="DW26" s="646" t="s">
        <v>143</v>
      </c>
      <c r="DX26" s="675"/>
      <c r="DY26" s="675"/>
      <c r="DZ26" s="675"/>
      <c r="EA26" s="675"/>
      <c r="EB26" s="675"/>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7578061</v>
      </c>
      <c r="S27" s="644"/>
      <c r="T27" s="644"/>
      <c r="U27" s="644"/>
      <c r="V27" s="644"/>
      <c r="W27" s="644"/>
      <c r="X27" s="644"/>
      <c r="Y27" s="645"/>
      <c r="Z27" s="703">
        <v>18.3</v>
      </c>
      <c r="AA27" s="703"/>
      <c r="AB27" s="703"/>
      <c r="AC27" s="703"/>
      <c r="AD27" s="704" t="s">
        <v>143</v>
      </c>
      <c r="AE27" s="704"/>
      <c r="AF27" s="704"/>
      <c r="AG27" s="704"/>
      <c r="AH27" s="704"/>
      <c r="AI27" s="704"/>
      <c r="AJ27" s="704"/>
      <c r="AK27" s="704"/>
      <c r="AL27" s="646" t="s">
        <v>143</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13475585</v>
      </c>
      <c r="BH27" s="644"/>
      <c r="BI27" s="644"/>
      <c r="BJ27" s="644"/>
      <c r="BK27" s="644"/>
      <c r="BL27" s="644"/>
      <c r="BM27" s="644"/>
      <c r="BN27" s="645"/>
      <c r="BO27" s="703">
        <v>100</v>
      </c>
      <c r="BP27" s="703"/>
      <c r="BQ27" s="703"/>
      <c r="BR27" s="703"/>
      <c r="BS27" s="649">
        <v>29539</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11737959</v>
      </c>
      <c r="CS27" s="642"/>
      <c r="CT27" s="642"/>
      <c r="CU27" s="642"/>
      <c r="CV27" s="642"/>
      <c r="CW27" s="642"/>
      <c r="CX27" s="642"/>
      <c r="CY27" s="643"/>
      <c r="CZ27" s="646">
        <v>28.8</v>
      </c>
      <c r="DA27" s="675"/>
      <c r="DB27" s="675"/>
      <c r="DC27" s="676"/>
      <c r="DD27" s="649">
        <v>3577088</v>
      </c>
      <c r="DE27" s="642"/>
      <c r="DF27" s="642"/>
      <c r="DG27" s="642"/>
      <c r="DH27" s="642"/>
      <c r="DI27" s="642"/>
      <c r="DJ27" s="642"/>
      <c r="DK27" s="643"/>
      <c r="DL27" s="649">
        <v>3577088</v>
      </c>
      <c r="DM27" s="642"/>
      <c r="DN27" s="642"/>
      <c r="DO27" s="642"/>
      <c r="DP27" s="642"/>
      <c r="DQ27" s="642"/>
      <c r="DR27" s="642"/>
      <c r="DS27" s="642"/>
      <c r="DT27" s="642"/>
      <c r="DU27" s="642"/>
      <c r="DV27" s="643"/>
      <c r="DW27" s="646">
        <v>15.8</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41" t="s">
        <v>143</v>
      </c>
      <c r="S28" s="644"/>
      <c r="T28" s="644"/>
      <c r="U28" s="644"/>
      <c r="V28" s="644"/>
      <c r="W28" s="644"/>
      <c r="X28" s="644"/>
      <c r="Y28" s="645"/>
      <c r="Z28" s="703" t="s">
        <v>143</v>
      </c>
      <c r="AA28" s="703"/>
      <c r="AB28" s="703"/>
      <c r="AC28" s="703"/>
      <c r="AD28" s="704" t="s">
        <v>143</v>
      </c>
      <c r="AE28" s="704"/>
      <c r="AF28" s="704"/>
      <c r="AG28" s="704"/>
      <c r="AH28" s="704"/>
      <c r="AI28" s="704"/>
      <c r="AJ28" s="704"/>
      <c r="AK28" s="704"/>
      <c r="AL28" s="646" t="s">
        <v>247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2427789</v>
      </c>
      <c r="CS28" s="644"/>
      <c r="CT28" s="644"/>
      <c r="CU28" s="644"/>
      <c r="CV28" s="644"/>
      <c r="CW28" s="644"/>
      <c r="CX28" s="644"/>
      <c r="CY28" s="645"/>
      <c r="CZ28" s="646">
        <v>5.9</v>
      </c>
      <c r="DA28" s="675"/>
      <c r="DB28" s="675"/>
      <c r="DC28" s="676"/>
      <c r="DD28" s="649">
        <v>2355196</v>
      </c>
      <c r="DE28" s="644"/>
      <c r="DF28" s="644"/>
      <c r="DG28" s="644"/>
      <c r="DH28" s="644"/>
      <c r="DI28" s="644"/>
      <c r="DJ28" s="644"/>
      <c r="DK28" s="645"/>
      <c r="DL28" s="649">
        <v>2355196</v>
      </c>
      <c r="DM28" s="644"/>
      <c r="DN28" s="644"/>
      <c r="DO28" s="644"/>
      <c r="DP28" s="644"/>
      <c r="DQ28" s="644"/>
      <c r="DR28" s="644"/>
      <c r="DS28" s="644"/>
      <c r="DT28" s="644"/>
      <c r="DU28" s="644"/>
      <c r="DV28" s="645"/>
      <c r="DW28" s="646">
        <v>10.4</v>
      </c>
      <c r="DX28" s="675"/>
      <c r="DY28" s="675"/>
      <c r="DZ28" s="675"/>
      <c r="EA28" s="675"/>
      <c r="EB28" s="675"/>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2684959</v>
      </c>
      <c r="S29" s="644"/>
      <c r="T29" s="644"/>
      <c r="U29" s="644"/>
      <c r="V29" s="644"/>
      <c r="W29" s="644"/>
      <c r="X29" s="644"/>
      <c r="Y29" s="645"/>
      <c r="Z29" s="703">
        <v>6.5</v>
      </c>
      <c r="AA29" s="703"/>
      <c r="AB29" s="703"/>
      <c r="AC29" s="703"/>
      <c r="AD29" s="704" t="s">
        <v>143</v>
      </c>
      <c r="AE29" s="704"/>
      <c r="AF29" s="704"/>
      <c r="AG29" s="704"/>
      <c r="AH29" s="704"/>
      <c r="AI29" s="704"/>
      <c r="AJ29" s="704"/>
      <c r="AK29" s="704"/>
      <c r="AL29" s="646" t="s">
        <v>247</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1">
        <v>2427789</v>
      </c>
      <c r="CS29" s="642"/>
      <c r="CT29" s="642"/>
      <c r="CU29" s="642"/>
      <c r="CV29" s="642"/>
      <c r="CW29" s="642"/>
      <c r="CX29" s="642"/>
      <c r="CY29" s="643"/>
      <c r="CZ29" s="646">
        <v>5.9</v>
      </c>
      <c r="DA29" s="675"/>
      <c r="DB29" s="675"/>
      <c r="DC29" s="676"/>
      <c r="DD29" s="649">
        <v>2355196</v>
      </c>
      <c r="DE29" s="642"/>
      <c r="DF29" s="642"/>
      <c r="DG29" s="642"/>
      <c r="DH29" s="642"/>
      <c r="DI29" s="642"/>
      <c r="DJ29" s="642"/>
      <c r="DK29" s="643"/>
      <c r="DL29" s="649">
        <v>2355196</v>
      </c>
      <c r="DM29" s="642"/>
      <c r="DN29" s="642"/>
      <c r="DO29" s="642"/>
      <c r="DP29" s="642"/>
      <c r="DQ29" s="642"/>
      <c r="DR29" s="642"/>
      <c r="DS29" s="642"/>
      <c r="DT29" s="642"/>
      <c r="DU29" s="642"/>
      <c r="DV29" s="643"/>
      <c r="DW29" s="646">
        <v>10.4</v>
      </c>
      <c r="DX29" s="675"/>
      <c r="DY29" s="675"/>
      <c r="DZ29" s="675"/>
      <c r="EA29" s="675"/>
      <c r="EB29" s="675"/>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58309</v>
      </c>
      <c r="S30" s="644"/>
      <c r="T30" s="644"/>
      <c r="U30" s="644"/>
      <c r="V30" s="644"/>
      <c r="W30" s="644"/>
      <c r="X30" s="644"/>
      <c r="Y30" s="645"/>
      <c r="Z30" s="703">
        <v>0.1</v>
      </c>
      <c r="AA30" s="703"/>
      <c r="AB30" s="703"/>
      <c r="AC30" s="703"/>
      <c r="AD30" s="704">
        <v>6033</v>
      </c>
      <c r="AE30" s="704"/>
      <c r="AF30" s="704"/>
      <c r="AG30" s="704"/>
      <c r="AH30" s="704"/>
      <c r="AI30" s="704"/>
      <c r="AJ30" s="704"/>
      <c r="AK30" s="704"/>
      <c r="AL30" s="646">
        <v>0</v>
      </c>
      <c r="AM30" s="647"/>
      <c r="AN30" s="647"/>
      <c r="AO30" s="705"/>
      <c r="AP30" s="731" t="s">
        <v>309</v>
      </c>
      <c r="AQ30" s="732"/>
      <c r="AR30" s="732"/>
      <c r="AS30" s="732"/>
      <c r="AT30" s="737" t="s">
        <v>310</v>
      </c>
      <c r="AU30" s="210"/>
      <c r="AV30" s="210"/>
      <c r="AW30" s="210"/>
      <c r="AX30" s="740" t="s">
        <v>185</v>
      </c>
      <c r="AY30" s="741"/>
      <c r="AZ30" s="741"/>
      <c r="BA30" s="741"/>
      <c r="BB30" s="741"/>
      <c r="BC30" s="741"/>
      <c r="BD30" s="741"/>
      <c r="BE30" s="741"/>
      <c r="BF30" s="742"/>
      <c r="BG30" s="721">
        <v>99.1</v>
      </c>
      <c r="BH30" s="722"/>
      <c r="BI30" s="722"/>
      <c r="BJ30" s="722"/>
      <c r="BK30" s="722"/>
      <c r="BL30" s="722"/>
      <c r="BM30" s="723">
        <v>97.1</v>
      </c>
      <c r="BN30" s="722"/>
      <c r="BO30" s="722"/>
      <c r="BP30" s="722"/>
      <c r="BQ30" s="724"/>
      <c r="BR30" s="721">
        <v>99.1</v>
      </c>
      <c r="BS30" s="722"/>
      <c r="BT30" s="722"/>
      <c r="BU30" s="722"/>
      <c r="BV30" s="722"/>
      <c r="BW30" s="722"/>
      <c r="BX30" s="723">
        <v>96.8</v>
      </c>
      <c r="BY30" s="722"/>
      <c r="BZ30" s="722"/>
      <c r="CA30" s="722"/>
      <c r="CB30" s="724"/>
      <c r="CD30" s="727"/>
      <c r="CE30" s="728"/>
      <c r="CF30" s="685" t="s">
        <v>311</v>
      </c>
      <c r="CG30" s="682"/>
      <c r="CH30" s="682"/>
      <c r="CI30" s="682"/>
      <c r="CJ30" s="682"/>
      <c r="CK30" s="682"/>
      <c r="CL30" s="682"/>
      <c r="CM30" s="682"/>
      <c r="CN30" s="682"/>
      <c r="CO30" s="682"/>
      <c r="CP30" s="682"/>
      <c r="CQ30" s="683"/>
      <c r="CR30" s="641">
        <v>2203347</v>
      </c>
      <c r="CS30" s="644"/>
      <c r="CT30" s="644"/>
      <c r="CU30" s="644"/>
      <c r="CV30" s="644"/>
      <c r="CW30" s="644"/>
      <c r="CX30" s="644"/>
      <c r="CY30" s="645"/>
      <c r="CZ30" s="646">
        <v>5.4</v>
      </c>
      <c r="DA30" s="675"/>
      <c r="DB30" s="675"/>
      <c r="DC30" s="676"/>
      <c r="DD30" s="649">
        <v>2137061</v>
      </c>
      <c r="DE30" s="644"/>
      <c r="DF30" s="644"/>
      <c r="DG30" s="644"/>
      <c r="DH30" s="644"/>
      <c r="DI30" s="644"/>
      <c r="DJ30" s="644"/>
      <c r="DK30" s="645"/>
      <c r="DL30" s="649">
        <v>2137061</v>
      </c>
      <c r="DM30" s="644"/>
      <c r="DN30" s="644"/>
      <c r="DO30" s="644"/>
      <c r="DP30" s="644"/>
      <c r="DQ30" s="644"/>
      <c r="DR30" s="644"/>
      <c r="DS30" s="644"/>
      <c r="DT30" s="644"/>
      <c r="DU30" s="644"/>
      <c r="DV30" s="645"/>
      <c r="DW30" s="646">
        <v>9.4</v>
      </c>
      <c r="DX30" s="675"/>
      <c r="DY30" s="675"/>
      <c r="DZ30" s="675"/>
      <c r="EA30" s="675"/>
      <c r="EB30" s="675"/>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56965</v>
      </c>
      <c r="S31" s="644"/>
      <c r="T31" s="644"/>
      <c r="U31" s="644"/>
      <c r="V31" s="644"/>
      <c r="W31" s="644"/>
      <c r="X31" s="644"/>
      <c r="Y31" s="645"/>
      <c r="Z31" s="703">
        <v>0.1</v>
      </c>
      <c r="AA31" s="703"/>
      <c r="AB31" s="703"/>
      <c r="AC31" s="703"/>
      <c r="AD31" s="704" t="s">
        <v>143</v>
      </c>
      <c r="AE31" s="704"/>
      <c r="AF31" s="704"/>
      <c r="AG31" s="704"/>
      <c r="AH31" s="704"/>
      <c r="AI31" s="704"/>
      <c r="AJ31" s="704"/>
      <c r="AK31" s="704"/>
      <c r="AL31" s="646" t="s">
        <v>238</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99</v>
      </c>
      <c r="BH31" s="642"/>
      <c r="BI31" s="642"/>
      <c r="BJ31" s="642"/>
      <c r="BK31" s="642"/>
      <c r="BL31" s="642"/>
      <c r="BM31" s="647">
        <v>97.3</v>
      </c>
      <c r="BN31" s="720"/>
      <c r="BO31" s="720"/>
      <c r="BP31" s="720"/>
      <c r="BQ31" s="681"/>
      <c r="BR31" s="719">
        <v>99.1</v>
      </c>
      <c r="BS31" s="642"/>
      <c r="BT31" s="642"/>
      <c r="BU31" s="642"/>
      <c r="BV31" s="642"/>
      <c r="BW31" s="642"/>
      <c r="BX31" s="647">
        <v>97.1</v>
      </c>
      <c r="BY31" s="720"/>
      <c r="BZ31" s="720"/>
      <c r="CA31" s="720"/>
      <c r="CB31" s="681"/>
      <c r="CD31" s="727"/>
      <c r="CE31" s="728"/>
      <c r="CF31" s="685" t="s">
        <v>315</v>
      </c>
      <c r="CG31" s="682"/>
      <c r="CH31" s="682"/>
      <c r="CI31" s="682"/>
      <c r="CJ31" s="682"/>
      <c r="CK31" s="682"/>
      <c r="CL31" s="682"/>
      <c r="CM31" s="682"/>
      <c r="CN31" s="682"/>
      <c r="CO31" s="682"/>
      <c r="CP31" s="682"/>
      <c r="CQ31" s="683"/>
      <c r="CR31" s="641">
        <v>224442</v>
      </c>
      <c r="CS31" s="642"/>
      <c r="CT31" s="642"/>
      <c r="CU31" s="642"/>
      <c r="CV31" s="642"/>
      <c r="CW31" s="642"/>
      <c r="CX31" s="642"/>
      <c r="CY31" s="643"/>
      <c r="CZ31" s="646">
        <v>0.5</v>
      </c>
      <c r="DA31" s="675"/>
      <c r="DB31" s="675"/>
      <c r="DC31" s="676"/>
      <c r="DD31" s="649">
        <v>218135</v>
      </c>
      <c r="DE31" s="642"/>
      <c r="DF31" s="642"/>
      <c r="DG31" s="642"/>
      <c r="DH31" s="642"/>
      <c r="DI31" s="642"/>
      <c r="DJ31" s="642"/>
      <c r="DK31" s="643"/>
      <c r="DL31" s="649">
        <v>218135</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507922</v>
      </c>
      <c r="S32" s="644"/>
      <c r="T32" s="644"/>
      <c r="U32" s="644"/>
      <c r="V32" s="644"/>
      <c r="W32" s="644"/>
      <c r="X32" s="644"/>
      <c r="Y32" s="645"/>
      <c r="Z32" s="703">
        <v>1.2</v>
      </c>
      <c r="AA32" s="703"/>
      <c r="AB32" s="703"/>
      <c r="AC32" s="703"/>
      <c r="AD32" s="704" t="s">
        <v>238</v>
      </c>
      <c r="AE32" s="704"/>
      <c r="AF32" s="704"/>
      <c r="AG32" s="704"/>
      <c r="AH32" s="704"/>
      <c r="AI32" s="704"/>
      <c r="AJ32" s="704"/>
      <c r="AK32" s="704"/>
      <c r="AL32" s="646" t="s">
        <v>143</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99.1</v>
      </c>
      <c r="BH32" s="657"/>
      <c r="BI32" s="657"/>
      <c r="BJ32" s="657"/>
      <c r="BK32" s="657"/>
      <c r="BL32" s="657"/>
      <c r="BM32" s="701">
        <v>96.7</v>
      </c>
      <c r="BN32" s="657"/>
      <c r="BO32" s="657"/>
      <c r="BP32" s="657"/>
      <c r="BQ32" s="694"/>
      <c r="BR32" s="718">
        <v>99</v>
      </c>
      <c r="BS32" s="657"/>
      <c r="BT32" s="657"/>
      <c r="BU32" s="657"/>
      <c r="BV32" s="657"/>
      <c r="BW32" s="657"/>
      <c r="BX32" s="701">
        <v>96.2</v>
      </c>
      <c r="BY32" s="657"/>
      <c r="BZ32" s="657"/>
      <c r="CA32" s="657"/>
      <c r="CB32" s="694"/>
      <c r="CD32" s="729"/>
      <c r="CE32" s="730"/>
      <c r="CF32" s="685" t="s">
        <v>318</v>
      </c>
      <c r="CG32" s="682"/>
      <c r="CH32" s="682"/>
      <c r="CI32" s="682"/>
      <c r="CJ32" s="682"/>
      <c r="CK32" s="682"/>
      <c r="CL32" s="682"/>
      <c r="CM32" s="682"/>
      <c r="CN32" s="682"/>
      <c r="CO32" s="682"/>
      <c r="CP32" s="682"/>
      <c r="CQ32" s="683"/>
      <c r="CR32" s="641" t="s">
        <v>143</v>
      </c>
      <c r="CS32" s="644"/>
      <c r="CT32" s="644"/>
      <c r="CU32" s="644"/>
      <c r="CV32" s="644"/>
      <c r="CW32" s="644"/>
      <c r="CX32" s="644"/>
      <c r="CY32" s="645"/>
      <c r="CZ32" s="646" t="s">
        <v>143</v>
      </c>
      <c r="DA32" s="675"/>
      <c r="DB32" s="675"/>
      <c r="DC32" s="676"/>
      <c r="DD32" s="649" t="s">
        <v>247</v>
      </c>
      <c r="DE32" s="644"/>
      <c r="DF32" s="644"/>
      <c r="DG32" s="644"/>
      <c r="DH32" s="644"/>
      <c r="DI32" s="644"/>
      <c r="DJ32" s="644"/>
      <c r="DK32" s="645"/>
      <c r="DL32" s="649" t="s">
        <v>143</v>
      </c>
      <c r="DM32" s="644"/>
      <c r="DN32" s="644"/>
      <c r="DO32" s="644"/>
      <c r="DP32" s="644"/>
      <c r="DQ32" s="644"/>
      <c r="DR32" s="644"/>
      <c r="DS32" s="644"/>
      <c r="DT32" s="644"/>
      <c r="DU32" s="644"/>
      <c r="DV32" s="645"/>
      <c r="DW32" s="646" t="s">
        <v>143</v>
      </c>
      <c r="DX32" s="675"/>
      <c r="DY32" s="675"/>
      <c r="DZ32" s="675"/>
      <c r="EA32" s="675"/>
      <c r="EB32" s="675"/>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623810</v>
      </c>
      <c r="S33" s="644"/>
      <c r="T33" s="644"/>
      <c r="U33" s="644"/>
      <c r="V33" s="644"/>
      <c r="W33" s="644"/>
      <c r="X33" s="644"/>
      <c r="Y33" s="645"/>
      <c r="Z33" s="703">
        <v>1.5</v>
      </c>
      <c r="AA33" s="703"/>
      <c r="AB33" s="703"/>
      <c r="AC33" s="703"/>
      <c r="AD33" s="704" t="s">
        <v>143</v>
      </c>
      <c r="AE33" s="704"/>
      <c r="AF33" s="704"/>
      <c r="AG33" s="704"/>
      <c r="AH33" s="704"/>
      <c r="AI33" s="704"/>
      <c r="AJ33" s="704"/>
      <c r="AK33" s="704"/>
      <c r="AL33" s="646" t="s">
        <v>143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14558378</v>
      </c>
      <c r="CS33" s="642"/>
      <c r="CT33" s="642"/>
      <c r="CU33" s="642"/>
      <c r="CV33" s="642"/>
      <c r="CW33" s="642"/>
      <c r="CX33" s="642"/>
      <c r="CY33" s="643"/>
      <c r="CZ33" s="646">
        <v>35.700000000000003</v>
      </c>
      <c r="DA33" s="675"/>
      <c r="DB33" s="675"/>
      <c r="DC33" s="676"/>
      <c r="DD33" s="649">
        <v>10973739</v>
      </c>
      <c r="DE33" s="642"/>
      <c r="DF33" s="642"/>
      <c r="DG33" s="642"/>
      <c r="DH33" s="642"/>
      <c r="DI33" s="642"/>
      <c r="DJ33" s="642"/>
      <c r="DK33" s="643"/>
      <c r="DL33" s="649">
        <v>9583418</v>
      </c>
      <c r="DM33" s="642"/>
      <c r="DN33" s="642"/>
      <c r="DO33" s="642"/>
      <c r="DP33" s="642"/>
      <c r="DQ33" s="642"/>
      <c r="DR33" s="642"/>
      <c r="DS33" s="642"/>
      <c r="DT33" s="642"/>
      <c r="DU33" s="642"/>
      <c r="DV33" s="643"/>
      <c r="DW33" s="646">
        <v>42.3</v>
      </c>
      <c r="DX33" s="675"/>
      <c r="DY33" s="675"/>
      <c r="DZ33" s="675"/>
      <c r="EA33" s="675"/>
      <c r="EB33" s="675"/>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1566420</v>
      </c>
      <c r="S34" s="644"/>
      <c r="T34" s="644"/>
      <c r="U34" s="644"/>
      <c r="V34" s="644"/>
      <c r="W34" s="644"/>
      <c r="X34" s="644"/>
      <c r="Y34" s="645"/>
      <c r="Z34" s="703">
        <v>3.8</v>
      </c>
      <c r="AA34" s="703"/>
      <c r="AB34" s="703"/>
      <c r="AC34" s="703"/>
      <c r="AD34" s="704">
        <v>1938</v>
      </c>
      <c r="AE34" s="704"/>
      <c r="AF34" s="704"/>
      <c r="AG34" s="704"/>
      <c r="AH34" s="704"/>
      <c r="AI34" s="704"/>
      <c r="AJ34" s="704"/>
      <c r="AK34" s="704"/>
      <c r="AL34" s="646">
        <v>0</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5036567</v>
      </c>
      <c r="CS34" s="644"/>
      <c r="CT34" s="644"/>
      <c r="CU34" s="644"/>
      <c r="CV34" s="644"/>
      <c r="CW34" s="644"/>
      <c r="CX34" s="644"/>
      <c r="CY34" s="645"/>
      <c r="CZ34" s="646">
        <v>12.3</v>
      </c>
      <c r="DA34" s="675"/>
      <c r="DB34" s="675"/>
      <c r="DC34" s="676"/>
      <c r="DD34" s="649">
        <v>3857845</v>
      </c>
      <c r="DE34" s="644"/>
      <c r="DF34" s="644"/>
      <c r="DG34" s="644"/>
      <c r="DH34" s="644"/>
      <c r="DI34" s="644"/>
      <c r="DJ34" s="644"/>
      <c r="DK34" s="645"/>
      <c r="DL34" s="649">
        <v>3718514</v>
      </c>
      <c r="DM34" s="644"/>
      <c r="DN34" s="644"/>
      <c r="DO34" s="644"/>
      <c r="DP34" s="644"/>
      <c r="DQ34" s="644"/>
      <c r="DR34" s="644"/>
      <c r="DS34" s="644"/>
      <c r="DT34" s="644"/>
      <c r="DU34" s="644"/>
      <c r="DV34" s="645"/>
      <c r="DW34" s="646">
        <v>16.399999999999999</v>
      </c>
      <c r="DX34" s="675"/>
      <c r="DY34" s="675"/>
      <c r="DZ34" s="675"/>
      <c r="EA34" s="675"/>
      <c r="EB34" s="675"/>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3934900</v>
      </c>
      <c r="S35" s="644"/>
      <c r="T35" s="644"/>
      <c r="U35" s="644"/>
      <c r="V35" s="644"/>
      <c r="W35" s="644"/>
      <c r="X35" s="644"/>
      <c r="Y35" s="645"/>
      <c r="Z35" s="703">
        <v>9.5</v>
      </c>
      <c r="AA35" s="703"/>
      <c r="AB35" s="703"/>
      <c r="AC35" s="703"/>
      <c r="AD35" s="704" t="s">
        <v>238</v>
      </c>
      <c r="AE35" s="704"/>
      <c r="AF35" s="704"/>
      <c r="AG35" s="704"/>
      <c r="AH35" s="704"/>
      <c r="AI35" s="704"/>
      <c r="AJ35" s="704"/>
      <c r="AK35" s="704"/>
      <c r="AL35" s="646" t="s">
        <v>238</v>
      </c>
      <c r="AM35" s="647"/>
      <c r="AN35" s="647"/>
      <c r="AO35" s="705"/>
      <c r="AP35" s="214"/>
      <c r="AQ35" s="709" t="s">
        <v>326</v>
      </c>
      <c r="AR35" s="710"/>
      <c r="AS35" s="710"/>
      <c r="AT35" s="710"/>
      <c r="AU35" s="710"/>
      <c r="AV35" s="710"/>
      <c r="AW35" s="710"/>
      <c r="AX35" s="710"/>
      <c r="AY35" s="711"/>
      <c r="AZ35" s="706">
        <v>5325120</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53854</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280394</v>
      </c>
      <c r="CS35" s="642"/>
      <c r="CT35" s="642"/>
      <c r="CU35" s="642"/>
      <c r="CV35" s="642"/>
      <c r="CW35" s="642"/>
      <c r="CX35" s="642"/>
      <c r="CY35" s="643"/>
      <c r="CZ35" s="646">
        <v>0.7</v>
      </c>
      <c r="DA35" s="675"/>
      <c r="DB35" s="675"/>
      <c r="DC35" s="676"/>
      <c r="DD35" s="649">
        <v>249302</v>
      </c>
      <c r="DE35" s="642"/>
      <c r="DF35" s="642"/>
      <c r="DG35" s="642"/>
      <c r="DH35" s="642"/>
      <c r="DI35" s="642"/>
      <c r="DJ35" s="642"/>
      <c r="DK35" s="643"/>
      <c r="DL35" s="649">
        <v>249302</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247</v>
      </c>
      <c r="S36" s="644"/>
      <c r="T36" s="644"/>
      <c r="U36" s="644"/>
      <c r="V36" s="644"/>
      <c r="W36" s="644"/>
      <c r="X36" s="644"/>
      <c r="Y36" s="645"/>
      <c r="Z36" s="703" t="s">
        <v>143</v>
      </c>
      <c r="AA36" s="703"/>
      <c r="AB36" s="703"/>
      <c r="AC36" s="703"/>
      <c r="AD36" s="704" t="s">
        <v>143</v>
      </c>
      <c r="AE36" s="704"/>
      <c r="AF36" s="704"/>
      <c r="AG36" s="704"/>
      <c r="AH36" s="704"/>
      <c r="AI36" s="704"/>
      <c r="AJ36" s="704"/>
      <c r="AK36" s="704"/>
      <c r="AL36" s="646" t="s">
        <v>143</v>
      </c>
      <c r="AM36" s="647"/>
      <c r="AN36" s="647"/>
      <c r="AO36" s="705"/>
      <c r="AQ36" s="678" t="s">
        <v>330</v>
      </c>
      <c r="AR36" s="679"/>
      <c r="AS36" s="679"/>
      <c r="AT36" s="679"/>
      <c r="AU36" s="679"/>
      <c r="AV36" s="679"/>
      <c r="AW36" s="679"/>
      <c r="AX36" s="679"/>
      <c r="AY36" s="680"/>
      <c r="AZ36" s="641">
        <v>1025477</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-229091</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3464170</v>
      </c>
      <c r="CS36" s="644"/>
      <c r="CT36" s="644"/>
      <c r="CU36" s="644"/>
      <c r="CV36" s="644"/>
      <c r="CW36" s="644"/>
      <c r="CX36" s="644"/>
      <c r="CY36" s="645"/>
      <c r="CZ36" s="646">
        <v>8.5</v>
      </c>
      <c r="DA36" s="675"/>
      <c r="DB36" s="675"/>
      <c r="DC36" s="676"/>
      <c r="DD36" s="649">
        <v>3206752</v>
      </c>
      <c r="DE36" s="644"/>
      <c r="DF36" s="644"/>
      <c r="DG36" s="644"/>
      <c r="DH36" s="644"/>
      <c r="DI36" s="644"/>
      <c r="DJ36" s="644"/>
      <c r="DK36" s="645"/>
      <c r="DL36" s="649">
        <v>2427171</v>
      </c>
      <c r="DM36" s="644"/>
      <c r="DN36" s="644"/>
      <c r="DO36" s="644"/>
      <c r="DP36" s="644"/>
      <c r="DQ36" s="644"/>
      <c r="DR36" s="644"/>
      <c r="DS36" s="644"/>
      <c r="DT36" s="644"/>
      <c r="DU36" s="644"/>
      <c r="DV36" s="645"/>
      <c r="DW36" s="646">
        <v>10.7</v>
      </c>
      <c r="DX36" s="675"/>
      <c r="DY36" s="675"/>
      <c r="DZ36" s="675"/>
      <c r="EA36" s="675"/>
      <c r="EB36" s="675"/>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v>1300000</v>
      </c>
      <c r="S37" s="644"/>
      <c r="T37" s="644"/>
      <c r="U37" s="644"/>
      <c r="V37" s="644"/>
      <c r="W37" s="644"/>
      <c r="X37" s="644"/>
      <c r="Y37" s="645"/>
      <c r="Z37" s="703">
        <v>3.1</v>
      </c>
      <c r="AA37" s="703"/>
      <c r="AB37" s="703"/>
      <c r="AC37" s="703"/>
      <c r="AD37" s="704" t="s">
        <v>247</v>
      </c>
      <c r="AE37" s="704"/>
      <c r="AF37" s="704"/>
      <c r="AG37" s="704"/>
      <c r="AH37" s="704"/>
      <c r="AI37" s="704"/>
      <c r="AJ37" s="704"/>
      <c r="AK37" s="704"/>
      <c r="AL37" s="646" t="s">
        <v>143</v>
      </c>
      <c r="AM37" s="647"/>
      <c r="AN37" s="647"/>
      <c r="AO37" s="705"/>
      <c r="AQ37" s="678" t="s">
        <v>334</v>
      </c>
      <c r="AR37" s="679"/>
      <c r="AS37" s="679"/>
      <c r="AT37" s="679"/>
      <c r="AU37" s="679"/>
      <c r="AV37" s="679"/>
      <c r="AW37" s="679"/>
      <c r="AX37" s="679"/>
      <c r="AY37" s="680"/>
      <c r="AZ37" s="641">
        <v>11323</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16310</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861979</v>
      </c>
      <c r="CS37" s="642"/>
      <c r="CT37" s="642"/>
      <c r="CU37" s="642"/>
      <c r="CV37" s="642"/>
      <c r="CW37" s="642"/>
      <c r="CX37" s="642"/>
      <c r="CY37" s="643"/>
      <c r="CZ37" s="646">
        <v>2.1</v>
      </c>
      <c r="DA37" s="675"/>
      <c r="DB37" s="675"/>
      <c r="DC37" s="676"/>
      <c r="DD37" s="649">
        <v>861979</v>
      </c>
      <c r="DE37" s="642"/>
      <c r="DF37" s="642"/>
      <c r="DG37" s="642"/>
      <c r="DH37" s="642"/>
      <c r="DI37" s="642"/>
      <c r="DJ37" s="642"/>
      <c r="DK37" s="643"/>
      <c r="DL37" s="649">
        <v>657217</v>
      </c>
      <c r="DM37" s="642"/>
      <c r="DN37" s="642"/>
      <c r="DO37" s="642"/>
      <c r="DP37" s="642"/>
      <c r="DQ37" s="642"/>
      <c r="DR37" s="642"/>
      <c r="DS37" s="642"/>
      <c r="DT37" s="642"/>
      <c r="DU37" s="642"/>
      <c r="DV37" s="643"/>
      <c r="DW37" s="646">
        <v>2.9</v>
      </c>
      <c r="DX37" s="675"/>
      <c r="DY37" s="675"/>
      <c r="DZ37" s="675"/>
      <c r="EA37" s="675"/>
      <c r="EB37" s="675"/>
      <c r="EC37" s="677"/>
    </row>
    <row r="38" spans="2:133" ht="11.25" customHeight="1" x14ac:dyDescent="0.15">
      <c r="B38" s="653" t="s">
        <v>337</v>
      </c>
      <c r="C38" s="654"/>
      <c r="D38" s="654"/>
      <c r="E38" s="654"/>
      <c r="F38" s="654"/>
      <c r="G38" s="654"/>
      <c r="H38" s="654"/>
      <c r="I38" s="654"/>
      <c r="J38" s="654"/>
      <c r="K38" s="654"/>
      <c r="L38" s="654"/>
      <c r="M38" s="654"/>
      <c r="N38" s="654"/>
      <c r="O38" s="654"/>
      <c r="P38" s="654"/>
      <c r="Q38" s="655"/>
      <c r="R38" s="656">
        <v>41388338</v>
      </c>
      <c r="S38" s="693"/>
      <c r="T38" s="693"/>
      <c r="U38" s="693"/>
      <c r="V38" s="693"/>
      <c r="W38" s="693"/>
      <c r="X38" s="693"/>
      <c r="Y38" s="698"/>
      <c r="Z38" s="699">
        <v>100</v>
      </c>
      <c r="AA38" s="699"/>
      <c r="AB38" s="699"/>
      <c r="AC38" s="699"/>
      <c r="AD38" s="700">
        <v>21377285</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t="s">
        <v>143</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26627</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4288320</v>
      </c>
      <c r="CS38" s="644"/>
      <c r="CT38" s="644"/>
      <c r="CU38" s="644"/>
      <c r="CV38" s="644"/>
      <c r="CW38" s="644"/>
      <c r="CX38" s="644"/>
      <c r="CY38" s="645"/>
      <c r="CZ38" s="646">
        <v>10.5</v>
      </c>
      <c r="DA38" s="675"/>
      <c r="DB38" s="675"/>
      <c r="DC38" s="676"/>
      <c r="DD38" s="649">
        <v>3443173</v>
      </c>
      <c r="DE38" s="644"/>
      <c r="DF38" s="644"/>
      <c r="DG38" s="644"/>
      <c r="DH38" s="644"/>
      <c r="DI38" s="644"/>
      <c r="DJ38" s="644"/>
      <c r="DK38" s="645"/>
      <c r="DL38" s="649">
        <v>3188431</v>
      </c>
      <c r="DM38" s="644"/>
      <c r="DN38" s="644"/>
      <c r="DO38" s="644"/>
      <c r="DP38" s="644"/>
      <c r="DQ38" s="644"/>
      <c r="DR38" s="644"/>
      <c r="DS38" s="644"/>
      <c r="DT38" s="644"/>
      <c r="DU38" s="644"/>
      <c r="DV38" s="645"/>
      <c r="DW38" s="646">
        <v>14.1</v>
      </c>
      <c r="DX38" s="675"/>
      <c r="DY38" s="675"/>
      <c r="DZ38" s="675"/>
      <c r="EA38" s="675"/>
      <c r="EB38" s="675"/>
      <c r="EC38" s="677"/>
    </row>
    <row r="39" spans="2:133" ht="11.25" customHeight="1" x14ac:dyDescent="0.15">
      <c r="AQ39" s="678" t="s">
        <v>341</v>
      </c>
      <c r="AR39" s="679"/>
      <c r="AS39" s="679"/>
      <c r="AT39" s="679"/>
      <c r="AU39" s="679"/>
      <c r="AV39" s="679"/>
      <c r="AW39" s="679"/>
      <c r="AX39" s="679"/>
      <c r="AY39" s="680"/>
      <c r="AZ39" s="641" t="s">
        <v>143</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99</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349067</v>
      </c>
      <c r="CS39" s="642"/>
      <c r="CT39" s="642"/>
      <c r="CU39" s="642"/>
      <c r="CV39" s="642"/>
      <c r="CW39" s="642"/>
      <c r="CX39" s="642"/>
      <c r="CY39" s="643"/>
      <c r="CZ39" s="646">
        <v>0.9</v>
      </c>
      <c r="DA39" s="675"/>
      <c r="DB39" s="675"/>
      <c r="DC39" s="676"/>
      <c r="DD39" s="649">
        <v>216667</v>
      </c>
      <c r="DE39" s="642"/>
      <c r="DF39" s="642"/>
      <c r="DG39" s="642"/>
      <c r="DH39" s="642"/>
      <c r="DI39" s="642"/>
      <c r="DJ39" s="642"/>
      <c r="DK39" s="643"/>
      <c r="DL39" s="649" t="s">
        <v>247</v>
      </c>
      <c r="DM39" s="642"/>
      <c r="DN39" s="642"/>
      <c r="DO39" s="642"/>
      <c r="DP39" s="642"/>
      <c r="DQ39" s="642"/>
      <c r="DR39" s="642"/>
      <c r="DS39" s="642"/>
      <c r="DT39" s="642"/>
      <c r="DU39" s="642"/>
      <c r="DV39" s="643"/>
      <c r="DW39" s="646" t="s">
        <v>143</v>
      </c>
      <c r="DX39" s="675"/>
      <c r="DY39" s="675"/>
      <c r="DZ39" s="675"/>
      <c r="EA39" s="675"/>
      <c r="EB39" s="675"/>
      <c r="EC39" s="677"/>
    </row>
    <row r="40" spans="2:133" ht="11.25" customHeight="1" x14ac:dyDescent="0.15">
      <c r="AQ40" s="678" t="s">
        <v>345</v>
      </c>
      <c r="AR40" s="679"/>
      <c r="AS40" s="679"/>
      <c r="AT40" s="679"/>
      <c r="AU40" s="679"/>
      <c r="AV40" s="679"/>
      <c r="AW40" s="679"/>
      <c r="AX40" s="679"/>
      <c r="AY40" s="680"/>
      <c r="AZ40" s="641">
        <v>1247054</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119</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1139860</v>
      </c>
      <c r="CS40" s="644"/>
      <c r="CT40" s="644"/>
      <c r="CU40" s="644"/>
      <c r="CV40" s="644"/>
      <c r="CW40" s="644"/>
      <c r="CX40" s="644"/>
      <c r="CY40" s="645"/>
      <c r="CZ40" s="646">
        <v>2.8</v>
      </c>
      <c r="DA40" s="675"/>
      <c r="DB40" s="675"/>
      <c r="DC40" s="676"/>
      <c r="DD40" s="649" t="s">
        <v>143</v>
      </c>
      <c r="DE40" s="644"/>
      <c r="DF40" s="644"/>
      <c r="DG40" s="644"/>
      <c r="DH40" s="644"/>
      <c r="DI40" s="644"/>
      <c r="DJ40" s="644"/>
      <c r="DK40" s="645"/>
      <c r="DL40" s="649" t="s">
        <v>143</v>
      </c>
      <c r="DM40" s="644"/>
      <c r="DN40" s="644"/>
      <c r="DO40" s="644"/>
      <c r="DP40" s="644"/>
      <c r="DQ40" s="644"/>
      <c r="DR40" s="644"/>
      <c r="DS40" s="644"/>
      <c r="DT40" s="644"/>
      <c r="DU40" s="644"/>
      <c r="DV40" s="645"/>
      <c r="DW40" s="646" t="s">
        <v>143</v>
      </c>
      <c r="DX40" s="675"/>
      <c r="DY40" s="675"/>
      <c r="DZ40" s="675"/>
      <c r="EA40" s="675"/>
      <c r="EB40" s="675"/>
      <c r="EC40" s="677"/>
    </row>
    <row r="41" spans="2:133" ht="11.25" customHeight="1" x14ac:dyDescent="0.15">
      <c r="AQ41" s="690" t="s">
        <v>348</v>
      </c>
      <c r="AR41" s="691"/>
      <c r="AS41" s="691"/>
      <c r="AT41" s="691"/>
      <c r="AU41" s="691"/>
      <c r="AV41" s="691"/>
      <c r="AW41" s="691"/>
      <c r="AX41" s="691"/>
      <c r="AY41" s="692"/>
      <c r="AZ41" s="656">
        <v>3041266</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331</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143</v>
      </c>
      <c r="CS41" s="642"/>
      <c r="CT41" s="642"/>
      <c r="CU41" s="642"/>
      <c r="CV41" s="642"/>
      <c r="CW41" s="642"/>
      <c r="CX41" s="642"/>
      <c r="CY41" s="643"/>
      <c r="CZ41" s="646" t="s">
        <v>143</v>
      </c>
      <c r="DA41" s="675"/>
      <c r="DB41" s="675"/>
      <c r="DC41" s="676"/>
      <c r="DD41" s="649" t="s">
        <v>143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4579122</v>
      </c>
      <c r="CS42" s="644"/>
      <c r="CT42" s="644"/>
      <c r="CU42" s="644"/>
      <c r="CV42" s="644"/>
      <c r="CW42" s="644"/>
      <c r="CX42" s="644"/>
      <c r="CY42" s="645"/>
      <c r="CZ42" s="646">
        <v>11.2</v>
      </c>
      <c r="DA42" s="647"/>
      <c r="DB42" s="647"/>
      <c r="DC42" s="648"/>
      <c r="DD42" s="649">
        <v>1012286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119236</v>
      </c>
      <c r="CS43" s="642"/>
      <c r="CT43" s="642"/>
      <c r="CU43" s="642"/>
      <c r="CV43" s="642"/>
      <c r="CW43" s="642"/>
      <c r="CX43" s="642"/>
      <c r="CY43" s="643"/>
      <c r="CZ43" s="646">
        <v>0.3</v>
      </c>
      <c r="DA43" s="675"/>
      <c r="DB43" s="675"/>
      <c r="DC43" s="676"/>
      <c r="DD43" s="649">
        <v>119236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355</v>
      </c>
      <c r="CD44" s="669" t="s">
        <v>306</v>
      </c>
      <c r="CE44" s="670"/>
      <c r="CF44" s="638" t="s">
        <v>356</v>
      </c>
      <c r="CG44" s="639"/>
      <c r="CH44" s="639"/>
      <c r="CI44" s="639"/>
      <c r="CJ44" s="639"/>
      <c r="CK44" s="639"/>
      <c r="CL44" s="639"/>
      <c r="CM44" s="639"/>
      <c r="CN44" s="639"/>
      <c r="CO44" s="639"/>
      <c r="CP44" s="639"/>
      <c r="CQ44" s="640"/>
      <c r="CR44" s="641">
        <v>4401667</v>
      </c>
      <c r="CS44" s="644"/>
      <c r="CT44" s="644"/>
      <c r="CU44" s="644"/>
      <c r="CV44" s="644"/>
      <c r="CW44" s="644"/>
      <c r="CX44" s="644"/>
      <c r="CY44" s="645"/>
      <c r="CZ44" s="646">
        <v>10.8</v>
      </c>
      <c r="DA44" s="647"/>
      <c r="DB44" s="647"/>
      <c r="DC44" s="648"/>
      <c r="DD44" s="649">
        <v>973260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357</v>
      </c>
      <c r="CG45" s="639"/>
      <c r="CH45" s="639"/>
      <c r="CI45" s="639"/>
      <c r="CJ45" s="639"/>
      <c r="CK45" s="639"/>
      <c r="CL45" s="639"/>
      <c r="CM45" s="639"/>
      <c r="CN45" s="639"/>
      <c r="CO45" s="639"/>
      <c r="CP45" s="639"/>
      <c r="CQ45" s="640"/>
      <c r="CR45" s="641">
        <v>1402285</v>
      </c>
      <c r="CS45" s="642"/>
      <c r="CT45" s="642"/>
      <c r="CU45" s="642"/>
      <c r="CV45" s="642"/>
      <c r="CW45" s="642"/>
      <c r="CX45" s="642"/>
      <c r="CY45" s="643"/>
      <c r="CZ45" s="646">
        <v>3.4</v>
      </c>
      <c r="DA45" s="675"/>
      <c r="DB45" s="675"/>
      <c r="DC45" s="676"/>
      <c r="DD45" s="649">
        <v>53557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358</v>
      </c>
      <c r="CG46" s="639"/>
      <c r="CH46" s="639"/>
      <c r="CI46" s="639"/>
      <c r="CJ46" s="639"/>
      <c r="CK46" s="639"/>
      <c r="CL46" s="639"/>
      <c r="CM46" s="639"/>
      <c r="CN46" s="639"/>
      <c r="CO46" s="639"/>
      <c r="CP46" s="639"/>
      <c r="CQ46" s="640"/>
      <c r="CR46" s="641">
        <v>2798880</v>
      </c>
      <c r="CS46" s="644"/>
      <c r="CT46" s="644"/>
      <c r="CU46" s="644"/>
      <c r="CV46" s="644"/>
      <c r="CW46" s="644"/>
      <c r="CX46" s="644"/>
      <c r="CY46" s="645"/>
      <c r="CZ46" s="646">
        <v>6.9</v>
      </c>
      <c r="DA46" s="647"/>
      <c r="DB46" s="647"/>
      <c r="DC46" s="648"/>
      <c r="DD46" s="649">
        <v>910677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359</v>
      </c>
      <c r="CG47" s="639"/>
      <c r="CH47" s="639"/>
      <c r="CI47" s="639"/>
      <c r="CJ47" s="639"/>
      <c r="CK47" s="639"/>
      <c r="CL47" s="639"/>
      <c r="CM47" s="639"/>
      <c r="CN47" s="639"/>
      <c r="CO47" s="639"/>
      <c r="CP47" s="639"/>
      <c r="CQ47" s="640"/>
      <c r="CR47" s="641">
        <v>177455</v>
      </c>
      <c r="CS47" s="642"/>
      <c r="CT47" s="642"/>
      <c r="CU47" s="642"/>
      <c r="CV47" s="642"/>
      <c r="CW47" s="642"/>
      <c r="CX47" s="642"/>
      <c r="CY47" s="643"/>
      <c r="CZ47" s="646">
        <v>0.4</v>
      </c>
      <c r="DA47" s="675"/>
      <c r="DB47" s="675"/>
      <c r="DC47" s="676"/>
      <c r="DD47" s="649">
        <v>39026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360</v>
      </c>
      <c r="CG48" s="639"/>
      <c r="CH48" s="639"/>
      <c r="CI48" s="639"/>
      <c r="CJ48" s="639"/>
      <c r="CK48" s="639"/>
      <c r="CL48" s="639"/>
      <c r="CM48" s="639"/>
      <c r="CN48" s="639"/>
      <c r="CO48" s="639"/>
      <c r="CP48" s="639"/>
      <c r="CQ48" s="640"/>
      <c r="CR48" s="641" t="s">
        <v>143</v>
      </c>
      <c r="CS48" s="644"/>
      <c r="CT48" s="644"/>
      <c r="CU48" s="644"/>
      <c r="CV48" s="644"/>
      <c r="CW48" s="644"/>
      <c r="CX48" s="644"/>
      <c r="CY48" s="645"/>
      <c r="CZ48" s="646" t="s">
        <v>143</v>
      </c>
      <c r="DA48" s="647"/>
      <c r="DB48" s="647"/>
      <c r="DC48" s="648"/>
      <c r="DD48" s="649" t="s">
        <v>143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361</v>
      </c>
      <c r="CE49" s="654"/>
      <c r="CF49" s="654"/>
      <c r="CG49" s="654"/>
      <c r="CH49" s="654"/>
      <c r="CI49" s="654"/>
      <c r="CJ49" s="654"/>
      <c r="CK49" s="654"/>
      <c r="CL49" s="654"/>
      <c r="CM49" s="654"/>
      <c r="CN49" s="654"/>
      <c r="CO49" s="654"/>
      <c r="CP49" s="654"/>
      <c r="CQ49" s="655"/>
      <c r="CR49" s="656">
        <v>40820684</v>
      </c>
      <c r="CS49" s="657"/>
      <c r="CT49" s="657"/>
      <c r="CU49" s="657"/>
      <c r="CV49" s="657"/>
      <c r="CW49" s="657"/>
      <c r="CX49" s="657"/>
      <c r="CY49" s="658"/>
      <c r="CZ49" s="659">
        <v>100</v>
      </c>
      <c r="DA49" s="660"/>
      <c r="DB49" s="660"/>
      <c r="DC49" s="661"/>
      <c r="DD49" s="662">
        <v>24397178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vwFBlmJeTzYXToS+fgxm3jMnVRTxQyXGbmY4ufx8yL615rKz2vzIoCqKlTEoPz1GKK1DoKZxz4IMYcivIffs6Q==" saltValue="FG/KZL3xUTB5zqiGEj+Z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384</v>
      </c>
      <c r="C7" s="1120"/>
      <c r="D7" s="1120"/>
      <c r="E7" s="1120"/>
      <c r="F7" s="1120"/>
      <c r="G7" s="1120"/>
      <c r="H7" s="1120"/>
      <c r="I7" s="1120"/>
      <c r="J7" s="1120"/>
      <c r="K7" s="1120"/>
      <c r="L7" s="1120"/>
      <c r="M7" s="1120"/>
      <c r="N7" s="1120"/>
      <c r="O7" s="1120"/>
      <c r="P7" s="1121"/>
      <c r="Q7" s="1173">
        <v>41409</v>
      </c>
      <c r="R7" s="1174"/>
      <c r="S7" s="1174"/>
      <c r="T7" s="1174"/>
      <c r="U7" s="1174"/>
      <c r="V7" s="1174">
        <v>40845</v>
      </c>
      <c r="W7" s="1174"/>
      <c r="X7" s="1174"/>
      <c r="Y7" s="1174"/>
      <c r="Z7" s="1174"/>
      <c r="AA7" s="1174">
        <v>564</v>
      </c>
      <c r="AB7" s="1174"/>
      <c r="AC7" s="1174"/>
      <c r="AD7" s="1174"/>
      <c r="AE7" s="1175"/>
      <c r="AF7" s="1176">
        <v>419</v>
      </c>
      <c r="AG7" s="1177"/>
      <c r="AH7" s="1177"/>
      <c r="AI7" s="1177"/>
      <c r="AJ7" s="1178"/>
      <c r="AK7" s="1160">
        <v>545</v>
      </c>
      <c r="AL7" s="1161"/>
      <c r="AM7" s="1161"/>
      <c r="AN7" s="1161"/>
      <c r="AO7" s="1161"/>
      <c r="AP7" s="1161">
        <v>28467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586</v>
      </c>
      <c r="BT7" s="1165"/>
      <c r="BU7" s="1165"/>
      <c r="BV7" s="1165"/>
      <c r="BW7" s="1165"/>
      <c r="BX7" s="1165"/>
      <c r="BY7" s="1165"/>
      <c r="BZ7" s="1165"/>
      <c r="CA7" s="1165"/>
      <c r="CB7" s="1165"/>
      <c r="CC7" s="1165"/>
      <c r="CD7" s="1165"/>
      <c r="CE7" s="1165"/>
      <c r="CF7" s="1165"/>
      <c r="CG7" s="1166"/>
      <c r="CH7" s="1157">
        <v>-18</v>
      </c>
      <c r="CI7" s="1158"/>
      <c r="CJ7" s="1158"/>
      <c r="CK7" s="1158"/>
      <c r="CL7" s="1159"/>
      <c r="CM7" s="1157">
        <v>243</v>
      </c>
      <c r="CN7" s="1158"/>
      <c r="CO7" s="1158"/>
      <c r="CP7" s="1158"/>
      <c r="CQ7" s="1159"/>
      <c r="CR7" s="1157">
        <v>110</v>
      </c>
      <c r="CS7" s="1158"/>
      <c r="CT7" s="1158"/>
      <c r="CU7" s="1158"/>
      <c r="CV7" s="1159"/>
      <c r="CW7" s="1157" t="s">
        <v>578</v>
      </c>
      <c r="CX7" s="1158"/>
      <c r="CY7" s="1158"/>
      <c r="CZ7" s="1158"/>
      <c r="DA7" s="1159"/>
      <c r="DB7" s="1157" t="s">
        <v>578</v>
      </c>
      <c r="DC7" s="1158"/>
      <c r="DD7" s="1158"/>
      <c r="DE7" s="1158"/>
      <c r="DF7" s="1159"/>
      <c r="DG7" s="1157" t="s">
        <v>578</v>
      </c>
      <c r="DH7" s="1158"/>
      <c r="DI7" s="1158"/>
      <c r="DJ7" s="1158"/>
      <c r="DK7" s="1159"/>
      <c r="DL7" s="1157" t="s">
        <v>578</v>
      </c>
      <c r="DM7" s="1158"/>
      <c r="DN7" s="1158"/>
      <c r="DO7" s="1158"/>
      <c r="DP7" s="1159"/>
      <c r="DQ7" s="1157" t="s">
        <v>578</v>
      </c>
      <c r="DR7" s="1158"/>
      <c r="DS7" s="1158"/>
      <c r="DT7" s="1158"/>
      <c r="DU7" s="1159"/>
      <c r="DV7" s="1184"/>
      <c r="DW7" s="1185"/>
      <c r="DX7" s="1185"/>
      <c r="DY7" s="1185"/>
      <c r="DZ7" s="1186"/>
      <c r="EA7" s="234"/>
    </row>
    <row r="8" spans="1:131" s="235" customFormat="1" ht="26.25" customHeight="1" x14ac:dyDescent="0.15">
      <c r="A8" s="241">
        <v>2</v>
      </c>
      <c r="B8" s="1106" t="s">
        <v>385</v>
      </c>
      <c r="C8" s="1107"/>
      <c r="D8" s="1107"/>
      <c r="E8" s="1107"/>
      <c r="F8" s="1107"/>
      <c r="G8" s="1107"/>
      <c r="H8" s="1107"/>
      <c r="I8" s="1107"/>
      <c r="J8" s="1107"/>
      <c r="K8" s="1107"/>
      <c r="L8" s="1107"/>
      <c r="M8" s="1107"/>
      <c r="N8" s="1107"/>
      <c r="O8" s="1107"/>
      <c r="P8" s="1108"/>
      <c r="Q8" s="1112">
        <v>162</v>
      </c>
      <c r="R8" s="1113"/>
      <c r="S8" s="1113"/>
      <c r="T8" s="1113"/>
      <c r="U8" s="1113"/>
      <c r="V8" s="1113">
        <v>158</v>
      </c>
      <c r="W8" s="1113"/>
      <c r="X8" s="1113"/>
      <c r="Y8" s="1113"/>
      <c r="Z8" s="1113"/>
      <c r="AA8" s="1113">
        <v>4</v>
      </c>
      <c r="AB8" s="1113"/>
      <c r="AC8" s="1113"/>
      <c r="AD8" s="1113"/>
      <c r="AE8" s="1114"/>
      <c r="AF8" s="1088">
        <v>4</v>
      </c>
      <c r="AG8" s="1089"/>
      <c r="AH8" s="1089"/>
      <c r="AI8" s="1089"/>
      <c r="AJ8" s="1090"/>
      <c r="AK8" s="1155" t="s">
        <v>578</v>
      </c>
      <c r="AL8" s="1156"/>
      <c r="AM8" s="1156"/>
      <c r="AN8" s="1156"/>
      <c r="AO8" s="1156"/>
      <c r="AP8" s="1156" t="s">
        <v>578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587</v>
      </c>
      <c r="BT8" s="1084"/>
      <c r="BU8" s="1084"/>
      <c r="BV8" s="1084"/>
      <c r="BW8" s="1084"/>
      <c r="BX8" s="1084"/>
      <c r="BY8" s="1084"/>
      <c r="BZ8" s="1084"/>
      <c r="CA8" s="1084"/>
      <c r="CB8" s="1084"/>
      <c r="CC8" s="1084"/>
      <c r="CD8" s="1084"/>
      <c r="CE8" s="1084"/>
      <c r="CF8" s="1084"/>
      <c r="CG8" s="1085"/>
      <c r="CH8" s="1058">
        <v>0</v>
      </c>
      <c r="CI8" s="1059"/>
      <c r="CJ8" s="1059"/>
      <c r="CK8" s="1059"/>
      <c r="CL8" s="1060"/>
      <c r="CM8" s="1058">
        <v>287</v>
      </c>
      <c r="CN8" s="1059"/>
      <c r="CO8" s="1059"/>
      <c r="CP8" s="1059"/>
      <c r="CQ8" s="1060"/>
      <c r="CR8" s="1058">
        <v>200</v>
      </c>
      <c r="CS8" s="1059"/>
      <c r="CT8" s="1059"/>
      <c r="CU8" s="1059"/>
      <c r="CV8" s="1060"/>
      <c r="CW8" s="1058" t="s">
        <v>578</v>
      </c>
      <c r="CX8" s="1059"/>
      <c r="CY8" s="1059"/>
      <c r="CZ8" s="1059"/>
      <c r="DA8" s="1060"/>
      <c r="DB8" s="1058" t="s">
        <v>578</v>
      </c>
      <c r="DC8" s="1059"/>
      <c r="DD8" s="1059"/>
      <c r="DE8" s="1059"/>
      <c r="DF8" s="1060"/>
      <c r="DG8" s="1058" t="s">
        <v>578</v>
      </c>
      <c r="DH8" s="1059"/>
      <c r="DI8" s="1059"/>
      <c r="DJ8" s="1059"/>
      <c r="DK8" s="1060"/>
      <c r="DL8" s="1058" t="s">
        <v>578</v>
      </c>
      <c r="DM8" s="1059"/>
      <c r="DN8" s="1059"/>
      <c r="DO8" s="1059"/>
      <c r="DP8" s="1060"/>
      <c r="DQ8" s="1058" t="s">
        <v>578</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588</v>
      </c>
      <c r="BT9" s="1084"/>
      <c r="BU9" s="1084"/>
      <c r="BV9" s="1084"/>
      <c r="BW9" s="1084"/>
      <c r="BX9" s="1084"/>
      <c r="BY9" s="1084"/>
      <c r="BZ9" s="1084"/>
      <c r="CA9" s="1084"/>
      <c r="CB9" s="1084"/>
      <c r="CC9" s="1084"/>
      <c r="CD9" s="1084"/>
      <c r="CE9" s="1084"/>
      <c r="CF9" s="1084"/>
      <c r="CG9" s="1085"/>
      <c r="CH9" s="1058">
        <v>0</v>
      </c>
      <c r="CI9" s="1059"/>
      <c r="CJ9" s="1059"/>
      <c r="CK9" s="1059"/>
      <c r="CL9" s="1060"/>
      <c r="CM9" s="1058">
        <v>71</v>
      </c>
      <c r="CN9" s="1059"/>
      <c r="CO9" s="1059"/>
      <c r="CP9" s="1059"/>
      <c r="CQ9" s="1060"/>
      <c r="CR9" s="1058">
        <v>70</v>
      </c>
      <c r="CS9" s="1059"/>
      <c r="CT9" s="1059"/>
      <c r="CU9" s="1059"/>
      <c r="CV9" s="1060"/>
      <c r="CW9" s="1058">
        <v>27</v>
      </c>
      <c r="CX9" s="1059"/>
      <c r="CY9" s="1059"/>
      <c r="CZ9" s="1059"/>
      <c r="DA9" s="1060"/>
      <c r="DB9" s="1058" t="s">
        <v>578</v>
      </c>
      <c r="DC9" s="1059"/>
      <c r="DD9" s="1059"/>
      <c r="DE9" s="1059"/>
      <c r="DF9" s="1060"/>
      <c r="DG9" s="1058" t="s">
        <v>578</v>
      </c>
      <c r="DH9" s="1059"/>
      <c r="DI9" s="1059"/>
      <c r="DJ9" s="1059"/>
      <c r="DK9" s="1060"/>
      <c r="DL9" s="1058" t="s">
        <v>578</v>
      </c>
      <c r="DM9" s="1059"/>
      <c r="DN9" s="1059"/>
      <c r="DO9" s="1059"/>
      <c r="DP9" s="1060"/>
      <c r="DQ9" s="1058" t="s">
        <v>578</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589</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2</v>
      </c>
      <c r="CN10" s="1059"/>
      <c r="CO10" s="1059"/>
      <c r="CP10" s="1059"/>
      <c r="CQ10" s="1060"/>
      <c r="CR10" s="1058">
        <v>2</v>
      </c>
      <c r="CS10" s="1059"/>
      <c r="CT10" s="1059"/>
      <c r="CU10" s="1059"/>
      <c r="CV10" s="1060"/>
      <c r="CW10" s="1058">
        <v>219</v>
      </c>
      <c r="CX10" s="1059"/>
      <c r="CY10" s="1059"/>
      <c r="CZ10" s="1059"/>
      <c r="DA10" s="1060"/>
      <c r="DB10" s="1058" t="s">
        <v>578</v>
      </c>
      <c r="DC10" s="1059"/>
      <c r="DD10" s="1059"/>
      <c r="DE10" s="1059"/>
      <c r="DF10" s="1060"/>
      <c r="DG10" s="1058" t="s">
        <v>578</v>
      </c>
      <c r="DH10" s="1059"/>
      <c r="DI10" s="1059"/>
      <c r="DJ10" s="1059"/>
      <c r="DK10" s="1060"/>
      <c r="DL10" s="1058" t="s">
        <v>578</v>
      </c>
      <c r="DM10" s="1059"/>
      <c r="DN10" s="1059"/>
      <c r="DO10" s="1059"/>
      <c r="DP10" s="1060"/>
      <c r="DQ10" s="1058" t="s">
        <v>578</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7">
        <v>41388</v>
      </c>
      <c r="R23" s="1138"/>
      <c r="S23" s="1138"/>
      <c r="T23" s="1138"/>
      <c r="U23" s="1138"/>
      <c r="V23" s="1138">
        <v>40820</v>
      </c>
      <c r="W23" s="1138"/>
      <c r="X23" s="1138"/>
      <c r="Y23" s="1138"/>
      <c r="Z23" s="1138"/>
      <c r="AA23" s="1138">
        <v>568</v>
      </c>
      <c r="AB23" s="1138"/>
      <c r="AC23" s="1138"/>
      <c r="AD23" s="1138"/>
      <c r="AE23" s="1139"/>
      <c r="AF23" s="1140">
        <v>423</v>
      </c>
      <c r="AG23" s="1138"/>
      <c r="AH23" s="1138"/>
      <c r="AI23" s="1138"/>
      <c r="AJ23" s="1141"/>
      <c r="AK23" s="1142"/>
      <c r="AL23" s="1143"/>
      <c r="AM23" s="1143"/>
      <c r="AN23" s="1143"/>
      <c r="AO23" s="1143"/>
      <c r="AP23" s="1138">
        <v>28467</v>
      </c>
      <c r="AQ23" s="1138"/>
      <c r="AR23" s="1138"/>
      <c r="AS23" s="1138"/>
      <c r="AT23" s="1138"/>
      <c r="AU23" s="1144"/>
      <c r="AV23" s="1144"/>
      <c r="AW23" s="1144"/>
      <c r="AX23" s="1144"/>
      <c r="AY23" s="1145"/>
      <c r="AZ23" s="1134" t="s">
        <v>143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367</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399</v>
      </c>
      <c r="C28" s="1120"/>
      <c r="D28" s="1120"/>
      <c r="E28" s="1120"/>
      <c r="F28" s="1120"/>
      <c r="G28" s="1120"/>
      <c r="H28" s="1120"/>
      <c r="I28" s="1120"/>
      <c r="J28" s="1120"/>
      <c r="K28" s="1120"/>
      <c r="L28" s="1120"/>
      <c r="M28" s="1120"/>
      <c r="N28" s="1120"/>
      <c r="O28" s="1120"/>
      <c r="P28" s="1121"/>
      <c r="Q28" s="1122">
        <v>14885</v>
      </c>
      <c r="R28" s="1123"/>
      <c r="S28" s="1123"/>
      <c r="T28" s="1123"/>
      <c r="U28" s="1123"/>
      <c r="V28" s="1123">
        <v>14831</v>
      </c>
      <c r="W28" s="1123"/>
      <c r="X28" s="1123"/>
      <c r="Y28" s="1123"/>
      <c r="Z28" s="1123"/>
      <c r="AA28" s="1123">
        <v>54</v>
      </c>
      <c r="AB28" s="1123"/>
      <c r="AC28" s="1123"/>
      <c r="AD28" s="1123"/>
      <c r="AE28" s="1124"/>
      <c r="AF28" s="1125">
        <v>54</v>
      </c>
      <c r="AG28" s="1123"/>
      <c r="AH28" s="1123"/>
      <c r="AI28" s="1123"/>
      <c r="AJ28" s="1126"/>
      <c r="AK28" s="1127">
        <v>1247</v>
      </c>
      <c r="AL28" s="1115"/>
      <c r="AM28" s="1115"/>
      <c r="AN28" s="1115"/>
      <c r="AO28" s="1115"/>
      <c r="AP28" s="1115" t="s">
        <v>578</v>
      </c>
      <c r="AQ28" s="1115"/>
      <c r="AR28" s="1115"/>
      <c r="AS28" s="1115"/>
      <c r="AT28" s="1115"/>
      <c r="AU28" s="1115" t="s">
        <v>578</v>
      </c>
      <c r="AV28" s="1115"/>
      <c r="AW28" s="1115"/>
      <c r="AX28" s="1115"/>
      <c r="AY28" s="1115"/>
      <c r="AZ28" s="1116" t="s">
        <v>579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400</v>
      </c>
      <c r="C29" s="1107"/>
      <c r="D29" s="1107"/>
      <c r="E29" s="1107"/>
      <c r="F29" s="1107"/>
      <c r="G29" s="1107"/>
      <c r="H29" s="1107"/>
      <c r="I29" s="1107"/>
      <c r="J29" s="1107"/>
      <c r="K29" s="1107"/>
      <c r="L29" s="1107"/>
      <c r="M29" s="1107"/>
      <c r="N29" s="1107"/>
      <c r="O29" s="1107"/>
      <c r="P29" s="1108"/>
      <c r="Q29" s="1112">
        <v>10149</v>
      </c>
      <c r="R29" s="1113"/>
      <c r="S29" s="1113"/>
      <c r="T29" s="1113"/>
      <c r="U29" s="1113"/>
      <c r="V29" s="1113">
        <v>10009</v>
      </c>
      <c r="W29" s="1113"/>
      <c r="X29" s="1113"/>
      <c r="Y29" s="1113"/>
      <c r="Z29" s="1113"/>
      <c r="AA29" s="1113">
        <v>140</v>
      </c>
      <c r="AB29" s="1113"/>
      <c r="AC29" s="1113"/>
      <c r="AD29" s="1113"/>
      <c r="AE29" s="1114"/>
      <c r="AF29" s="1088">
        <v>140</v>
      </c>
      <c r="AG29" s="1089"/>
      <c r="AH29" s="1089"/>
      <c r="AI29" s="1089"/>
      <c r="AJ29" s="1090"/>
      <c r="AK29" s="1049">
        <v>1495</v>
      </c>
      <c r="AL29" s="1040"/>
      <c r="AM29" s="1040"/>
      <c r="AN29" s="1040"/>
      <c r="AO29" s="1040"/>
      <c r="AP29" s="1040" t="s">
        <v>578</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401</v>
      </c>
      <c r="C30" s="1107"/>
      <c r="D30" s="1107"/>
      <c r="E30" s="1107"/>
      <c r="F30" s="1107"/>
      <c r="G30" s="1107"/>
      <c r="H30" s="1107"/>
      <c r="I30" s="1107"/>
      <c r="J30" s="1107"/>
      <c r="K30" s="1107"/>
      <c r="L30" s="1107"/>
      <c r="M30" s="1107"/>
      <c r="N30" s="1107"/>
      <c r="O30" s="1107"/>
      <c r="P30" s="1108"/>
      <c r="Q30" s="1112">
        <v>1768</v>
      </c>
      <c r="R30" s="1113"/>
      <c r="S30" s="1113"/>
      <c r="T30" s="1113"/>
      <c r="U30" s="1113"/>
      <c r="V30" s="1113">
        <v>1709</v>
      </c>
      <c r="W30" s="1113"/>
      <c r="X30" s="1113"/>
      <c r="Y30" s="1113"/>
      <c r="Z30" s="1113"/>
      <c r="AA30" s="1113">
        <v>59</v>
      </c>
      <c r="AB30" s="1113"/>
      <c r="AC30" s="1113"/>
      <c r="AD30" s="1113"/>
      <c r="AE30" s="1114"/>
      <c r="AF30" s="1088">
        <v>59</v>
      </c>
      <c r="AG30" s="1089"/>
      <c r="AH30" s="1089"/>
      <c r="AI30" s="1089"/>
      <c r="AJ30" s="1090"/>
      <c r="AK30" s="1049">
        <v>391</v>
      </c>
      <c r="AL30" s="1040"/>
      <c r="AM30" s="1040"/>
      <c r="AN30" s="1040"/>
      <c r="AO30" s="1040"/>
      <c r="AP30" s="1040" t="s">
        <v>578</v>
      </c>
      <c r="AQ30" s="1040"/>
      <c r="AR30" s="1040"/>
      <c r="AS30" s="1040"/>
      <c r="AT30" s="1040"/>
      <c r="AU30" s="1040" t="s">
        <v>578</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402</v>
      </c>
      <c r="C31" s="1107"/>
      <c r="D31" s="1107"/>
      <c r="E31" s="1107"/>
      <c r="F31" s="1107"/>
      <c r="G31" s="1107"/>
      <c r="H31" s="1107"/>
      <c r="I31" s="1107"/>
      <c r="J31" s="1107"/>
      <c r="K31" s="1107"/>
      <c r="L31" s="1107"/>
      <c r="M31" s="1107"/>
      <c r="N31" s="1107"/>
      <c r="O31" s="1107"/>
      <c r="P31" s="1108"/>
      <c r="Q31" s="1112">
        <v>2383</v>
      </c>
      <c r="R31" s="1113"/>
      <c r="S31" s="1113"/>
      <c r="T31" s="1113"/>
      <c r="U31" s="1113"/>
      <c r="V31" s="1113">
        <v>2131</v>
      </c>
      <c r="W31" s="1113"/>
      <c r="X31" s="1113"/>
      <c r="Y31" s="1113"/>
      <c r="Z31" s="1113"/>
      <c r="AA31" s="1113">
        <v>252</v>
      </c>
      <c r="AB31" s="1113"/>
      <c r="AC31" s="1113"/>
      <c r="AD31" s="1113"/>
      <c r="AE31" s="1114"/>
      <c r="AF31" s="1088">
        <v>3394</v>
      </c>
      <c r="AG31" s="1089"/>
      <c r="AH31" s="1089"/>
      <c r="AI31" s="1089"/>
      <c r="AJ31" s="1090"/>
      <c r="AK31" s="1049">
        <v>6</v>
      </c>
      <c r="AL31" s="1040"/>
      <c r="AM31" s="1040"/>
      <c r="AN31" s="1040"/>
      <c r="AO31" s="1040"/>
      <c r="AP31" s="1040">
        <v>3121</v>
      </c>
      <c r="AQ31" s="1040"/>
      <c r="AR31" s="1040"/>
      <c r="AS31" s="1040"/>
      <c r="AT31" s="1040"/>
      <c r="AU31" s="1040">
        <v>3</v>
      </c>
      <c r="AV31" s="1040"/>
      <c r="AW31" s="1040"/>
      <c r="AX31" s="1040"/>
      <c r="AY31" s="1040"/>
      <c r="AZ31" s="1111" t="s">
        <v>578</v>
      </c>
      <c r="BA31" s="1111"/>
      <c r="BB31" s="1111"/>
      <c r="BC31" s="1111"/>
      <c r="BD31" s="1111"/>
      <c r="BE31" s="1101" t="s">
        <v>403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404</v>
      </c>
      <c r="C32" s="1107"/>
      <c r="D32" s="1107"/>
      <c r="E32" s="1107"/>
      <c r="F32" s="1107"/>
      <c r="G32" s="1107"/>
      <c r="H32" s="1107"/>
      <c r="I32" s="1107"/>
      <c r="J32" s="1107"/>
      <c r="K32" s="1107"/>
      <c r="L32" s="1107"/>
      <c r="M32" s="1107"/>
      <c r="N32" s="1107"/>
      <c r="O32" s="1107"/>
      <c r="P32" s="1108"/>
      <c r="Q32" s="1112">
        <v>3127</v>
      </c>
      <c r="R32" s="1113"/>
      <c r="S32" s="1113"/>
      <c r="T32" s="1113"/>
      <c r="U32" s="1113"/>
      <c r="V32" s="1113">
        <v>2843</v>
      </c>
      <c r="W32" s="1113"/>
      <c r="X32" s="1113"/>
      <c r="Y32" s="1113"/>
      <c r="Z32" s="1113"/>
      <c r="AA32" s="1113">
        <v>284</v>
      </c>
      <c r="AB32" s="1113"/>
      <c r="AC32" s="1113"/>
      <c r="AD32" s="1113"/>
      <c r="AE32" s="1114"/>
      <c r="AF32" s="1088">
        <v>315</v>
      </c>
      <c r="AG32" s="1089"/>
      <c r="AH32" s="1089"/>
      <c r="AI32" s="1089"/>
      <c r="AJ32" s="1090"/>
      <c r="AK32" s="1049">
        <v>272</v>
      </c>
      <c r="AL32" s="1040"/>
      <c r="AM32" s="1040"/>
      <c r="AN32" s="1040"/>
      <c r="AO32" s="1040"/>
      <c r="AP32" s="1040">
        <v>17204</v>
      </c>
      <c r="AQ32" s="1040"/>
      <c r="AR32" s="1040"/>
      <c r="AS32" s="1040"/>
      <c r="AT32" s="1040"/>
      <c r="AU32" s="1040">
        <v>9221</v>
      </c>
      <c r="AV32" s="1040"/>
      <c r="AW32" s="1040"/>
      <c r="AX32" s="1040"/>
      <c r="AY32" s="1040"/>
      <c r="AZ32" s="1111" t="s">
        <v>578</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3962</v>
      </c>
      <c r="AG63" s="1028"/>
      <c r="AH63" s="1028"/>
      <c r="AI63" s="1028"/>
      <c r="AJ63" s="1099"/>
      <c r="AK63" s="1100"/>
      <c r="AL63" s="1032"/>
      <c r="AM63" s="1032"/>
      <c r="AN63" s="1032"/>
      <c r="AO63" s="1032"/>
      <c r="AP63" s="1028">
        <v>20325</v>
      </c>
      <c r="AQ63" s="1028"/>
      <c r="AR63" s="1028"/>
      <c r="AS63" s="1028"/>
      <c r="AT63" s="1028"/>
      <c r="AU63" s="1028">
        <v>9224</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392</v>
      </c>
      <c r="W66" s="1071"/>
      <c r="X66" s="1071"/>
      <c r="Y66" s="1071"/>
      <c r="Z66" s="1072"/>
      <c r="AA66" s="1070" t="s">
        <v>393</v>
      </c>
      <c r="AB66" s="1071"/>
      <c r="AC66" s="1071"/>
      <c r="AD66" s="1071"/>
      <c r="AE66" s="1072"/>
      <c r="AF66" s="1076" t="s">
        <v>411</v>
      </c>
      <c r="AG66" s="1077"/>
      <c r="AH66" s="1077"/>
      <c r="AI66" s="1077"/>
      <c r="AJ66" s="1078"/>
      <c r="AK66" s="1070" t="s">
        <v>412</v>
      </c>
      <c r="AL66" s="1065"/>
      <c r="AM66" s="1065"/>
      <c r="AN66" s="1065"/>
      <c r="AO66" s="1066"/>
      <c r="AP66" s="1070" t="s">
        <v>396</v>
      </c>
      <c r="AQ66" s="1071"/>
      <c r="AR66" s="1071"/>
      <c r="AS66" s="1071"/>
      <c r="AT66" s="1072"/>
      <c r="AU66" s="1070" t="s">
        <v>413</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580</v>
      </c>
      <c r="C68" s="1055"/>
      <c r="D68" s="1055"/>
      <c r="E68" s="1055"/>
      <c r="F68" s="1055"/>
      <c r="G68" s="1055"/>
      <c r="H68" s="1055"/>
      <c r="I68" s="1055"/>
      <c r="J68" s="1055"/>
      <c r="K68" s="1055"/>
      <c r="L68" s="1055"/>
      <c r="M68" s="1055"/>
      <c r="N68" s="1055"/>
      <c r="O68" s="1055"/>
      <c r="P68" s="1056"/>
      <c r="Q68" s="1057">
        <v>197</v>
      </c>
      <c r="R68" s="1051"/>
      <c r="S68" s="1051"/>
      <c r="T68" s="1051"/>
      <c r="U68" s="1051"/>
      <c r="V68" s="1051">
        <v>168</v>
      </c>
      <c r="W68" s="1051"/>
      <c r="X68" s="1051"/>
      <c r="Y68" s="1051"/>
      <c r="Z68" s="1051"/>
      <c r="AA68" s="1051">
        <v>29</v>
      </c>
      <c r="AB68" s="1051"/>
      <c r="AC68" s="1051"/>
      <c r="AD68" s="1051"/>
      <c r="AE68" s="1051"/>
      <c r="AF68" s="1051">
        <v>29</v>
      </c>
      <c r="AG68" s="1051"/>
      <c r="AH68" s="1051"/>
      <c r="AI68" s="1051"/>
      <c r="AJ68" s="1051"/>
      <c r="AK68" s="1051" t="s">
        <v>578</v>
      </c>
      <c r="AL68" s="1051"/>
      <c r="AM68" s="1051"/>
      <c r="AN68" s="1051"/>
      <c r="AO68" s="1051"/>
      <c r="AP68" s="1051" t="s">
        <v>578</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581</v>
      </c>
      <c r="C69" s="1044"/>
      <c r="D69" s="1044"/>
      <c r="E69" s="1044"/>
      <c r="F69" s="1044"/>
      <c r="G69" s="1044"/>
      <c r="H69" s="1044"/>
      <c r="I69" s="1044"/>
      <c r="J69" s="1044"/>
      <c r="K69" s="1044"/>
      <c r="L69" s="1044"/>
      <c r="M69" s="1044"/>
      <c r="N69" s="1044"/>
      <c r="O69" s="1044"/>
      <c r="P69" s="1045"/>
      <c r="Q69" s="1046">
        <v>1132716</v>
      </c>
      <c r="R69" s="1040"/>
      <c r="S69" s="1040"/>
      <c r="T69" s="1040"/>
      <c r="U69" s="1040"/>
      <c r="V69" s="1040">
        <v>1106468</v>
      </c>
      <c r="W69" s="1040"/>
      <c r="X69" s="1040"/>
      <c r="Y69" s="1040"/>
      <c r="Z69" s="1040"/>
      <c r="AA69" s="1040">
        <v>26248</v>
      </c>
      <c r="AB69" s="1040"/>
      <c r="AC69" s="1040"/>
      <c r="AD69" s="1040"/>
      <c r="AE69" s="1040"/>
      <c r="AF69" s="1040">
        <v>26248</v>
      </c>
      <c r="AG69" s="1040"/>
      <c r="AH69" s="1040"/>
      <c r="AI69" s="1040"/>
      <c r="AJ69" s="1040"/>
      <c r="AK69" s="1040">
        <v>8638</v>
      </c>
      <c r="AL69" s="1040"/>
      <c r="AM69" s="1040"/>
      <c r="AN69" s="1040"/>
      <c r="AO69" s="1040"/>
      <c r="AP69" s="1040" t="s">
        <v>578</v>
      </c>
      <c r="AQ69" s="1040"/>
      <c r="AR69" s="1040"/>
      <c r="AS69" s="1040"/>
      <c r="AT69" s="1040"/>
      <c r="AU69" s="1040" t="s">
        <v>578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582</v>
      </c>
      <c r="C70" s="1044"/>
      <c r="D70" s="1044"/>
      <c r="E70" s="1044"/>
      <c r="F70" s="1044"/>
      <c r="G70" s="1044"/>
      <c r="H70" s="1044"/>
      <c r="I70" s="1044"/>
      <c r="J70" s="1044"/>
      <c r="K70" s="1044"/>
      <c r="L70" s="1044"/>
      <c r="M70" s="1044"/>
      <c r="N70" s="1044"/>
      <c r="O70" s="1044"/>
      <c r="P70" s="1045"/>
      <c r="Q70" s="1046">
        <v>41771</v>
      </c>
      <c r="R70" s="1040"/>
      <c r="S70" s="1040"/>
      <c r="T70" s="1040"/>
      <c r="U70" s="1040"/>
      <c r="V70" s="1040">
        <v>34833</v>
      </c>
      <c r="W70" s="1040"/>
      <c r="X70" s="1040"/>
      <c r="Y70" s="1040"/>
      <c r="Z70" s="1040"/>
      <c r="AA70" s="1040">
        <v>6938</v>
      </c>
      <c r="AB70" s="1040"/>
      <c r="AC70" s="1040"/>
      <c r="AD70" s="1040"/>
      <c r="AE70" s="1040"/>
      <c r="AF70" s="1040">
        <v>18441</v>
      </c>
      <c r="AG70" s="1040"/>
      <c r="AH70" s="1040"/>
      <c r="AI70" s="1040"/>
      <c r="AJ70" s="1040"/>
      <c r="AK70" s="1040" t="s">
        <v>578</v>
      </c>
      <c r="AL70" s="1040"/>
      <c r="AM70" s="1040"/>
      <c r="AN70" s="1040"/>
      <c r="AO70" s="1040"/>
      <c r="AP70" s="1040">
        <v>130769</v>
      </c>
      <c r="AQ70" s="1040"/>
      <c r="AR70" s="1040"/>
      <c r="AS70" s="1040"/>
      <c r="AT70" s="1040"/>
      <c r="AU70" s="1040" t="s">
        <v>578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583</v>
      </c>
      <c r="C71" s="1044"/>
      <c r="D71" s="1044"/>
      <c r="E71" s="1044"/>
      <c r="F71" s="1044"/>
      <c r="G71" s="1044"/>
      <c r="H71" s="1044"/>
      <c r="I71" s="1044"/>
      <c r="J71" s="1044"/>
      <c r="K71" s="1044"/>
      <c r="L71" s="1044"/>
      <c r="M71" s="1044"/>
      <c r="N71" s="1044"/>
      <c r="O71" s="1044"/>
      <c r="P71" s="1045"/>
      <c r="Q71" s="1046">
        <v>7819</v>
      </c>
      <c r="R71" s="1040"/>
      <c r="S71" s="1040"/>
      <c r="T71" s="1040"/>
      <c r="U71" s="1040"/>
      <c r="V71" s="1040">
        <v>5819</v>
      </c>
      <c r="W71" s="1040"/>
      <c r="X71" s="1040"/>
      <c r="Y71" s="1040"/>
      <c r="Z71" s="1040"/>
      <c r="AA71" s="1040">
        <v>1999</v>
      </c>
      <c r="AB71" s="1040"/>
      <c r="AC71" s="1040"/>
      <c r="AD71" s="1040"/>
      <c r="AE71" s="1040"/>
      <c r="AF71" s="1040">
        <v>18181</v>
      </c>
      <c r="AG71" s="1040"/>
      <c r="AH71" s="1040"/>
      <c r="AI71" s="1040"/>
      <c r="AJ71" s="1040"/>
      <c r="AK71" s="1040" t="s">
        <v>578</v>
      </c>
      <c r="AL71" s="1040"/>
      <c r="AM71" s="1040"/>
      <c r="AN71" s="1040"/>
      <c r="AO71" s="1040"/>
      <c r="AP71" s="1040">
        <v>16138</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584</v>
      </c>
      <c r="C72" s="1044"/>
      <c r="D72" s="1044"/>
      <c r="E72" s="1044"/>
      <c r="F72" s="1044"/>
      <c r="G72" s="1044"/>
      <c r="H72" s="1044"/>
      <c r="I72" s="1044"/>
      <c r="J72" s="1044"/>
      <c r="K72" s="1044"/>
      <c r="L72" s="1044"/>
      <c r="M72" s="1044"/>
      <c r="N72" s="1044"/>
      <c r="O72" s="1044"/>
      <c r="P72" s="1045"/>
      <c r="Q72" s="1046">
        <v>2258</v>
      </c>
      <c r="R72" s="1040"/>
      <c r="S72" s="1040"/>
      <c r="T72" s="1040"/>
      <c r="U72" s="1040"/>
      <c r="V72" s="1040">
        <v>2104</v>
      </c>
      <c r="W72" s="1040"/>
      <c r="X72" s="1040"/>
      <c r="Y72" s="1040"/>
      <c r="Z72" s="1040"/>
      <c r="AA72" s="1040">
        <v>154</v>
      </c>
      <c r="AB72" s="1040"/>
      <c r="AC72" s="1040"/>
      <c r="AD72" s="1040"/>
      <c r="AE72" s="1040"/>
      <c r="AF72" s="1040">
        <v>154</v>
      </c>
      <c r="AG72" s="1040"/>
      <c r="AH72" s="1040"/>
      <c r="AI72" s="1040"/>
      <c r="AJ72" s="1040"/>
      <c r="AK72" s="1040">
        <v>3</v>
      </c>
      <c r="AL72" s="1040"/>
      <c r="AM72" s="1040"/>
      <c r="AN72" s="1040"/>
      <c r="AO72" s="1040"/>
      <c r="AP72" s="1040">
        <v>41</v>
      </c>
      <c r="AQ72" s="1040"/>
      <c r="AR72" s="1040"/>
      <c r="AS72" s="1040"/>
      <c r="AT72" s="1040"/>
      <c r="AU72" s="1040">
        <v>19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585</v>
      </c>
      <c r="C73" s="1044"/>
      <c r="D73" s="1044"/>
      <c r="E73" s="1044"/>
      <c r="F73" s="1044"/>
      <c r="G73" s="1044"/>
      <c r="H73" s="1044"/>
      <c r="I73" s="1044"/>
      <c r="J73" s="1044"/>
      <c r="K73" s="1044"/>
      <c r="L73" s="1044"/>
      <c r="M73" s="1044"/>
      <c r="N73" s="1044"/>
      <c r="O73" s="1044"/>
      <c r="P73" s="1045"/>
      <c r="Q73" s="1046">
        <v>52276</v>
      </c>
      <c r="R73" s="1040"/>
      <c r="S73" s="1040"/>
      <c r="T73" s="1040"/>
      <c r="U73" s="1040"/>
      <c r="V73" s="1040">
        <v>50097</v>
      </c>
      <c r="W73" s="1040"/>
      <c r="X73" s="1040"/>
      <c r="Y73" s="1040"/>
      <c r="Z73" s="1040"/>
      <c r="AA73" s="1040">
        <v>2179</v>
      </c>
      <c r="AB73" s="1040"/>
      <c r="AC73" s="1040"/>
      <c r="AD73" s="1040"/>
      <c r="AE73" s="1040"/>
      <c r="AF73" s="1040">
        <v>8835</v>
      </c>
      <c r="AG73" s="1040"/>
      <c r="AH73" s="1040"/>
      <c r="AI73" s="1040"/>
      <c r="AJ73" s="1040"/>
      <c r="AK73" s="1040" t="s">
        <v>578</v>
      </c>
      <c r="AL73" s="1040"/>
      <c r="AM73" s="1040"/>
      <c r="AN73" s="1040"/>
      <c r="AO73" s="1040"/>
      <c r="AP73" s="1040" t="s">
        <v>578</v>
      </c>
      <c r="AQ73" s="1040"/>
      <c r="AR73" s="1040"/>
      <c r="AS73" s="1040"/>
      <c r="AT73" s="1040"/>
      <c r="AU73" s="1040" t="s">
        <v>578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71888</v>
      </c>
      <c r="AG88" s="1028"/>
      <c r="AH88" s="1028"/>
      <c r="AI88" s="1028"/>
      <c r="AJ88" s="1028"/>
      <c r="AK88" s="1032"/>
      <c r="AL88" s="1032"/>
      <c r="AM88" s="1032"/>
      <c r="AN88" s="1032"/>
      <c r="AO88" s="1032"/>
      <c r="AP88" s="1028">
        <v>146948</v>
      </c>
      <c r="AQ88" s="1028"/>
      <c r="AR88" s="1028"/>
      <c r="AS88" s="1028"/>
      <c r="AT88" s="1028"/>
      <c r="AU88" s="1028">
        <v>19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382</v>
      </c>
      <c r="CS102" s="1020"/>
      <c r="CT102" s="1020"/>
      <c r="CU102" s="1020"/>
      <c r="CV102" s="1021"/>
      <c r="CW102" s="1019">
        <v>246</v>
      </c>
      <c r="CX102" s="1020"/>
      <c r="CY102" s="1020"/>
      <c r="CZ102" s="1020"/>
      <c r="DA102" s="1021"/>
      <c r="DB102" s="1019" t="s">
        <v>579</v>
      </c>
      <c r="DC102" s="1020"/>
      <c r="DD102" s="1020"/>
      <c r="DE102" s="1020"/>
      <c r="DF102" s="1021"/>
      <c r="DG102" s="1019" t="s">
        <v>578</v>
      </c>
      <c r="DH102" s="1020"/>
      <c r="DI102" s="1020"/>
      <c r="DJ102" s="1020"/>
      <c r="DK102" s="1021"/>
      <c r="DL102" s="1019" t="s">
        <v>590</v>
      </c>
      <c r="DM102" s="1020"/>
      <c r="DN102" s="1020"/>
      <c r="DO102" s="1020"/>
      <c r="DP102" s="1021"/>
      <c r="DQ102" s="1019" t="s">
        <v>578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305</v>
      </c>
      <c r="AG109" s="963"/>
      <c r="AH109" s="963"/>
      <c r="AI109" s="963"/>
      <c r="AJ109" s="964"/>
      <c r="AK109" s="965" t="s">
        <v>304</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305</v>
      </c>
      <c r="BW109" s="963"/>
      <c r="BX109" s="963"/>
      <c r="BY109" s="963"/>
      <c r="BZ109" s="964"/>
      <c r="CA109" s="965" t="s">
        <v>304</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305</v>
      </c>
      <c r="DM109" s="963"/>
      <c r="DN109" s="963"/>
      <c r="DO109" s="963"/>
      <c r="DP109" s="964"/>
      <c r="DQ109" s="965" t="s">
        <v>304</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2203688</v>
      </c>
      <c r="AB110" s="956"/>
      <c r="AC110" s="956"/>
      <c r="AD110" s="956"/>
      <c r="AE110" s="957"/>
      <c r="AF110" s="958">
        <v>2322762</v>
      </c>
      <c r="AG110" s="956"/>
      <c r="AH110" s="956"/>
      <c r="AI110" s="956"/>
      <c r="AJ110" s="957"/>
      <c r="AK110" s="958">
        <v>2427789</v>
      </c>
      <c r="AL110" s="956"/>
      <c r="AM110" s="956"/>
      <c r="AN110" s="956"/>
      <c r="AO110" s="957"/>
      <c r="AP110" s="959">
        <v>12.3</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26717715</v>
      </c>
      <c r="BR110" s="903"/>
      <c r="BS110" s="903"/>
      <c r="BT110" s="903"/>
      <c r="BU110" s="903"/>
      <c r="BV110" s="903">
        <v>26735772</v>
      </c>
      <c r="BW110" s="903"/>
      <c r="BX110" s="903"/>
      <c r="BY110" s="903"/>
      <c r="BZ110" s="903"/>
      <c r="CA110" s="903">
        <v>28467325</v>
      </c>
      <c r="CB110" s="903"/>
      <c r="CC110" s="903"/>
      <c r="CD110" s="903"/>
      <c r="CE110" s="903"/>
      <c r="CF110" s="927">
        <v>143.80000000000001</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431</v>
      </c>
      <c r="DM110" s="903"/>
      <c r="DN110" s="903"/>
      <c r="DO110" s="903"/>
      <c r="DP110" s="903"/>
      <c r="DQ110" s="903" t="s">
        <v>430</v>
      </c>
      <c r="DR110" s="903"/>
      <c r="DS110" s="903"/>
      <c r="DT110" s="903"/>
      <c r="DU110" s="903"/>
      <c r="DV110" s="904" t="s">
        <v>432</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434</v>
      </c>
      <c r="AG111" s="984"/>
      <c r="AH111" s="984"/>
      <c r="AI111" s="984"/>
      <c r="AJ111" s="985"/>
      <c r="AK111" s="986" t="s">
        <v>435</v>
      </c>
      <c r="AL111" s="984"/>
      <c r="AM111" s="984"/>
      <c r="AN111" s="984"/>
      <c r="AO111" s="985"/>
      <c r="AP111" s="987" t="s">
        <v>430</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162256</v>
      </c>
      <c r="BR111" s="875"/>
      <c r="BS111" s="875"/>
      <c r="BT111" s="875"/>
      <c r="BU111" s="875"/>
      <c r="BV111" s="875">
        <v>119417</v>
      </c>
      <c r="BW111" s="875"/>
      <c r="BX111" s="875"/>
      <c r="BY111" s="875"/>
      <c r="BZ111" s="875"/>
      <c r="CA111" s="875" t="s">
        <v>437</v>
      </c>
      <c r="CB111" s="875"/>
      <c r="CC111" s="875"/>
      <c r="CD111" s="875"/>
      <c r="CE111" s="875"/>
      <c r="CF111" s="936" t="s">
        <v>434</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162256</v>
      </c>
      <c r="DH111" s="875"/>
      <c r="DI111" s="875"/>
      <c r="DJ111" s="875"/>
      <c r="DK111" s="875"/>
      <c r="DL111" s="875">
        <v>119417</v>
      </c>
      <c r="DM111" s="875"/>
      <c r="DN111" s="875"/>
      <c r="DO111" s="875"/>
      <c r="DP111" s="875"/>
      <c r="DQ111" s="875" t="s">
        <v>439</v>
      </c>
      <c r="DR111" s="875"/>
      <c r="DS111" s="875"/>
      <c r="DT111" s="875"/>
      <c r="DU111" s="875"/>
      <c r="DV111" s="852" t="s">
        <v>439</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143</v>
      </c>
      <c r="AG112" s="838"/>
      <c r="AH112" s="838"/>
      <c r="AI112" s="838"/>
      <c r="AJ112" s="839"/>
      <c r="AK112" s="840" t="s">
        <v>407</v>
      </c>
      <c r="AL112" s="838"/>
      <c r="AM112" s="838"/>
      <c r="AN112" s="838"/>
      <c r="AO112" s="839"/>
      <c r="AP112" s="885" t="s">
        <v>439</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10435165</v>
      </c>
      <c r="BR112" s="875"/>
      <c r="BS112" s="875"/>
      <c r="BT112" s="875"/>
      <c r="BU112" s="875"/>
      <c r="BV112" s="875">
        <v>9703507</v>
      </c>
      <c r="BW112" s="875"/>
      <c r="BX112" s="875"/>
      <c r="BY112" s="875"/>
      <c r="BZ112" s="875"/>
      <c r="CA112" s="875">
        <v>9224209</v>
      </c>
      <c r="CB112" s="875"/>
      <c r="CC112" s="875"/>
      <c r="CD112" s="875"/>
      <c r="CE112" s="875"/>
      <c r="CF112" s="936">
        <v>46.6</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444</v>
      </c>
      <c r="DH112" s="875"/>
      <c r="DI112" s="875"/>
      <c r="DJ112" s="875"/>
      <c r="DK112" s="875"/>
      <c r="DL112" s="875" t="s">
        <v>143</v>
      </c>
      <c r="DM112" s="875"/>
      <c r="DN112" s="875"/>
      <c r="DO112" s="875"/>
      <c r="DP112" s="875"/>
      <c r="DQ112" s="875" t="s">
        <v>434</v>
      </c>
      <c r="DR112" s="875"/>
      <c r="DS112" s="875"/>
      <c r="DT112" s="875"/>
      <c r="DU112" s="875"/>
      <c r="DV112" s="852" t="s">
        <v>434</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960819</v>
      </c>
      <c r="AB113" s="984"/>
      <c r="AC113" s="984"/>
      <c r="AD113" s="984"/>
      <c r="AE113" s="985"/>
      <c r="AF113" s="986">
        <v>865573</v>
      </c>
      <c r="AG113" s="984"/>
      <c r="AH113" s="984"/>
      <c r="AI113" s="984"/>
      <c r="AJ113" s="985"/>
      <c r="AK113" s="986">
        <v>816560</v>
      </c>
      <c r="AL113" s="984"/>
      <c r="AM113" s="984"/>
      <c r="AN113" s="984"/>
      <c r="AO113" s="985"/>
      <c r="AP113" s="987">
        <v>4.0999999999999996</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97374</v>
      </c>
      <c r="BR113" s="875"/>
      <c r="BS113" s="875"/>
      <c r="BT113" s="875"/>
      <c r="BU113" s="875"/>
      <c r="BV113" s="875">
        <v>31641</v>
      </c>
      <c r="BW113" s="875"/>
      <c r="BX113" s="875"/>
      <c r="BY113" s="875"/>
      <c r="BZ113" s="875"/>
      <c r="CA113" s="875">
        <v>18966</v>
      </c>
      <c r="CB113" s="875"/>
      <c r="CC113" s="875"/>
      <c r="CD113" s="875"/>
      <c r="CE113" s="875"/>
      <c r="CF113" s="936">
        <v>0.1</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407</v>
      </c>
      <c r="DM113" s="838"/>
      <c r="DN113" s="838"/>
      <c r="DO113" s="838"/>
      <c r="DP113" s="839"/>
      <c r="DQ113" s="840" t="s">
        <v>439</v>
      </c>
      <c r="DR113" s="838"/>
      <c r="DS113" s="838"/>
      <c r="DT113" s="838"/>
      <c r="DU113" s="839"/>
      <c r="DV113" s="885" t="s">
        <v>439</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165267</v>
      </c>
      <c r="AB114" s="838"/>
      <c r="AC114" s="838"/>
      <c r="AD114" s="838"/>
      <c r="AE114" s="839"/>
      <c r="AF114" s="840">
        <v>69780</v>
      </c>
      <c r="AG114" s="838"/>
      <c r="AH114" s="838"/>
      <c r="AI114" s="838"/>
      <c r="AJ114" s="839"/>
      <c r="AK114" s="840">
        <v>16726</v>
      </c>
      <c r="AL114" s="838"/>
      <c r="AM114" s="838"/>
      <c r="AN114" s="838"/>
      <c r="AO114" s="839"/>
      <c r="AP114" s="885">
        <v>0.1</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5835554</v>
      </c>
      <c r="BR114" s="875"/>
      <c r="BS114" s="875"/>
      <c r="BT114" s="875"/>
      <c r="BU114" s="875"/>
      <c r="BV114" s="875">
        <v>5810832</v>
      </c>
      <c r="BW114" s="875"/>
      <c r="BX114" s="875"/>
      <c r="BY114" s="875"/>
      <c r="BZ114" s="875"/>
      <c r="CA114" s="875">
        <v>5834077</v>
      </c>
      <c r="CB114" s="875"/>
      <c r="CC114" s="875"/>
      <c r="CD114" s="875"/>
      <c r="CE114" s="875"/>
      <c r="CF114" s="936">
        <v>29.5</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439</v>
      </c>
      <c r="DH114" s="838"/>
      <c r="DI114" s="838"/>
      <c r="DJ114" s="838"/>
      <c r="DK114" s="839"/>
      <c r="DL114" s="840" t="s">
        <v>431</v>
      </c>
      <c r="DM114" s="838"/>
      <c r="DN114" s="838"/>
      <c r="DO114" s="838"/>
      <c r="DP114" s="839"/>
      <c r="DQ114" s="840" t="s">
        <v>430</v>
      </c>
      <c r="DR114" s="838"/>
      <c r="DS114" s="838"/>
      <c r="DT114" s="838"/>
      <c r="DU114" s="839"/>
      <c r="DV114" s="885" t="s">
        <v>439</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36163</v>
      </c>
      <c r="AB115" s="984"/>
      <c r="AC115" s="984"/>
      <c r="AD115" s="984"/>
      <c r="AE115" s="985"/>
      <c r="AF115" s="986">
        <v>26579</v>
      </c>
      <c r="AG115" s="984"/>
      <c r="AH115" s="984"/>
      <c r="AI115" s="984"/>
      <c r="AJ115" s="985"/>
      <c r="AK115" s="986">
        <v>119416</v>
      </c>
      <c r="AL115" s="984"/>
      <c r="AM115" s="984"/>
      <c r="AN115" s="984"/>
      <c r="AO115" s="985"/>
      <c r="AP115" s="987">
        <v>0.6</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439</v>
      </c>
      <c r="BW115" s="875"/>
      <c r="BX115" s="875"/>
      <c r="BY115" s="875"/>
      <c r="BZ115" s="875"/>
      <c r="CA115" s="875" t="s">
        <v>407</v>
      </c>
      <c r="CB115" s="875"/>
      <c r="CC115" s="875"/>
      <c r="CD115" s="875"/>
      <c r="CE115" s="875"/>
      <c r="CF115" s="936" t="s">
        <v>453</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439</v>
      </c>
      <c r="DM115" s="838"/>
      <c r="DN115" s="838"/>
      <c r="DO115" s="838"/>
      <c r="DP115" s="839"/>
      <c r="DQ115" s="840" t="s">
        <v>435</v>
      </c>
      <c r="DR115" s="838"/>
      <c r="DS115" s="838"/>
      <c r="DT115" s="838"/>
      <c r="DU115" s="839"/>
      <c r="DV115" s="885" t="s">
        <v>407</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467</v>
      </c>
      <c r="AB116" s="838"/>
      <c r="AC116" s="838"/>
      <c r="AD116" s="838"/>
      <c r="AE116" s="839"/>
      <c r="AF116" s="840">
        <v>475</v>
      </c>
      <c r="AG116" s="838"/>
      <c r="AH116" s="838"/>
      <c r="AI116" s="838"/>
      <c r="AJ116" s="839"/>
      <c r="AK116" s="840" t="s">
        <v>430</v>
      </c>
      <c r="AL116" s="838"/>
      <c r="AM116" s="838"/>
      <c r="AN116" s="838"/>
      <c r="AO116" s="839"/>
      <c r="AP116" s="885" t="s">
        <v>439</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430</v>
      </c>
      <c r="BW116" s="875"/>
      <c r="BX116" s="875"/>
      <c r="BY116" s="875"/>
      <c r="BZ116" s="875"/>
      <c r="CA116" s="875" t="s">
        <v>431</v>
      </c>
      <c r="CB116" s="875"/>
      <c r="CC116" s="875"/>
      <c r="CD116" s="875"/>
      <c r="CE116" s="875"/>
      <c r="CF116" s="936" t="s">
        <v>430</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435</v>
      </c>
      <c r="DM116" s="838"/>
      <c r="DN116" s="838"/>
      <c r="DO116" s="838"/>
      <c r="DP116" s="839"/>
      <c r="DQ116" s="840" t="s">
        <v>434</v>
      </c>
      <c r="DR116" s="838"/>
      <c r="DS116" s="838"/>
      <c r="DT116" s="838"/>
      <c r="DU116" s="839"/>
      <c r="DV116" s="885" t="s">
        <v>439</v>
      </c>
      <c r="DW116" s="886"/>
      <c r="DX116" s="886"/>
      <c r="DY116" s="886"/>
      <c r="DZ116" s="887"/>
    </row>
    <row r="117" spans="1:130" s="226" customFormat="1" ht="26.25" customHeight="1" x14ac:dyDescent="0.15">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3366404</v>
      </c>
      <c r="AB117" s="970"/>
      <c r="AC117" s="970"/>
      <c r="AD117" s="970"/>
      <c r="AE117" s="971"/>
      <c r="AF117" s="972">
        <v>3285169</v>
      </c>
      <c r="AG117" s="970"/>
      <c r="AH117" s="970"/>
      <c r="AI117" s="970"/>
      <c r="AJ117" s="971"/>
      <c r="AK117" s="972">
        <v>3380491</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407</v>
      </c>
      <c r="BR117" s="875"/>
      <c r="BS117" s="875"/>
      <c r="BT117" s="875"/>
      <c r="BU117" s="875"/>
      <c r="BV117" s="875" t="s">
        <v>439</v>
      </c>
      <c r="BW117" s="875"/>
      <c r="BX117" s="875"/>
      <c r="BY117" s="875"/>
      <c r="BZ117" s="875"/>
      <c r="CA117" s="875" t="s">
        <v>430</v>
      </c>
      <c r="CB117" s="875"/>
      <c r="CC117" s="875"/>
      <c r="CD117" s="875"/>
      <c r="CE117" s="875"/>
      <c r="CF117" s="936" t="s">
        <v>430</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437</v>
      </c>
      <c r="DH117" s="838"/>
      <c r="DI117" s="838"/>
      <c r="DJ117" s="838"/>
      <c r="DK117" s="839"/>
      <c r="DL117" s="840" t="s">
        <v>437</v>
      </c>
      <c r="DM117" s="838"/>
      <c r="DN117" s="838"/>
      <c r="DO117" s="838"/>
      <c r="DP117" s="839"/>
      <c r="DQ117" s="840" t="s">
        <v>143</v>
      </c>
      <c r="DR117" s="838"/>
      <c r="DS117" s="838"/>
      <c r="DT117" s="838"/>
      <c r="DU117" s="839"/>
      <c r="DV117" s="885" t="s">
        <v>439</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305</v>
      </c>
      <c r="AG118" s="963"/>
      <c r="AH118" s="963"/>
      <c r="AI118" s="963"/>
      <c r="AJ118" s="964"/>
      <c r="AK118" s="965" t="s">
        <v>304</v>
      </c>
      <c r="AL118" s="963"/>
      <c r="AM118" s="963"/>
      <c r="AN118" s="963"/>
      <c r="AO118" s="964"/>
      <c r="AP118" s="966" t="s">
        <v>424</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439</v>
      </c>
      <c r="BR118" s="906"/>
      <c r="BS118" s="906"/>
      <c r="BT118" s="906"/>
      <c r="BU118" s="906"/>
      <c r="BV118" s="906" t="s">
        <v>430</v>
      </c>
      <c r="BW118" s="906"/>
      <c r="BX118" s="906"/>
      <c r="BY118" s="906"/>
      <c r="BZ118" s="906"/>
      <c r="CA118" s="906" t="s">
        <v>430</v>
      </c>
      <c r="CB118" s="906"/>
      <c r="CC118" s="906"/>
      <c r="CD118" s="906"/>
      <c r="CE118" s="906"/>
      <c r="CF118" s="936" t="s">
        <v>437</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430</v>
      </c>
      <c r="DM118" s="838"/>
      <c r="DN118" s="838"/>
      <c r="DO118" s="838"/>
      <c r="DP118" s="839"/>
      <c r="DQ118" s="840" t="s">
        <v>430</v>
      </c>
      <c r="DR118" s="838"/>
      <c r="DS118" s="838"/>
      <c r="DT118" s="838"/>
      <c r="DU118" s="839"/>
      <c r="DV118" s="885" t="s">
        <v>407</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437</v>
      </c>
      <c r="AB119" s="956"/>
      <c r="AC119" s="956"/>
      <c r="AD119" s="956"/>
      <c r="AE119" s="957"/>
      <c r="AF119" s="958" t="s">
        <v>430</v>
      </c>
      <c r="AG119" s="956"/>
      <c r="AH119" s="956"/>
      <c r="AI119" s="956"/>
      <c r="AJ119" s="957"/>
      <c r="AK119" s="958" t="s">
        <v>430</v>
      </c>
      <c r="AL119" s="956"/>
      <c r="AM119" s="956"/>
      <c r="AN119" s="956"/>
      <c r="AO119" s="957"/>
      <c r="AP119" s="959" t="s">
        <v>430</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463</v>
      </c>
      <c r="BP119" s="939"/>
      <c r="BQ119" s="943">
        <v>43248064</v>
      </c>
      <c r="BR119" s="906"/>
      <c r="BS119" s="906"/>
      <c r="BT119" s="906"/>
      <c r="BU119" s="906"/>
      <c r="BV119" s="906">
        <v>42401169</v>
      </c>
      <c r="BW119" s="906"/>
      <c r="BX119" s="906"/>
      <c r="BY119" s="906"/>
      <c r="BZ119" s="906"/>
      <c r="CA119" s="906">
        <v>43544577</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431</v>
      </c>
      <c r="DH119" s="821"/>
      <c r="DI119" s="821"/>
      <c r="DJ119" s="821"/>
      <c r="DK119" s="822"/>
      <c r="DL119" s="823" t="s">
        <v>431</v>
      </c>
      <c r="DM119" s="821"/>
      <c r="DN119" s="821"/>
      <c r="DO119" s="821"/>
      <c r="DP119" s="822"/>
      <c r="DQ119" s="823" t="s">
        <v>439</v>
      </c>
      <c r="DR119" s="821"/>
      <c r="DS119" s="821"/>
      <c r="DT119" s="821"/>
      <c r="DU119" s="822"/>
      <c r="DV119" s="909" t="s">
        <v>437</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36163</v>
      </c>
      <c r="AB120" s="838"/>
      <c r="AC120" s="838"/>
      <c r="AD120" s="838"/>
      <c r="AE120" s="839"/>
      <c r="AF120" s="840">
        <v>26579</v>
      </c>
      <c r="AG120" s="838"/>
      <c r="AH120" s="838"/>
      <c r="AI120" s="838"/>
      <c r="AJ120" s="839"/>
      <c r="AK120" s="840">
        <v>119416</v>
      </c>
      <c r="AL120" s="838"/>
      <c r="AM120" s="838"/>
      <c r="AN120" s="838"/>
      <c r="AO120" s="839"/>
      <c r="AP120" s="885">
        <v>0.6</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11033231</v>
      </c>
      <c r="BR120" s="903"/>
      <c r="BS120" s="903"/>
      <c r="BT120" s="903"/>
      <c r="BU120" s="903"/>
      <c r="BV120" s="903">
        <v>11065598</v>
      </c>
      <c r="BW120" s="903"/>
      <c r="BX120" s="903"/>
      <c r="BY120" s="903"/>
      <c r="BZ120" s="903"/>
      <c r="CA120" s="903">
        <v>10907836</v>
      </c>
      <c r="CB120" s="903"/>
      <c r="CC120" s="903"/>
      <c r="CD120" s="903"/>
      <c r="CE120" s="903"/>
      <c r="CF120" s="927">
        <v>55.1</v>
      </c>
      <c r="CG120" s="928"/>
      <c r="CH120" s="928"/>
      <c r="CI120" s="928"/>
      <c r="CJ120" s="928"/>
      <c r="CK120" s="929" t="s">
        <v>467</v>
      </c>
      <c r="CL120" s="913"/>
      <c r="CM120" s="913"/>
      <c r="CN120" s="913"/>
      <c r="CO120" s="914"/>
      <c r="CP120" s="933" t="s">
        <v>468</v>
      </c>
      <c r="CQ120" s="934"/>
      <c r="CR120" s="934"/>
      <c r="CS120" s="934"/>
      <c r="CT120" s="934"/>
      <c r="CU120" s="934"/>
      <c r="CV120" s="934"/>
      <c r="CW120" s="934"/>
      <c r="CX120" s="934"/>
      <c r="CY120" s="934"/>
      <c r="CZ120" s="934"/>
      <c r="DA120" s="934"/>
      <c r="DB120" s="934"/>
      <c r="DC120" s="934"/>
      <c r="DD120" s="934"/>
      <c r="DE120" s="934"/>
      <c r="DF120" s="935"/>
      <c r="DG120" s="922" t="s">
        <v>430</v>
      </c>
      <c r="DH120" s="903"/>
      <c r="DI120" s="903"/>
      <c r="DJ120" s="903"/>
      <c r="DK120" s="903"/>
      <c r="DL120" s="903">
        <v>9700333</v>
      </c>
      <c r="DM120" s="903"/>
      <c r="DN120" s="903"/>
      <c r="DO120" s="903"/>
      <c r="DP120" s="903"/>
      <c r="DQ120" s="903">
        <v>9221088</v>
      </c>
      <c r="DR120" s="903"/>
      <c r="DS120" s="903"/>
      <c r="DT120" s="903"/>
      <c r="DU120" s="903"/>
      <c r="DV120" s="904">
        <v>46.6</v>
      </c>
      <c r="DW120" s="904"/>
      <c r="DX120" s="904"/>
      <c r="DY120" s="904"/>
      <c r="DZ120" s="905"/>
    </row>
    <row r="121" spans="1:130" s="226" customFormat="1" ht="26.25" customHeight="1" x14ac:dyDescent="0.15">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430</v>
      </c>
      <c r="AG121" s="838"/>
      <c r="AH121" s="838"/>
      <c r="AI121" s="838"/>
      <c r="AJ121" s="839"/>
      <c r="AK121" s="840" t="s">
        <v>430</v>
      </c>
      <c r="AL121" s="838"/>
      <c r="AM121" s="838"/>
      <c r="AN121" s="838"/>
      <c r="AO121" s="839"/>
      <c r="AP121" s="885" t="s">
        <v>439</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8287295</v>
      </c>
      <c r="BR121" s="875"/>
      <c r="BS121" s="875"/>
      <c r="BT121" s="875"/>
      <c r="BU121" s="875"/>
      <c r="BV121" s="875">
        <v>8746182</v>
      </c>
      <c r="BW121" s="875"/>
      <c r="BX121" s="875"/>
      <c r="BY121" s="875"/>
      <c r="BZ121" s="875"/>
      <c r="CA121" s="875">
        <v>9109750</v>
      </c>
      <c r="CB121" s="875"/>
      <c r="CC121" s="875"/>
      <c r="CD121" s="875"/>
      <c r="CE121" s="875"/>
      <c r="CF121" s="936">
        <v>46</v>
      </c>
      <c r="CG121" s="937"/>
      <c r="CH121" s="937"/>
      <c r="CI121" s="937"/>
      <c r="CJ121" s="937"/>
      <c r="CK121" s="930"/>
      <c r="CL121" s="916"/>
      <c r="CM121" s="916"/>
      <c r="CN121" s="916"/>
      <c r="CO121" s="917"/>
      <c r="CP121" s="896" t="s">
        <v>471</v>
      </c>
      <c r="CQ121" s="897"/>
      <c r="CR121" s="897"/>
      <c r="CS121" s="897"/>
      <c r="CT121" s="897"/>
      <c r="CU121" s="897"/>
      <c r="CV121" s="897"/>
      <c r="CW121" s="897"/>
      <c r="CX121" s="897"/>
      <c r="CY121" s="897"/>
      <c r="CZ121" s="897"/>
      <c r="DA121" s="897"/>
      <c r="DB121" s="897"/>
      <c r="DC121" s="897"/>
      <c r="DD121" s="897"/>
      <c r="DE121" s="897"/>
      <c r="DF121" s="898"/>
      <c r="DG121" s="874">
        <v>2853</v>
      </c>
      <c r="DH121" s="875"/>
      <c r="DI121" s="875"/>
      <c r="DJ121" s="875"/>
      <c r="DK121" s="875"/>
      <c r="DL121" s="875">
        <v>3174</v>
      </c>
      <c r="DM121" s="875"/>
      <c r="DN121" s="875"/>
      <c r="DO121" s="875"/>
      <c r="DP121" s="875"/>
      <c r="DQ121" s="875">
        <v>3121</v>
      </c>
      <c r="DR121" s="875"/>
      <c r="DS121" s="875"/>
      <c r="DT121" s="875"/>
      <c r="DU121" s="875"/>
      <c r="DV121" s="852">
        <v>0</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437</v>
      </c>
      <c r="AG122" s="838"/>
      <c r="AH122" s="838"/>
      <c r="AI122" s="838"/>
      <c r="AJ122" s="839"/>
      <c r="AK122" s="840" t="s">
        <v>143</v>
      </c>
      <c r="AL122" s="838"/>
      <c r="AM122" s="838"/>
      <c r="AN122" s="838"/>
      <c r="AO122" s="839"/>
      <c r="AP122" s="885" t="s">
        <v>437</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30819090</v>
      </c>
      <c r="BR122" s="906"/>
      <c r="BS122" s="906"/>
      <c r="BT122" s="906"/>
      <c r="BU122" s="906"/>
      <c r="BV122" s="906">
        <v>30977544</v>
      </c>
      <c r="BW122" s="906"/>
      <c r="BX122" s="906"/>
      <c r="BY122" s="906"/>
      <c r="BZ122" s="906"/>
      <c r="CA122" s="906">
        <v>31760681</v>
      </c>
      <c r="CB122" s="906"/>
      <c r="CC122" s="906"/>
      <c r="CD122" s="906"/>
      <c r="CE122" s="906"/>
      <c r="CF122" s="907">
        <v>160.4</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t="s">
        <v>431</v>
      </c>
      <c r="DH122" s="875"/>
      <c r="DI122" s="875"/>
      <c r="DJ122" s="875"/>
      <c r="DK122" s="875"/>
      <c r="DL122" s="875" t="s">
        <v>431</v>
      </c>
      <c r="DM122" s="875"/>
      <c r="DN122" s="875"/>
      <c r="DO122" s="875"/>
      <c r="DP122" s="875"/>
      <c r="DQ122" s="875" t="s">
        <v>431</v>
      </c>
      <c r="DR122" s="875"/>
      <c r="DS122" s="875"/>
      <c r="DT122" s="875"/>
      <c r="DU122" s="875"/>
      <c r="DV122" s="852" t="s">
        <v>430</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439</v>
      </c>
      <c r="AB123" s="838"/>
      <c r="AC123" s="838"/>
      <c r="AD123" s="838"/>
      <c r="AE123" s="839"/>
      <c r="AF123" s="840" t="s">
        <v>432</v>
      </c>
      <c r="AG123" s="838"/>
      <c r="AH123" s="838"/>
      <c r="AI123" s="838"/>
      <c r="AJ123" s="839"/>
      <c r="AK123" s="840" t="s">
        <v>439</v>
      </c>
      <c r="AL123" s="838"/>
      <c r="AM123" s="838"/>
      <c r="AN123" s="838"/>
      <c r="AO123" s="839"/>
      <c r="AP123" s="885" t="s">
        <v>439</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474</v>
      </c>
      <c r="BP123" s="939"/>
      <c r="BQ123" s="893">
        <v>50139616</v>
      </c>
      <c r="BR123" s="894"/>
      <c r="BS123" s="894"/>
      <c r="BT123" s="894"/>
      <c r="BU123" s="894"/>
      <c r="BV123" s="894">
        <v>50789324</v>
      </c>
      <c r="BW123" s="894"/>
      <c r="BX123" s="894"/>
      <c r="BY123" s="894"/>
      <c r="BZ123" s="894"/>
      <c r="CA123" s="894">
        <v>51778267</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t="s">
        <v>430</v>
      </c>
      <c r="DH123" s="838"/>
      <c r="DI123" s="838"/>
      <c r="DJ123" s="838"/>
      <c r="DK123" s="839"/>
      <c r="DL123" s="840" t="s">
        <v>430</v>
      </c>
      <c r="DM123" s="838"/>
      <c r="DN123" s="838"/>
      <c r="DO123" s="838"/>
      <c r="DP123" s="839"/>
      <c r="DQ123" s="840" t="s">
        <v>437</v>
      </c>
      <c r="DR123" s="838"/>
      <c r="DS123" s="838"/>
      <c r="DT123" s="838"/>
      <c r="DU123" s="839"/>
      <c r="DV123" s="885" t="s">
        <v>439</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430</v>
      </c>
      <c r="AG124" s="838"/>
      <c r="AH124" s="838"/>
      <c r="AI124" s="838"/>
      <c r="AJ124" s="839"/>
      <c r="AK124" s="840" t="s">
        <v>430</v>
      </c>
      <c r="AL124" s="838"/>
      <c r="AM124" s="838"/>
      <c r="AN124" s="838"/>
      <c r="AO124" s="839"/>
      <c r="AP124" s="885" t="s">
        <v>439</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143</v>
      </c>
      <c r="BR124" s="892"/>
      <c r="BS124" s="892"/>
      <c r="BT124" s="892"/>
      <c r="BU124" s="892"/>
      <c r="BV124" s="892" t="s">
        <v>430</v>
      </c>
      <c r="BW124" s="892"/>
      <c r="BX124" s="892"/>
      <c r="BY124" s="892"/>
      <c r="BZ124" s="892"/>
      <c r="CA124" s="892" t="s">
        <v>431</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v>10432312</v>
      </c>
      <c r="DH124" s="821"/>
      <c r="DI124" s="821"/>
      <c r="DJ124" s="821"/>
      <c r="DK124" s="822"/>
      <c r="DL124" s="823" t="s">
        <v>439</v>
      </c>
      <c r="DM124" s="821"/>
      <c r="DN124" s="821"/>
      <c r="DO124" s="821"/>
      <c r="DP124" s="822"/>
      <c r="DQ124" s="823" t="s">
        <v>435</v>
      </c>
      <c r="DR124" s="821"/>
      <c r="DS124" s="821"/>
      <c r="DT124" s="821"/>
      <c r="DU124" s="822"/>
      <c r="DV124" s="909" t="s">
        <v>431</v>
      </c>
      <c r="DW124" s="910"/>
      <c r="DX124" s="910"/>
      <c r="DY124" s="910"/>
      <c r="DZ124" s="911"/>
    </row>
    <row r="125" spans="1:130" s="226" customFormat="1" ht="26.25" customHeight="1" x14ac:dyDescent="0.15">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407</v>
      </c>
      <c r="AB125" s="838"/>
      <c r="AC125" s="838"/>
      <c r="AD125" s="838"/>
      <c r="AE125" s="839"/>
      <c r="AF125" s="840" t="s">
        <v>143</v>
      </c>
      <c r="AG125" s="838"/>
      <c r="AH125" s="838"/>
      <c r="AI125" s="838"/>
      <c r="AJ125" s="839"/>
      <c r="AK125" s="840" t="s">
        <v>430</v>
      </c>
      <c r="AL125" s="838"/>
      <c r="AM125" s="838"/>
      <c r="AN125" s="838"/>
      <c r="AO125" s="839"/>
      <c r="AP125" s="885" t="s">
        <v>437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439</v>
      </c>
      <c r="DH125" s="903"/>
      <c r="DI125" s="903"/>
      <c r="DJ125" s="903"/>
      <c r="DK125" s="903"/>
      <c r="DL125" s="903" t="s">
        <v>439</v>
      </c>
      <c r="DM125" s="903"/>
      <c r="DN125" s="903"/>
      <c r="DO125" s="903"/>
      <c r="DP125" s="903"/>
      <c r="DQ125" s="903" t="s">
        <v>437</v>
      </c>
      <c r="DR125" s="903"/>
      <c r="DS125" s="903"/>
      <c r="DT125" s="903"/>
      <c r="DU125" s="903"/>
      <c r="DV125" s="904" t="s">
        <v>439</v>
      </c>
      <c r="DW125" s="904"/>
      <c r="DX125" s="904"/>
      <c r="DY125" s="904"/>
      <c r="DZ125" s="905"/>
    </row>
    <row r="126" spans="1:130" s="226" customFormat="1" ht="26.25" customHeight="1" thickBot="1" x14ac:dyDescent="0.2">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439</v>
      </c>
      <c r="AB126" s="838"/>
      <c r="AC126" s="838"/>
      <c r="AD126" s="838"/>
      <c r="AE126" s="839"/>
      <c r="AF126" s="840" t="s">
        <v>439</v>
      </c>
      <c r="AG126" s="838"/>
      <c r="AH126" s="838"/>
      <c r="AI126" s="838"/>
      <c r="AJ126" s="839"/>
      <c r="AK126" s="840" t="s">
        <v>430</v>
      </c>
      <c r="AL126" s="838"/>
      <c r="AM126" s="838"/>
      <c r="AN126" s="838"/>
      <c r="AO126" s="839"/>
      <c r="AP126" s="885" t="s">
        <v>435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430</v>
      </c>
      <c r="DH126" s="875"/>
      <c r="DI126" s="875"/>
      <c r="DJ126" s="875"/>
      <c r="DK126" s="875"/>
      <c r="DL126" s="875" t="s">
        <v>431</v>
      </c>
      <c r="DM126" s="875"/>
      <c r="DN126" s="875"/>
      <c r="DO126" s="875"/>
      <c r="DP126" s="875"/>
      <c r="DQ126" s="875" t="s">
        <v>439</v>
      </c>
      <c r="DR126" s="875"/>
      <c r="DS126" s="875"/>
      <c r="DT126" s="875"/>
      <c r="DU126" s="875"/>
      <c r="DV126" s="852" t="s">
        <v>431</v>
      </c>
      <c r="DW126" s="852"/>
      <c r="DX126" s="852"/>
      <c r="DY126" s="852"/>
      <c r="DZ126" s="853"/>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437</v>
      </c>
      <c r="AB127" s="838"/>
      <c r="AC127" s="838"/>
      <c r="AD127" s="838"/>
      <c r="AE127" s="839"/>
      <c r="AF127" s="840" t="s">
        <v>431</v>
      </c>
      <c r="AG127" s="838"/>
      <c r="AH127" s="838"/>
      <c r="AI127" s="838"/>
      <c r="AJ127" s="839"/>
      <c r="AK127" s="840" t="s">
        <v>439</v>
      </c>
      <c r="AL127" s="838"/>
      <c r="AM127" s="838"/>
      <c r="AN127" s="838"/>
      <c r="AO127" s="839"/>
      <c r="AP127" s="885" t="s">
        <v>439</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439</v>
      </c>
      <c r="DH127" s="875"/>
      <c r="DI127" s="875"/>
      <c r="DJ127" s="875"/>
      <c r="DK127" s="875"/>
      <c r="DL127" s="875" t="s">
        <v>435</v>
      </c>
      <c r="DM127" s="875"/>
      <c r="DN127" s="875"/>
      <c r="DO127" s="875"/>
      <c r="DP127" s="875"/>
      <c r="DQ127" s="875" t="s">
        <v>439</v>
      </c>
      <c r="DR127" s="875"/>
      <c r="DS127" s="875"/>
      <c r="DT127" s="875"/>
      <c r="DU127" s="875"/>
      <c r="DV127" s="852" t="s">
        <v>143</v>
      </c>
      <c r="DW127" s="852"/>
      <c r="DX127" s="852"/>
      <c r="DY127" s="852"/>
      <c r="DZ127" s="853"/>
    </row>
    <row r="128" spans="1:130" s="226" customFormat="1" ht="26.25" customHeight="1" thickBot="1" x14ac:dyDescent="0.2">
      <c r="A128" s="854" t="s">
        <v>487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488</v>
      </c>
      <c r="X128" s="856"/>
      <c r="Y128" s="856"/>
      <c r="Z128" s="857"/>
      <c r="AA128" s="858">
        <v>984538</v>
      </c>
      <c r="AB128" s="859"/>
      <c r="AC128" s="859"/>
      <c r="AD128" s="859"/>
      <c r="AE128" s="860"/>
      <c r="AF128" s="861">
        <v>975840</v>
      </c>
      <c r="AG128" s="859"/>
      <c r="AH128" s="859"/>
      <c r="AI128" s="859"/>
      <c r="AJ128" s="860"/>
      <c r="AK128" s="861">
        <v>911222</v>
      </c>
      <c r="AL128" s="859"/>
      <c r="AM128" s="859"/>
      <c r="AN128" s="859"/>
      <c r="AO128" s="860"/>
      <c r="AP128" s="862"/>
      <c r="AQ128" s="863"/>
      <c r="AR128" s="863"/>
      <c r="AS128" s="863"/>
      <c r="AT128" s="864"/>
      <c r="AU128" s="262"/>
      <c r="AV128" s="262"/>
      <c r="AW128" s="262"/>
      <c r="AX128" s="865" t="s">
        <v>489</v>
      </c>
      <c r="AY128" s="866"/>
      <c r="AZ128" s="866"/>
      <c r="BA128" s="866"/>
      <c r="BB128" s="866"/>
      <c r="BC128" s="866"/>
      <c r="BD128" s="866"/>
      <c r="BE128" s="867"/>
      <c r="BF128" s="844" t="s">
        <v>431</v>
      </c>
      <c r="BG128" s="845"/>
      <c r="BH128" s="845"/>
      <c r="BI128" s="845"/>
      <c r="BJ128" s="845"/>
      <c r="BK128" s="845"/>
      <c r="BL128" s="868"/>
      <c r="BM128" s="844">
        <v>12.27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490</v>
      </c>
      <c r="CQ128" s="786"/>
      <c r="CR128" s="786"/>
      <c r="CS128" s="786"/>
      <c r="CT128" s="786"/>
      <c r="CU128" s="786"/>
      <c r="CV128" s="786"/>
      <c r="CW128" s="786"/>
      <c r="CX128" s="786"/>
      <c r="CY128" s="786"/>
      <c r="CZ128" s="786"/>
      <c r="DA128" s="786"/>
      <c r="DB128" s="786"/>
      <c r="DC128" s="786"/>
      <c r="DD128" s="786"/>
      <c r="DE128" s="786"/>
      <c r="DF128" s="787"/>
      <c r="DG128" s="848" t="s">
        <v>437</v>
      </c>
      <c r="DH128" s="849"/>
      <c r="DI128" s="849"/>
      <c r="DJ128" s="849"/>
      <c r="DK128" s="849"/>
      <c r="DL128" s="849" t="s">
        <v>143</v>
      </c>
      <c r="DM128" s="849"/>
      <c r="DN128" s="849"/>
      <c r="DO128" s="849"/>
      <c r="DP128" s="849"/>
      <c r="DQ128" s="849" t="s">
        <v>431</v>
      </c>
      <c r="DR128" s="849"/>
      <c r="DS128" s="849"/>
      <c r="DT128" s="849"/>
      <c r="DU128" s="849"/>
      <c r="DV128" s="850" t="s">
        <v>431</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491</v>
      </c>
      <c r="X129" s="835"/>
      <c r="Y129" s="835"/>
      <c r="Z129" s="836"/>
      <c r="AA129" s="837">
        <v>22828613</v>
      </c>
      <c r="AB129" s="838"/>
      <c r="AC129" s="838"/>
      <c r="AD129" s="838"/>
      <c r="AE129" s="839"/>
      <c r="AF129" s="840">
        <v>22458744</v>
      </c>
      <c r="AG129" s="838"/>
      <c r="AH129" s="838"/>
      <c r="AI129" s="838"/>
      <c r="AJ129" s="839"/>
      <c r="AK129" s="840">
        <v>22466381</v>
      </c>
      <c r="AL129" s="838"/>
      <c r="AM129" s="838"/>
      <c r="AN129" s="838"/>
      <c r="AO129" s="839"/>
      <c r="AP129" s="841"/>
      <c r="AQ129" s="842"/>
      <c r="AR129" s="842"/>
      <c r="AS129" s="842"/>
      <c r="AT129" s="843"/>
      <c r="AU129" s="264"/>
      <c r="AV129" s="264"/>
      <c r="AW129" s="264"/>
      <c r="AX129" s="807" t="s">
        <v>492</v>
      </c>
      <c r="AY129" s="808"/>
      <c r="AZ129" s="808"/>
      <c r="BA129" s="808"/>
      <c r="BB129" s="808"/>
      <c r="BC129" s="808"/>
      <c r="BD129" s="808"/>
      <c r="BE129" s="809"/>
      <c r="BF129" s="827" t="s">
        <v>407</v>
      </c>
      <c r="BG129" s="828"/>
      <c r="BH129" s="828"/>
      <c r="BI129" s="828"/>
      <c r="BJ129" s="828"/>
      <c r="BK129" s="828"/>
      <c r="BL129" s="829"/>
      <c r="BM129" s="827">
        <v>17.27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494</v>
      </c>
      <c r="X130" s="835"/>
      <c r="Y130" s="835"/>
      <c r="Z130" s="836"/>
      <c r="AA130" s="837">
        <v>2565559</v>
      </c>
      <c r="AB130" s="838"/>
      <c r="AC130" s="838"/>
      <c r="AD130" s="838"/>
      <c r="AE130" s="839"/>
      <c r="AF130" s="840">
        <v>2597008</v>
      </c>
      <c r="AG130" s="838"/>
      <c r="AH130" s="838"/>
      <c r="AI130" s="838"/>
      <c r="AJ130" s="839"/>
      <c r="AK130" s="840">
        <v>2666984</v>
      </c>
      <c r="AL130" s="838"/>
      <c r="AM130" s="838"/>
      <c r="AN130" s="838"/>
      <c r="AO130" s="839"/>
      <c r="AP130" s="841"/>
      <c r="AQ130" s="842"/>
      <c r="AR130" s="842"/>
      <c r="AS130" s="842"/>
      <c r="AT130" s="843"/>
      <c r="AU130" s="264"/>
      <c r="AV130" s="264"/>
      <c r="AW130" s="264"/>
      <c r="AX130" s="807" t="s">
        <v>495</v>
      </c>
      <c r="AY130" s="808"/>
      <c r="AZ130" s="808"/>
      <c r="BA130" s="808"/>
      <c r="BB130" s="808"/>
      <c r="BC130" s="808"/>
      <c r="BD130" s="808"/>
      <c r="BE130" s="809"/>
      <c r="BF130" s="810">
        <v>-1.1000000000000001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496</v>
      </c>
      <c r="X131" s="818"/>
      <c r="Y131" s="818"/>
      <c r="Z131" s="819"/>
      <c r="AA131" s="820">
        <v>20263054</v>
      </c>
      <c r="AB131" s="821"/>
      <c r="AC131" s="821"/>
      <c r="AD131" s="821"/>
      <c r="AE131" s="822"/>
      <c r="AF131" s="823">
        <v>19861736</v>
      </c>
      <c r="AG131" s="821"/>
      <c r="AH131" s="821"/>
      <c r="AI131" s="821"/>
      <c r="AJ131" s="822"/>
      <c r="AK131" s="823">
        <v>19799397</v>
      </c>
      <c r="AL131" s="821"/>
      <c r="AM131" s="821"/>
      <c r="AN131" s="821"/>
      <c r="AO131" s="822"/>
      <c r="AP131" s="824"/>
      <c r="AQ131" s="825"/>
      <c r="AR131" s="825"/>
      <c r="AS131" s="825"/>
      <c r="AT131" s="826"/>
      <c r="AU131" s="264"/>
      <c r="AV131" s="264"/>
      <c r="AW131" s="264"/>
      <c r="AX131" s="785" t="s">
        <v>497</v>
      </c>
      <c r="AY131" s="786"/>
      <c r="AZ131" s="786"/>
      <c r="BA131" s="786"/>
      <c r="BB131" s="786"/>
      <c r="BC131" s="786"/>
      <c r="BD131" s="786"/>
      <c r="BE131" s="787"/>
      <c r="BF131" s="788" t="s">
        <v>498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-0.90654153100000001</v>
      </c>
      <c r="AB132" s="801"/>
      <c r="AC132" s="801"/>
      <c r="AD132" s="801"/>
      <c r="AE132" s="802"/>
      <c r="AF132" s="803">
        <v>-1.448408135</v>
      </c>
      <c r="AG132" s="801"/>
      <c r="AH132" s="801"/>
      <c r="AI132" s="801"/>
      <c r="AJ132" s="802"/>
      <c r="AK132" s="803">
        <v>-0.99859101800000005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-0.3</v>
      </c>
      <c r="AB133" s="780"/>
      <c r="AC133" s="780"/>
      <c r="AD133" s="780"/>
      <c r="AE133" s="781"/>
      <c r="AF133" s="779">
        <v>-0.9</v>
      </c>
      <c r="AG133" s="780"/>
      <c r="AH133" s="780"/>
      <c r="AI133" s="780"/>
      <c r="AJ133" s="781"/>
      <c r="AK133" s="779">
        <v>-1.1000000000000001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5YL6cO5Y6S7oxZoDACt5C/Ifh7CUkeaxyDyRpXc+INU4fqLFPGpucu2BWjAj7UcS6CDVrMR6QaDJKf8XKLT9dQ==" saltValue="XuCJo/x/hU5UatlMVVjU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GX6LMEZBux2V0jwC67OBupGrgBshIYUyQ/TdMDNq6BeyJxtCmGaX4kQl7cIPDTh1s601IREocS2i/TMX3TlmA==" saltValue="F4DQZPEx4YpHnccj4NMx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LnPilN7qpCpjtCimfHnMi1KHwEidq2nXR3paYd8yTyJJrYv/61W5VpMC6bvZprYJ6ExEkU+XNr8cxIPFHUuzQ==" saltValue="hL3LdI5shCJvWxRP17dJC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7517436</v>
      </c>
      <c r="AP9" s="292">
        <v>66567</v>
      </c>
      <c r="AQ9" s="293">
        <v>56348</v>
      </c>
      <c r="AR9" s="294">
        <v>18.100000000000001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492975</v>
      </c>
      <c r="AP10" s="295">
        <v>4365</v>
      </c>
      <c r="AQ10" s="296">
        <v>3645</v>
      </c>
      <c r="AR10" s="297">
        <v>19.8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132780</v>
      </c>
      <c r="AP11" s="295">
        <v>1176</v>
      </c>
      <c r="AQ11" s="296">
        <v>3500</v>
      </c>
      <c r="AR11" s="297">
        <v>-66.400000000000006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v>25431</v>
      </c>
      <c r="AP12" s="295">
        <v>225</v>
      </c>
      <c r="AQ12" s="296">
        <v>434</v>
      </c>
      <c r="AR12" s="297">
        <v>-48.2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t="s">
        <v>515</v>
      </c>
      <c r="AP13" s="295" t="s">
        <v>515</v>
      </c>
      <c r="AQ13" s="296">
        <v>13</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241607</v>
      </c>
      <c r="AP14" s="295">
        <v>2139</v>
      </c>
      <c r="AQ14" s="296">
        <v>2442</v>
      </c>
      <c r="AR14" s="297">
        <v>-12.4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119236</v>
      </c>
      <c r="AP15" s="295">
        <v>1056</v>
      </c>
      <c r="AQ15" s="296">
        <v>1100</v>
      </c>
      <c r="AR15" s="297">
        <v>-4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-470029</v>
      </c>
      <c r="AP16" s="295">
        <v>-4162</v>
      </c>
      <c r="AQ16" s="296">
        <v>-4518</v>
      </c>
      <c r="AR16" s="297">
        <v>-7.9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8059436</v>
      </c>
      <c r="AP17" s="295">
        <v>71366</v>
      </c>
      <c r="AQ17" s="296">
        <v>62964</v>
      </c>
      <c r="AR17" s="297">
        <v>13.3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7.34</v>
      </c>
      <c r="AP21" s="308">
        <v>5.98</v>
      </c>
      <c r="AQ21" s="309">
        <v>1.36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101.6</v>
      </c>
      <c r="AP22" s="313">
        <v>99.8</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2427789</v>
      </c>
      <c r="AP32" s="322">
        <v>21498</v>
      </c>
      <c r="AQ32" s="323">
        <v>32962</v>
      </c>
      <c r="AR32" s="324">
        <v>-34.799999999999997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515</v>
      </c>
      <c r="AP34" s="322" t="s">
        <v>515</v>
      </c>
      <c r="AQ34" s="323">
        <v>46</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816560</v>
      </c>
      <c r="AP35" s="322">
        <v>7231</v>
      </c>
      <c r="AQ35" s="323">
        <v>6858</v>
      </c>
      <c r="AR35" s="324">
        <v>5.4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16726</v>
      </c>
      <c r="AP36" s="322">
        <v>148</v>
      </c>
      <c r="AQ36" s="323">
        <v>1328</v>
      </c>
      <c r="AR36" s="324">
        <v>-88.9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119416</v>
      </c>
      <c r="AP37" s="322">
        <v>1057</v>
      </c>
      <c r="AQ37" s="323">
        <v>918</v>
      </c>
      <c r="AR37" s="324">
        <v>15.1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515</v>
      </c>
      <c r="AP38" s="325" t="s">
        <v>515</v>
      </c>
      <c r="AQ38" s="326">
        <v>1</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-911222</v>
      </c>
      <c r="AP39" s="322">
        <v>-8069</v>
      </c>
      <c r="AQ39" s="323">
        <v>-7068</v>
      </c>
      <c r="AR39" s="324">
        <v>14.2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-2666984</v>
      </c>
      <c r="AP40" s="322">
        <v>-23616</v>
      </c>
      <c r="AQ40" s="323">
        <v>-26735</v>
      </c>
      <c r="AR40" s="324">
        <v>-11.7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-197715</v>
      </c>
      <c r="AP41" s="322">
        <v>-1751</v>
      </c>
      <c r="AQ41" s="323">
        <v>8310</v>
      </c>
      <c r="AR41" s="324">
        <v>-121.1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3185535</v>
      </c>
      <c r="AN51" s="344">
        <v>27262</v>
      </c>
      <c r="AO51" s="345">
        <v>33.200000000000003</v>
      </c>
      <c r="AP51" s="346">
        <v>50840</v>
      </c>
      <c r="AQ51" s="347">
        <v>16.899999999999999</v>
      </c>
      <c r="AR51" s="348">
        <v>16.3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2365749</v>
      </c>
      <c r="AN52" s="352">
        <v>20246</v>
      </c>
      <c r="AO52" s="353">
        <v>52.7</v>
      </c>
      <c r="AP52" s="354">
        <v>25367</v>
      </c>
      <c r="AQ52" s="355">
        <v>9.1</v>
      </c>
      <c r="AR52" s="356">
        <v>43.6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2503868</v>
      </c>
      <c r="AN53" s="344">
        <v>21598</v>
      </c>
      <c r="AO53" s="345">
        <v>-20.8</v>
      </c>
      <c r="AP53" s="346">
        <v>53605</v>
      </c>
      <c r="AQ53" s="347">
        <v>5.4</v>
      </c>
      <c r="AR53" s="348">
        <v>-26.2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1518327</v>
      </c>
      <c r="AN54" s="352">
        <v>13097</v>
      </c>
      <c r="AO54" s="353">
        <v>-35.299999999999997</v>
      </c>
      <c r="AP54" s="354">
        <v>28343</v>
      </c>
      <c r="AQ54" s="355">
        <v>11.7</v>
      </c>
      <c r="AR54" s="356">
        <v>-47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2315775</v>
      </c>
      <c r="AN55" s="344">
        <v>20151</v>
      </c>
      <c r="AO55" s="345">
        <v>-6.7</v>
      </c>
      <c r="AP55" s="346">
        <v>44267</v>
      </c>
      <c r="AQ55" s="347">
        <v>-17.399999999999999</v>
      </c>
      <c r="AR55" s="348">
        <v>10.7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1089131</v>
      </c>
      <c r="AN56" s="352">
        <v>9477</v>
      </c>
      <c r="AO56" s="353">
        <v>-27.6</v>
      </c>
      <c r="AP56" s="354">
        <v>26161</v>
      </c>
      <c r="AQ56" s="355">
        <v>-7.7</v>
      </c>
      <c r="AR56" s="356">
        <v>-19.899999999999999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2473340</v>
      </c>
      <c r="AN57" s="344">
        <v>21705</v>
      </c>
      <c r="AO57" s="345">
        <v>7.7</v>
      </c>
      <c r="AP57" s="346">
        <v>40879</v>
      </c>
      <c r="AQ57" s="347">
        <v>-7.7</v>
      </c>
      <c r="AR57" s="348">
        <v>15.4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1768972</v>
      </c>
      <c r="AN58" s="352">
        <v>15524</v>
      </c>
      <c r="AO58" s="353">
        <v>63.8</v>
      </c>
      <c r="AP58" s="354">
        <v>24087</v>
      </c>
      <c r="AQ58" s="355">
        <v>-7.9</v>
      </c>
      <c r="AR58" s="356">
        <v>71.7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4401667</v>
      </c>
      <c r="AN59" s="344">
        <v>38977</v>
      </c>
      <c r="AO59" s="345">
        <v>79.599999999999994</v>
      </c>
      <c r="AP59" s="346">
        <v>42651</v>
      </c>
      <c r="AQ59" s="347">
        <v>4.3</v>
      </c>
      <c r="AR59" s="348">
        <v>75.3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2798880</v>
      </c>
      <c r="AN60" s="352">
        <v>24784</v>
      </c>
      <c r="AO60" s="353">
        <v>59.6</v>
      </c>
      <c r="AP60" s="354">
        <v>22675</v>
      </c>
      <c r="AQ60" s="355">
        <v>-5.9</v>
      </c>
      <c r="AR60" s="356">
        <v>65.5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2976037</v>
      </c>
      <c r="AN61" s="359">
        <v>25939</v>
      </c>
      <c r="AO61" s="360">
        <v>18.600000000000001</v>
      </c>
      <c r="AP61" s="361">
        <v>46448</v>
      </c>
      <c r="AQ61" s="362">
        <v>0.3</v>
      </c>
      <c r="AR61" s="348">
        <v>18.3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1908212</v>
      </c>
      <c r="AN62" s="352">
        <v>16626</v>
      </c>
      <c r="AO62" s="353">
        <v>22.6</v>
      </c>
      <c r="AP62" s="354">
        <v>25327</v>
      </c>
      <c r="AQ62" s="355">
        <v>-0.1</v>
      </c>
      <c r="AR62" s="356">
        <v>22.7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cCk9aSZttq9LhcYnHNw5k8byj3MTAC046YTJxBZCwNAlYm/M9U8EpxgjQ6arAy+aMsmjztgkhuA7c0RHvohaQ==" saltValue="HYoRnbeFmE8rkcNkgbkz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z/SWqSO071B7nL4kH7y4Ck6AFPcpd0+ESOTogyryLZL4SGCBFyw/SUwaxNEHi3VO68rY4m+RJl6tTWkiOIyng==" saltValue="0xrkyqlVwne9sVTjcbq+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vXnUC3udec3MOCYRM1culoQ28kVr5e1XEwD2mEdRUQ3Hk09LlpOfp9eMvla9AzJs458L4LCNgyZYMpYE4VKTA==" saltValue="j6/yAnEakHFytoD50eReG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16.760000000000002</v>
      </c>
      <c r="G47" s="12">
        <v>16.899999999999999</v>
      </c>
      <c r="H47" s="12">
        <v>16.63</v>
      </c>
      <c r="I47" s="12">
        <v>16.920000000000002</v>
      </c>
      <c r="J47" s="13">
        <v>16.45</v>
      </c>
    </row>
    <row r="48" spans="2:10" ht="57.75" customHeight="1" x14ac:dyDescent="0.15">
      <c r="B48" s="14"/>
      <c r="C48" s="1214" t="s">
        <v>4</v>
      </c>
      <c r="D48" s="1214"/>
      <c r="E48" s="1215"/>
      <c r="F48" s="15">
        <v>3.48</v>
      </c>
      <c r="G48" s="16">
        <v>3.02</v>
      </c>
      <c r="H48" s="16">
        <v>2.54</v>
      </c>
      <c r="I48" s="16">
        <v>2.44</v>
      </c>
      <c r="J48" s="17">
        <v>1.88</v>
      </c>
    </row>
    <row r="49" spans="2:10" ht="57.75" customHeight="1" thickBot="1" x14ac:dyDescent="0.2">
      <c r="B49" s="18"/>
      <c r="C49" s="1216" t="s">
        <v>5</v>
      </c>
      <c r="D49" s="1216"/>
      <c r="E49" s="1217"/>
      <c r="F49" s="19">
        <v>1.18</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kf3GVcFWZbZg8NMTUEd4s+MxyFApjUwRpugxmCX2oj/P7RP5vXhGhCcE9qTs/M2/xCTaebxdJ5UVIkeWS1P4g==" saltValue="5G9jJtCYs1wm96epd2Mh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2019-10-25T02:17:32Z</dcterms:modified>
</cp:coreProperties>
</file>