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BE36" i="10"/>
  <c r="AM36" i="10"/>
  <c r="BE35" i="10"/>
  <c r="AM35"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W34" i="10" l="1"/>
  <c r="BE34" i="10"/>
  <c r="BW35" i="10"/>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<sst xmlns="http://schemas.openxmlformats.org/spreadsheetml/2006/main" count="1078" uniqueCount="612">
  <si>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</si>
  <si>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</si>
  <si>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</si>
  <si>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</si>
  <si>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</si>
  <si>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</si>
  <si>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</si>
  <si>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</si>
  <si>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</si>
  <si>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</si>
  <si>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</si>
  <si>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</si>
  <si>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</si>
  <si>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</si>
  <si>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</si>
  <si>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</si>
  <si>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</si>
  <si>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</si>
  <si>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</si>
  <si>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</si>
  <si>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</si>
  <si>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</si>
  <si>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</si>
  <si>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</si>
  <si>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</si>
  <si>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</si>
  <si>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</si>
  <si>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</si>
  <si>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</si>
  <si>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</si>
  <si>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</si>
  <si>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</si>
  <si>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</si>
  <si>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</si>
  <si>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</si>
  <si>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</si>
  <si>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</si>
  <si>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</si>
  <si>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</si>
  <si>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</si>
  <si>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</si>
  <si>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</si>
  <si>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</si>
  <si>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</si>
  <si>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</si>
  <si>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</si>
  <si>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</si>
  <si>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</si>
  <si>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</si>
  <si>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</si>
  <si>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</si>
  <si>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</si>
  <si>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</si>
  <si>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</si>
  <si>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</si>
  <si>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</si>
  <si>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</si>
  <si>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</si>
  <si>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</si>
  <si>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</si>
  <si>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</si>
  <si>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</si>
  <si>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</si>
  <si>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</si>
  <si>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</si>
  <si>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</si>
  <si>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</si>
  <si>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</si>
  <si>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</si>
  <si>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</si>
  <si>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</si>
  <si>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</si>
  <si>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</si>
  <si>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</si>
  <si>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</si>
  <si>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</si>
  <si>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</si>
  <si>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</si>
  <si>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</si>
  <si>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</si>
  <si>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</si>
  <si>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</si>
  <si>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</si>
  <si>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</si>
  <si>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</si>
  <si>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</si>
  <si>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</si>
  <si>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</si>
  <si>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</si>
  <si>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</si>
  <si>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</si>
  <si>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泉佐野市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</si>
  <si>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</si>
  <si>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</si>
  <si>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</si>
  <si>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</si>
  <si>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</si>
  <si>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</si>
  <si>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</si>
  <si>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</si>
  <si>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</si>
  <si>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</si>
  <si>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</si>
  <si>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</si>
  <si>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</si>
  <si>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</si>
  <si>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</si>
  <si>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</si>
  <si>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</si>
  <si>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</si>
  <si>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</si>
  <si>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</si>
  <si>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</si>
  <si>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</si>
  <si>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</si>
  <si>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</si>
  <si>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</si>
  <si>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</si>
  <si>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</si>
  <si>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</si>
  <si>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</si>
  <si>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</si>
  <si>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</si>
  <si>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</si>
  <si>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</si>
  <si>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</si>
  <si>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</si>
  <si>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</si>
  <si>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</si>
  <si>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</si>
  <si>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</si>
  <si>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</si>
  <si>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</si>
  <si>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</si>
  <si>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</si>
  <si>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</si>
  <si>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</si>
  <si>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</si>
  <si>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</si>
  <si>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</si>
  <si>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</si>
  <si>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</si>
  <si>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</si>
  <si>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</si>
  <si>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</si>
  <si>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</si>
  <si>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</si>
  <si>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</si>
  <si>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</si>
  <si>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</si>
  <si>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</si>
  <si>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</si>
  <si>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</si>
  <si>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</si>
  <si>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</si>
  <si>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</si>
  <si>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</si>
  <si>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</si>
  <si>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</si>
  <si>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</si>
  <si>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</si>
  <si>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</si>
  <si>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</si>
  <si>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</si>
  <si>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</si>
  <si>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</si>
  <si>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</si>
  <si>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</si>
  <si>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</si>
  <si>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</si>
  <si>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</si>
  <si>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</si>
  <si>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</si>
  <si>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</si>
  <si>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</si>
  <si>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</si>
  <si>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</si>
  <si>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</si>
  <si>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</si>
  <si>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</si>
  <si>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</si>
  <si>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</si>
  <si>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</si>
  <si>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</si>
  <si>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</si>
  <si>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</si>
  <si>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</si>
  <si>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</si>
  <si>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</si>
  <si>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</si>
  <si>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</si>
  <si>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</si>
  <si>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</si>
  <si>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</si>
  <si>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</si>
  <si>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</si>
  <si>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</si>
  <si>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</si>
  <si>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</si>
  <si>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</si>
  <si>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</si>
  <si>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</si>
  <si>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</si>
  <si>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</si>
  <si>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</si>
  <si>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</si>
  <si>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</si>
  <si>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</si>
  <si>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</si>
  <si>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</si>
  <si>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大阪府泉佐野市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</si>
  <si>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</si>
  <si>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</si>
  <si>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</si>
  <si>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</si>
  <si>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</si>
  <si>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</si>
  <si>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</si>
  <si>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</si>
  <si>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</si>
  <si>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</si>
  <si>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</si>
  <si>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</si>
  <si>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</si>
  <si>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</si>
  <si>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</si>
  <si>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</si>
  <si>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</si>
  <si>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</si>
  <si>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</si>
  <si>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</si>
  <si>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</si>
  <si>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</si>
  <si>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</si>
  <si>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</si>
  <si>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</si>
  <si>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</si>
  <si>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</si>
  <si>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</si>
  <si>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</si>
  <si>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</si>
  <si>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</si>
  <si>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</si>
  <si>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</si>
  <si>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</si>
  <si>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</si>
  <si>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</si>
  <si>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</si>
  <si>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</si>
  <si>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</si>
  <si>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</si>
  <si>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</si>
  <si>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</si>
  <si>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</si>
  <si>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</si>
  <si>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</si>
  <si>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</si>
  <si>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</si>
  <si>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</si>
  <si>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</si>
  <si>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</si>
  <si>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</si>
  <si>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</si>
  <si>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</si>
  <si>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</si>
  <si>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</si>
  <si>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</si>
  <si>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</si>
  <si>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</si>
  <si>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</si>
  <si>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</si>
  <si>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</si>
  <si>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</si>
  <si>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</si>
  <si>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</si>
  <si>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</si>
  <si>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</si>
  <si>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</si>
  <si>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</si>
  <si>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</si>
  <si>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</si>
  <si>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</si>
  <si>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</si>
  <si>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</si>
  <si>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</si>
  <si>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</si>
  <si>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</si>
  <si>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</si>
  <si>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</si>
  <si>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</si>
  <si>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</si>
  <si>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</si>
  <si>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</si>
  <si>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</si>
  <si>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</si>
  <si>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</si>
  <si>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</si>
  <si>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</si>
  <si>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</si>
  <si>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</si>
  <si>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</si>
  <si>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</si>
  <si>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</si>
  <si>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</si>
  <si>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</si>
  <si>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</si>
  <si>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</si>
  <si>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</si>
  <si>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</si>
  <si>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</si>
  <si>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</si>
  <si>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</si>
  <si>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</si>
  <si>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</si>
  <si>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</si>
  <si>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</si>
  <si>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</si>
  <si>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</si>
  <si>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</si>
  <si>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</si>
  <si>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</si>
  <si>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</si>
  <si>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</si>
  <si>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</si>
  <si>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</si>
  <si>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</si>
  <si>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</si>
  <si>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</si>
  <si>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</si>
  <si>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</si>
  <si>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</si>
  <si>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</si>
  <si>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</si>
  <si>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</si>
  <si>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</si>
  <si>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</si>
  <si>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</si>
  <si>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</si>
  <si>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</si>
  <si>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</si>
  <si>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</si>
  <si>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</si>
  <si>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</si>
  <si>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</si>
  <si>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</si>
  <si>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</si>
  <si>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</si>
  <si>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</si>
  <si>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</si>
  <si>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</si>
  <si>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</si>
  <si>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</si>
  <si>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</si>
  <si>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</si>
  <si>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</si>
  <si>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</si>
  <si>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</si>
  <si>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</si>
  <si>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</si>
  <si>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</si>
  <si>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</si>
  <si>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大阪府泉佐野市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</si>
  <si>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</si>
  <si>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</si>
  <si>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</si>
  <si>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</si>
  <si>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</si>
  <si>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</si>
  <si>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</si>
  <si>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</si>
  <si>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</si>
  <si>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</si>
  <si>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</si>
  <si>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</si>
  <si>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</si>
  <si>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</si>
  <si>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</si>
  <si>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</si>
  <si>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</si>
  <si>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</si>
  <si>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</si>
  <si>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</si>
  <si>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</si>
  <si>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病院事業債管理特別会計</t>
    <phoneticPr fontId="5"/>
  </si>
  <si>
    <t>-</t>
    <phoneticPr fontId="5"/>
  </si>
  <si>
    <t>りんくう公園事業特別会計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</si>
  <si>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</si>
  <si>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</si>
  <si>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</si>
  <si>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</si>
  <si>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</si>
  <si>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</si>
  <si>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</si>
  <si>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</si>
  <si>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</si>
  <si>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</si>
  <si>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</si>
  <si>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</si>
  <si>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</si>
  <si>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</si>
  <si>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</si>
  <si>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</si>
  <si>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</si>
  <si>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</si>
  <si>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</si>
  <si>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</si>
  <si>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</si>
  <si>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</si>
  <si>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</si>
  <si>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</si>
  <si>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</si>
  <si>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</si>
  <si>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</si>
  <si>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</si>
  <si>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</si>
  <si>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</si>
  <si>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</si>
  <si>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</si>
  <si>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</si>
  <si>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</si>
  <si>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</si>
  <si>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</si>
  <si>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</si>
  <si>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</si>
  <si>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</si>
  <si>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</si>
  <si>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</si>
  <si>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</si>
  <si>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</si>
  <si>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</si>
  <si>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</si>
  <si>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</si>
  <si>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</si>
  <si>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</si>
  <si>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</si>
  <si>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</si>
  <si>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</si>
  <si>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</si>
  <si>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</si>
  <si>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</si>
  <si>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</si>
  <si>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</si>
  <si>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</si>
  <si>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</si>
  <si>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</si>
  <si>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</si>
  <si>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</si>
  <si>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</si>
  <si>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</si>
  <si>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</si>
  <si>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</si>
  <si>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</si>
  <si>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</si>
  <si>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</si>
  <si>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</si>
  <si>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</si>
  <si>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</si>
  <si>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</si>
  <si>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</si>
  <si>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</si>
  <si>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</si>
  <si>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</si>
  <si>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</si>
  <si>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</si>
  <si>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</si>
  <si>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</si>
  <si>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</si>
  <si>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</si>
  <si>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</si>
  <si>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</si>
  <si>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</si>
  <si>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</si>
  <si>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</si>
  <si>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</si>
  <si>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</si>
  <si>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</si>
  <si>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</si>
  <si>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</si>
  <si>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</si>
  <si>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</si>
  <si>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</si>
  <si>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</si>
  <si>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</si>
  <si>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</si>
  <si>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</si>
  <si>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</si>
  <si>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</si>
  <si>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</si>
  <si>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</si>
  <si>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</si>
  <si>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</si>
  <si>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</si>
  <si>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</si>
  <si>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</si>
  <si>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</si>
  <si>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</si>
  <si>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</si>
  <si>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</si>
  <si>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</si>
  <si>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</si>
  <si>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</si>
  <si>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</si>
  <si>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</si>
  <si>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</si>
  <si>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</si>
  <si>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</si>
  <si>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</si>
  <si>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</si>
  <si>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</si>
  <si>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</si>
  <si>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</si>
  <si>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</si>
  <si>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</si>
  <si>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</si>
  <si>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</si>
  <si>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</si>
  <si>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</si>
  <si>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</si>
  <si>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</si>
  <si>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</si>
  <si>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</si>
  <si>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</si>
  <si>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</si>
  <si>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</si>
  <si>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</si>
  <si>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</si>
  <si>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</si>
  <si>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</si>
  <si>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</si>
  <si>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</si>
  <si>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</si>
  <si>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</si>
  <si>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</si>
  <si>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</si>
  <si>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</si>
  <si>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</si>
  <si>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</si>
  <si>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</si>
  <si>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</si>
  <si>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</si>
  <si>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</si>
  <si>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</si>
  <si>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</si>
  <si>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</si>
  <si>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</si>
  <si>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</si>
  <si>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</si>
  <si>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</si>
  <si>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</si>
  <si>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</si>
  <si>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</si>
  <si>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</si>
  <si>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</si>
  <si>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</si>
  <si>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</si>
  <si>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</si>
  <si>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</si>
  <si>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</si>
  <si>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</si>
  <si>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</si>
  <si>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</si>
  <si>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</si>
  <si>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</si>
  <si>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</si>
  <si>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</si>
  <si>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</si>
  <si>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国民健康保険事業特別会計</t>
  </si>
  <si>
    <t>介護保険事業特別会計</t>
  </si>
  <si>
    <t>一般会計</t>
  </si>
  <si>
    <t>後期高齢者医療事業特別会計</t>
  </si>
  <si>
    <t>公共用地先行取得事業特別会計</t>
  </si>
  <si>
    <t>病院事業債管理特別会計</t>
  </si>
  <si>
    <t>りんくう公園事業特別会計</t>
  </si>
  <si>
    <t>その他会計（赤字）</t>
  </si>
  <si>
    <t>その他会計（黒字）</t>
  </si>
  <si>
    <t>(公共施設整備基金)</t>
    <rPh sb="1" eb="3">
      <t>コウキョウ</t>
    </rPh>
    <rPh sb="3" eb="5">
      <t>シセツ</t>
    </rPh>
    <rPh sb="5" eb="7">
      <t>セイビ</t>
    </rPh>
    <rPh sb="7" eb="9">
      <t>キキン</t>
    </rPh>
    <phoneticPr fontId="11"/>
  </si>
  <si>
    <t>(地域経済振興基金)</t>
    <rPh sb="1" eb="3">
      <t>チイキ</t>
    </rPh>
    <rPh sb="3" eb="5">
      <t>ケイザイ</t>
    </rPh>
    <rPh sb="5" eb="7">
      <t>シンコウ</t>
    </rPh>
    <rPh sb="7" eb="9">
      <t>キキン</t>
    </rPh>
    <phoneticPr fontId="11"/>
  </si>
  <si>
    <t>(教育振興基金)</t>
    <rPh sb="1" eb="3">
      <t>キョウイク</t>
    </rPh>
    <rPh sb="3" eb="5">
      <t>シンコウ</t>
    </rPh>
    <rPh sb="5" eb="7">
      <t>キキン</t>
    </rPh>
    <phoneticPr fontId="11"/>
  </si>
  <si>
    <t>(公園等整備基金)</t>
    <rPh sb="1" eb="3">
      <t>コウエン</t>
    </rPh>
    <rPh sb="3" eb="4">
      <t>トウ</t>
    </rPh>
    <rPh sb="4" eb="6">
      <t>セイビ</t>
    </rPh>
    <rPh sb="6" eb="8">
      <t>キキン</t>
    </rPh>
    <phoneticPr fontId="11"/>
  </si>
  <si>
    <t>(環境衛生事業基金)</t>
    <rPh sb="1" eb="3">
      <t>カンキョウ</t>
    </rPh>
    <rPh sb="3" eb="5">
      <t>エイセイ</t>
    </rPh>
    <rPh sb="5" eb="7">
      <t>ジギョウ</t>
    </rPh>
    <rPh sb="7" eb="9">
      <t>キキン</t>
    </rPh>
    <phoneticPr fontId="11"/>
  </si>
  <si>
    <t>▲1,084</t>
    <phoneticPr fontId="2"/>
  </si>
  <si>
    <t>泉佐野市田尻町清掃施設組合</t>
    <rPh sb="0" eb="3">
      <t>イズミサノ</t>
    </rPh>
    <rPh sb="3" eb="4">
      <t>シ</t>
    </rPh>
    <rPh sb="4" eb="6">
      <t>タジリ</t>
    </rPh>
    <rPh sb="6" eb="7">
      <t>チョウ</t>
    </rPh>
    <rPh sb="7" eb="9">
      <t>セイソウ</t>
    </rPh>
    <rPh sb="9" eb="11">
      <t>シセツ</t>
    </rPh>
    <rPh sb="11" eb="13">
      <t>クミアイ</t>
    </rPh>
    <phoneticPr fontId="2"/>
  </si>
  <si>
    <t>泉州南消防組合</t>
    <rPh sb="0" eb="2">
      <t>センシュウ</t>
    </rPh>
    <rPh sb="2" eb="3">
      <t>ミナミ</t>
    </rPh>
    <rPh sb="3" eb="5">
      <t>ショウボウ</t>
    </rPh>
    <rPh sb="5" eb="7">
      <t>クミアイ</t>
    </rPh>
    <phoneticPr fontId="2"/>
  </si>
  <si>
    <t>大阪府都市競艇企業団</t>
  </si>
  <si>
    <t>大阪府後期高齢者医療広域連合（一般会計）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</si>
  <si>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</si>
  <si>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</si>
  <si>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大阪広域水道企業団（工事用事業会計）</t>
    <rPh sb="0" eb="2">
      <t>オオサカ</t>
    </rPh>
    <rPh sb="2" eb="4">
      <t>コウイキ</t>
    </rPh>
    <rPh sb="4" eb="6">
      <t>スイドウ</t>
    </rPh>
    <rPh sb="6" eb="8">
      <t>キギョウ</t>
    </rPh>
    <rPh sb="8" eb="9">
      <t>ダン</t>
    </rPh>
    <rPh sb="10" eb="13">
      <t>コウジヨウ</t>
    </rPh>
    <rPh sb="13" eb="15">
      <t>ジギョウ</t>
    </rPh>
    <rPh sb="15" eb="17">
      <t>カイケイ</t>
    </rPh>
    <phoneticPr fontId="2"/>
  </si>
  <si>
    <t>泉佐野市土地開発公社</t>
    <rPh sb="0" eb="4">
      <t>イズミサノシ</t>
    </rPh>
    <rPh sb="4" eb="6">
      <t>トチ</t>
    </rPh>
    <rPh sb="6" eb="8">
      <t>カイハツ</t>
    </rPh>
    <rPh sb="8" eb="10">
      <t>コウシャ</t>
    </rPh>
    <phoneticPr fontId="2"/>
  </si>
  <si>
    <t>泉佐野市文化振興財団</t>
    <rPh sb="0" eb="4">
      <t>イズミサノシ</t>
    </rPh>
    <rPh sb="4" eb="6">
      <t>ブンカ</t>
    </rPh>
    <rPh sb="6" eb="8">
      <t>シンコウ</t>
    </rPh>
    <rPh sb="8" eb="10">
      <t>ザイダン</t>
    </rPh>
    <phoneticPr fontId="2"/>
  </si>
  <si>
    <t>泉佐野市ウォーターフロント</t>
    <rPh sb="0" eb="4">
      <t>イズミサノシ</t>
    </rPh>
    <phoneticPr fontId="2"/>
  </si>
  <si>
    <t>地方独立行政法人りんくう総合医療センター</t>
    <rPh sb="0" eb="2">
      <t>チホウ</t>
    </rPh>
    <rPh sb="2" eb="4">
      <t>ドクリツ</t>
    </rPh>
    <rPh sb="4" eb="6">
      <t>ギョウセイ</t>
    </rPh>
    <rPh sb="6" eb="8">
      <t>ホウジン</t>
    </rPh>
    <rPh sb="12" eb="14">
      <t>ソウゴウ</t>
    </rPh>
    <rPh sb="14" eb="16">
      <t>イリョウ</t>
    </rPh>
    <phoneticPr fontId="2"/>
  </si>
  <si>
    <t>泉佐野電力</t>
    <rPh sb="0" eb="3">
      <t>イズミサノ</t>
    </rPh>
    <rPh sb="3" eb="5">
      <t>デンリョク</t>
    </rPh>
    <phoneticPr fontId="2"/>
  </si>
  <si>
    <t>-</t>
    <phoneticPr fontId="2"/>
  </si>
  <si>
    <t>-</t>
    <phoneticPr fontId="2"/>
  </si>
  <si>
    <t>〇</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</si>
  <si>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</si>
  <si>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</si>
  <si>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</si>
  <si>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</si>
  <si>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類似団体内平均値より将来負担比率も高く、将来返済すべき借金等（負債）が大きい中で、公共施設の老朽化は着実に進行している。
   有形固定資産減価償却率は、まだ類似団体内平均値より低いものの、今後は、維持更新の対策も必要となってくる。
   このため、中期財政計画に基づき、安定した財政運営をめざすとともに、公共施設等総合管理計画などに基づき、市民サービスの低下をまねかないように公共施設等の適正な管理に努めていく。 
   なお、平成29年度決算に係る固定資産台帳については、平成31年1月1日時点で未整備であるため、平成29年度の本市の数値は表示していない。                                                                                                                                                                                                                                                         　　</t>
    <rPh sb="15" eb="17">
      <t>フタン</t>
    </rPh>
    <rPh sb="17" eb="19">
      <t>ヒリツ</t>
    </rPh>
    <rPh sb="20" eb="21">
      <t>タカ</t>
    </rPh>
    <rPh sb="23" eb="25">
      <t>ショウライ</t>
    </rPh>
    <rPh sb="25" eb="27">
      <t>ヘンサイ</t>
    </rPh>
    <rPh sb="30" eb="32">
      <t>シャッキン</t>
    </rPh>
    <rPh sb="32" eb="33">
      <t>トウ</t>
    </rPh>
    <rPh sb="34" eb="36">
      <t>フサイ</t>
    </rPh>
    <rPh sb="38" eb="39">
      <t>オオ</t>
    </rPh>
    <rPh sb="41" eb="42">
      <t>ナカ</t>
    </rPh>
    <rPh sb="53" eb="55">
      <t>チャクジツ</t>
    </rPh>
    <rPh sb="67" eb="69">
      <t>ユウケイ</t>
    </rPh>
    <rPh sb="69" eb="71">
      <t>コテイ</t>
    </rPh>
    <rPh sb="71" eb="73">
      <t>シサン</t>
    </rPh>
    <rPh sb="73" eb="75">
      <t>ゲンカ</t>
    </rPh>
    <rPh sb="75" eb="77">
      <t>ショウキャク</t>
    </rPh>
    <rPh sb="77" eb="78">
      <t>リツ</t>
    </rPh>
    <rPh sb="82" eb="84">
      <t>ルイジ</t>
    </rPh>
    <rPh sb="84" eb="86">
      <t>ダンタイ</t>
    </rPh>
    <rPh sb="86" eb="87">
      <t>ナイ</t>
    </rPh>
    <rPh sb="87" eb="89">
      <t>ヘイキン</t>
    </rPh>
    <rPh sb="89" eb="90">
      <t>チ</t>
    </rPh>
    <rPh sb="92" eb="93">
      <t>ヒク</t>
    </rPh>
    <rPh sb="98" eb="100">
      <t>コンゴ</t>
    </rPh>
    <rPh sb="102" eb="104">
      <t>イジ</t>
    </rPh>
    <rPh sb="104" eb="106">
      <t>コウシン</t>
    </rPh>
    <rPh sb="107" eb="109">
      <t>タイサク</t>
    </rPh>
    <rPh sb="110" eb="112">
      <t>ヒツヨウ</t>
    </rPh>
    <rPh sb="128" eb="130">
      <t>チュウキ</t>
    </rPh>
    <rPh sb="130" eb="132">
      <t>ザイセイ</t>
    </rPh>
    <rPh sb="132" eb="134">
      <t>ケイカク</t>
    </rPh>
    <rPh sb="135" eb="136">
      <t>モト</t>
    </rPh>
    <rPh sb="139" eb="141">
      <t>アンテイ</t>
    </rPh>
    <rPh sb="143" eb="145">
      <t>ザイセイ</t>
    </rPh>
    <rPh sb="145" eb="147">
      <t>ウンエイ</t>
    </rPh>
    <rPh sb="156" eb="158">
      <t>コウキョウ</t>
    </rPh>
    <rPh sb="158" eb="160">
      <t>シセツ</t>
    </rPh>
    <rPh sb="160" eb="161">
      <t>トウ</t>
    </rPh>
    <rPh sb="161" eb="163">
      <t>ソウゴウ</t>
    </rPh>
    <rPh sb="163" eb="165">
      <t>カンリ</t>
    </rPh>
    <rPh sb="165" eb="167">
      <t>ケイカク</t>
    </rPh>
    <rPh sb="170" eb="171">
      <t>モト</t>
    </rPh>
    <rPh sb="174" eb="176">
      <t>シミン</t>
    </rPh>
    <rPh sb="181" eb="183">
      <t>テイカ</t>
    </rPh>
    <rPh sb="192" eb="194">
      <t>コウキョウ</t>
    </rPh>
    <rPh sb="194" eb="196">
      <t>シセツ</t>
    </rPh>
    <rPh sb="196" eb="197">
      <t>トウ</t>
    </rPh>
    <rPh sb="198" eb="200">
      <t>テキセイ</t>
    </rPh>
    <rPh sb="201" eb="203">
      <t>カンリ</t>
    </rPh>
    <rPh sb="204" eb="20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</si>
  <si>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</si>
  <si>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</si>
  <si>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</si>
  <si>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</si>
  <si>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</si>
  <si>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</si>
  <si>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将来負担比率、実質公債費比率ともに類似団体内平均値を大きく上回っており、地方債残高の高水準が大きな負担となっている。
   今後ピークを迎える公債費の負担を抑制するため、地方債の繰上償還の実施や計画的な事業実施による新規発行債の抑制に努めていく。
　 このため、中期財政計画に基づき、安定した財政運営をめざすとともに、公共施設等総合管理計画などに基づき、市民サービスの低下をまねかないように公共施設等の適正な管理に努めていく。 </t>
    <rPh sb="3" eb="5">
      <t>ショウライ</t>
    </rPh>
    <rPh sb="5" eb="7">
      <t>フタン</t>
    </rPh>
    <rPh sb="7" eb="9">
      <t>ヒリツ</t>
    </rPh>
    <rPh sb="10" eb="12">
      <t>ジッシツ</t>
    </rPh>
    <rPh sb="12" eb="15">
      <t>コウサイヒ</t>
    </rPh>
    <rPh sb="15" eb="17">
      <t>ヒリツ</t>
    </rPh>
    <rPh sb="20" eb="22">
      <t>ルイジ</t>
    </rPh>
    <rPh sb="22" eb="24">
      <t>ダンタイ</t>
    </rPh>
    <rPh sb="24" eb="25">
      <t>ナイ</t>
    </rPh>
    <rPh sb="25" eb="27">
      <t>ヘイキン</t>
    </rPh>
    <rPh sb="27" eb="28">
      <t>チ</t>
    </rPh>
    <rPh sb="29" eb="30">
      <t>オオ</t>
    </rPh>
    <rPh sb="32" eb="34">
      <t>ウワマワ</t>
    </rPh>
    <rPh sb="39" eb="41">
      <t>チホウ</t>
    </rPh>
    <rPh sb="41" eb="42">
      <t>サイ</t>
    </rPh>
    <rPh sb="42" eb="44">
      <t>ザンダカ</t>
    </rPh>
    <rPh sb="45" eb="48">
      <t>コウスイジュン</t>
    </rPh>
    <rPh sb="49" eb="50">
      <t>オオ</t>
    </rPh>
    <rPh sb="52" eb="54">
      <t>フタン</t>
    </rPh>
    <rPh sb="65" eb="67">
      <t>コンゴ</t>
    </rPh>
    <rPh sb="71" eb="72">
      <t>ムカ</t>
    </rPh>
    <rPh sb="74" eb="77">
      <t>コウサイヒ</t>
    </rPh>
    <rPh sb="78" eb="80">
      <t>フタン</t>
    </rPh>
    <rPh sb="81" eb="83">
      <t>ヨクセイ</t>
    </rPh>
    <rPh sb="88" eb="90">
      <t>チホウ</t>
    </rPh>
    <rPh sb="90" eb="91">
      <t>サイ</t>
    </rPh>
    <rPh sb="92" eb="94">
      <t>クリアゲ</t>
    </rPh>
    <rPh sb="94" eb="96">
      <t>ショウカン</t>
    </rPh>
    <rPh sb="97" eb="99">
      <t>ジッシ</t>
    </rPh>
    <rPh sb="100" eb="102">
      <t>ケイカク</t>
    </rPh>
    <rPh sb="102" eb="103">
      <t>テキ</t>
    </rPh>
    <rPh sb="104" eb="106">
      <t>ジギョウ</t>
    </rPh>
    <rPh sb="106" eb="108">
      <t>ジッシ</t>
    </rPh>
    <rPh sb="111" eb="113">
      <t>シンキ</t>
    </rPh>
    <rPh sb="113" eb="115">
      <t>ハッコウ</t>
    </rPh>
    <rPh sb="115" eb="116">
      <t>サイ</t>
    </rPh>
    <rPh sb="117" eb="119">
      <t>ヨクセイ</t>
    </rPh>
    <rPh sb="120" eb="121">
      <t>ツト</t>
    </rPh>
    <rPh sb="134" eb="136">
      <t>チュウキ</t>
    </rPh>
    <rPh sb="136" eb="138">
      <t>ザイセイ</t>
    </rPh>
    <rPh sb="138" eb="140">
      <t>ケイカク</t>
    </rPh>
    <rPh sb="141" eb="142">
      <t>モト</t>
    </rPh>
    <rPh sb="145" eb="147">
      <t>アンテイ</t>
    </rPh>
    <rPh sb="149" eb="151">
      <t>ザイセイ</t>
    </rPh>
    <rPh sb="151" eb="153">
      <t>ウンエイ</t>
    </rPh>
    <rPh sb="166" eb="167">
      <t>トウ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</si>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</sst>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790D-463E-9D58-ECD87BF52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35758</c:v>
                </c:pt>
                <c:pt idx="1">
                  <c:v>57898</c:v>
                </c:pt>
                <c:pt idx="2">
                  <c:v>21707</c:v>
                </c:pt>
                <c:pt idx="3">
                  <c:v>28173</c:v>
                </c:pt>
                <c:pt idx="4">
                  <c:v>46169</c:v>
                </c:pt>
              </c:numCache>
            </c:numRef>
          </c:val>
          <c:smooth val="0"/>
          <c:extLst>
            <c:ext xmlns:c16="http://schemas.microsoft.com/office/drawing/2014/chart" uri="{C3380CC4-5D6E-409C-BE32-E72D297353CC}">
              <c16:uniqueId val="{00000001-790D-463E-9D58-ECD87BF529C7}"/>
            </c:ext>
          </c:extLst>
        </c:ser>
        <c:dLbls>
          <c:showLegendKey val="0"/>
          <c:showVal val="0"/>
          <c:showCatName val="0"/>
          <c:showSerName val="0"/>
          <c:showPercent val="0"/>
          <c:showBubbleSize val="0"/>
        </c:dLbls>
        <c:marker val="1"/>
        <c:smooth val="0"/>
        <c:axId val="109034880"/>
        <c:axId val="109045248"/>
      </c:lineChart>
      <c:catAx>
        <c:axId val="109034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45248"/>
        <c:crosses val="autoZero"/>
        <c:auto val="1"/>
        <c:lblAlgn val="ctr"/>
        <c:lblOffset val="100"/>
        <c:tickLblSkip val="1"/>
        <c:tickMarkSkip val="1"/>
        <c:noMultiLvlLbl val="0"/>
      </c:catAx>
      <c:valAx>
        <c:axId val="1090452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3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4.55</c:v>
                </c:pt>
                <c:pt idx="1">
                  <c:v>0.11</c:v>
                </c:pt>
                <c:pt idx="2">
                  <c:v>0.24</c:v>
                </c:pt>
                <c:pt idx="3">
                  <c:v>0.25</c:v>
                </c:pt>
                <c:pt idx="4">
                  <c:v>0.25</c:v>
                </c:pt>
              </c:numCache>
            </c:numRef>
          </c:val>
          <c:extLst>
            <c:ext xmlns:c16="http://schemas.microsoft.com/office/drawing/2014/chart" uri="{C3380CC4-5D6E-409C-BE32-E72D297353CC}">
              <c16:uniqueId val="{00000000-5538-4AC7-A768-88BE4692B2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4.38</c:v>
                </c:pt>
                <c:pt idx="1">
                  <c:v>6</c:v>
                </c:pt>
                <c:pt idx="2">
                  <c:v>5.97</c:v>
                </c:pt>
                <c:pt idx="3">
                  <c:v>5.92</c:v>
                </c:pt>
                <c:pt idx="4">
                  <c:v>6.1</c:v>
                </c:pt>
              </c:numCache>
            </c:numRef>
          </c:val>
          <c:extLst>
            <c:ext xmlns:c16="http://schemas.microsoft.com/office/drawing/2014/chart" uri="{C3380CC4-5D6E-409C-BE32-E72D297353CC}">
              <c16:uniqueId val="{00000001-5538-4AC7-A768-88BE4692B225}"/>
            </c:ext>
          </c:extLst>
        </c:ser>
        <c:dLbls>
          <c:showLegendKey val="0"/>
          <c:showVal val="0"/>
          <c:showCatName val="0"/>
          <c:showSerName val="0"/>
          <c:showPercent val="0"/>
          <c:showBubbleSize val="0"/>
        </c:dLbls>
        <c:gapWidth val="250"/>
        <c:overlap val="100"/>
        <c:axId val="18512896"/>
        <c:axId val="1853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6.16</c:v>
                </c:pt>
                <c:pt idx="1">
                  <c:v>1.73</c:v>
                </c:pt>
                <c:pt idx="2">
                  <c:v>13.98</c:v>
                </c:pt>
                <c:pt idx="3">
                  <c:v>45.39</c:v>
                </c:pt>
                <c:pt idx="4">
                  <c:v>3.12</c:v>
                </c:pt>
              </c:numCache>
            </c:numRef>
          </c:val>
          <c:smooth val="0"/>
          <c:extLst>
            <c:ext xmlns:c16="http://schemas.microsoft.com/office/drawing/2014/chart" uri="{C3380CC4-5D6E-409C-BE32-E72D297353CC}">
              <c16:uniqueId val="{00000002-5538-4AC7-A768-88BE4692B225}"/>
            </c:ext>
          </c:extLst>
        </c:ser>
        <c:dLbls>
          <c:showLegendKey val="0"/>
          <c:showVal val="0"/>
          <c:showCatName val="0"/>
          <c:showSerName val="0"/>
          <c:showPercent val="0"/>
          <c:showBubbleSize val="0"/>
        </c:dLbls>
        <c:marker val="1"/>
        <c:smooth val="0"/>
        <c:axId val="18512896"/>
        <c:axId val="18535552"/>
      </c:lineChart>
      <c:catAx>
        <c:axId val="185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35552"/>
        <c:crosses val="autoZero"/>
        <c:auto val="1"/>
        <c:lblAlgn val="ctr"/>
        <c:lblOffset val="100"/>
        <c:tickLblSkip val="1"/>
        <c:tickMarkSkip val="1"/>
        <c:noMultiLvlLbl val="0"/>
      </c:catAx>
      <c:valAx>
        <c:axId val="1853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75-40AA-A765-A6F69131B6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75-40AA-A765-A6F69131B6D6}"/>
            </c:ext>
          </c:extLst>
        </c:ser>
        <c:ser>
          <c:idx val="2"/>
          <c:order val="2"/>
          <c:tx>
            <c:strRef>
              <c:f>データシート!$A$29</c:f>
              <c:strCache>
                <c:ptCount val="1"/>
                <c:pt idx="0">
                  <c:v>りんくう公園事業特別会計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AD75-40AA-A765-A6F69131B6D6}"/>
            </c:ext>
          </c:extLst>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75-40AA-A765-A6F69131B6D6}"/>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D75-40AA-A765-A6F69131B6D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0.04</c:v>
                </c:pt>
                <c:pt idx="4">
                  <c:v>#N/A</c:v>
                </c:pt>
                <c:pt idx="5">
                  <c:v>0.06</c:v>
                </c:pt>
                <c:pt idx="6">
                  <c:v>#N/A</c:v>
                </c:pt>
                <c:pt idx="7">
                  <c:v>0.03</c:v>
                </c:pt>
                <c:pt idx="8">
                  <c:v>#N/A</c:v>
                </c:pt>
                <c:pt idx="9">
                  <c:v>0.03</c:v>
                </c:pt>
              </c:numCache>
            </c:numRef>
          </c:val>
          <c:extLst>
            <c:ext xmlns:c16="http://schemas.microsoft.com/office/drawing/2014/chart" uri="{C3380CC4-5D6E-409C-BE32-E72D297353CC}">
              <c16:uniqueId val="{00000005-AD75-40AA-A765-A6F69131B6D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4.55</c:v>
                </c:pt>
                <c:pt idx="2">
                  <c:v>#N/A</c:v>
                </c:pt>
                <c:pt idx="3">
                  <c:v>0.1</c:v>
                </c:pt>
                <c:pt idx="4">
                  <c:v>#N/A</c:v>
                </c:pt>
                <c:pt idx="5">
                  <c:v>0.23</c:v>
                </c:pt>
                <c:pt idx="6">
                  <c:v>#N/A</c:v>
                </c:pt>
                <c:pt idx="7">
                  <c:v>0.24</c:v>
                </c:pt>
                <c:pt idx="8">
                  <c:v>#N/A</c:v>
                </c:pt>
                <c:pt idx="9">
                  <c:v>0.25</c:v>
                </c:pt>
              </c:numCache>
            </c:numRef>
          </c:val>
          <c:extLst>
            <c:ext xmlns:c16="http://schemas.microsoft.com/office/drawing/2014/chart" uri="{C3380CC4-5D6E-409C-BE32-E72D297353CC}">
              <c16:uniqueId val="{00000006-AD75-40AA-A765-A6F69131B6D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c:v>
                </c:pt>
                <c:pt idx="2">
                  <c:v>#N/A</c:v>
                </c:pt>
                <c:pt idx="3">
                  <c:v>0.42</c:v>
                </c:pt>
                <c:pt idx="4">
                  <c:v>#N/A</c:v>
                </c:pt>
                <c:pt idx="5">
                  <c:v>0.6</c:v>
                </c:pt>
                <c:pt idx="6">
                  <c:v>#N/A</c:v>
                </c:pt>
                <c:pt idx="7">
                  <c:v>1.21</c:v>
                </c:pt>
                <c:pt idx="8">
                  <c:v>#N/A</c:v>
                </c:pt>
                <c:pt idx="9">
                  <c:v>1.08</c:v>
                </c:pt>
              </c:numCache>
            </c:numRef>
          </c:val>
          <c:extLst>
            <c:ext xmlns:c16="http://schemas.microsoft.com/office/drawing/2014/chart" uri="{C3380CC4-5D6E-409C-BE32-E72D297353CC}">
              <c16:uniqueId val="{00000007-AD75-40AA-A765-A6F69131B6D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1.91</c:v>
                </c:pt>
                <c:pt idx="2">
                  <c:v>#N/A</c:v>
                </c:pt>
                <c:pt idx="3">
                  <c:v>1.91</c:v>
                </c:pt>
                <c:pt idx="4">
                  <c:v>#N/A</c:v>
                </c:pt>
                <c:pt idx="5">
                  <c:v>1.05</c:v>
                </c:pt>
                <c:pt idx="6">
                  <c:v>#N/A</c:v>
                </c:pt>
                <c:pt idx="7">
                  <c:v>0.81</c:v>
                </c:pt>
                <c:pt idx="8">
                  <c:v>#N/A</c:v>
                </c:pt>
                <c:pt idx="9">
                  <c:v>1.57</c:v>
                </c:pt>
              </c:numCache>
            </c:numRef>
          </c:val>
          <c:extLst>
            <c:ext xmlns:c16="http://schemas.microsoft.com/office/drawing/2014/chart" uri="{C3380CC4-5D6E-409C-BE32-E72D297353CC}">
              <c16:uniqueId val="{00000008-AD75-40AA-A765-A6F69131B6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8.5500000000000007</c:v>
                </c:pt>
                <c:pt idx="2">
                  <c:v>#N/A</c:v>
                </c:pt>
                <c:pt idx="3">
                  <c:v>4.33</c:v>
                </c:pt>
                <c:pt idx="4">
                  <c:v>#N/A</c:v>
                </c:pt>
                <c:pt idx="5">
                  <c:v>4.82</c:v>
                </c:pt>
                <c:pt idx="6">
                  <c:v>#N/A</c:v>
                </c:pt>
                <c:pt idx="7">
                  <c:v>5.74</c:v>
                </c:pt>
                <c:pt idx="8">
                  <c:v>#N/A</c:v>
                </c:pt>
                <c:pt idx="9">
                  <c:v>6.07</c:v>
                </c:pt>
              </c:numCache>
            </c:numRef>
          </c:val>
          <c:extLst>
            <c:ext xmlns:c16="http://schemas.microsoft.com/office/drawing/2014/chart" uri="{C3380CC4-5D6E-409C-BE32-E72D297353CC}">
              <c16:uniqueId val="{00000009-AD75-40AA-A765-A6F69131B6D6}"/>
            </c:ext>
          </c:extLst>
        </c:ser>
        <c:dLbls>
          <c:showLegendKey val="0"/>
          <c:showVal val="0"/>
          <c:showCatName val="0"/>
          <c:showSerName val="0"/>
          <c:showPercent val="0"/>
          <c:showBubbleSize val="0"/>
        </c:dLbls>
        <c:gapWidth val="150"/>
        <c:overlap val="100"/>
        <c:axId val="109241088"/>
        <c:axId val="109242624"/>
      </c:barChart>
      <c:catAx>
        <c:axId val="1092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42624"/>
        <c:crosses val="autoZero"/>
        <c:auto val="1"/>
        <c:lblAlgn val="ctr"/>
        <c:lblOffset val="100"/>
        <c:tickLblSkip val="1"/>
        <c:tickMarkSkip val="1"/>
        <c:noMultiLvlLbl val="0"/>
      </c:catAx>
      <c:valAx>
        <c:axId val="10924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4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5758</c:v>
                </c:pt>
                <c:pt idx="5">
                  <c:v>5955</c:v>
                </c:pt>
                <c:pt idx="8">
                  <c:v>5947</c:v>
                </c:pt>
                <c:pt idx="11">
                  <c:v>5526</c:v>
                </c:pt>
                <c:pt idx="14">
                  <c:v>5655</c:v>
                </c:pt>
              </c:numCache>
            </c:numRef>
          </c:val>
          <c:extLst>
            <c:ext xmlns:c16="http://schemas.microsoft.com/office/drawing/2014/chart" uri="{C3380CC4-5D6E-409C-BE32-E72D297353CC}">
              <c16:uniqueId val="{00000000-28A6-46B4-A555-3CE801AC9D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3</c:v>
                </c:pt>
                <c:pt idx="6">
                  <c:v>6</c:v>
                </c:pt>
                <c:pt idx="9">
                  <c:v>1</c:v>
                </c:pt>
                <c:pt idx="12">
                  <c:v>0</c:v>
                </c:pt>
              </c:numCache>
            </c:numRef>
          </c:val>
          <c:extLst>
            <c:ext xmlns:c16="http://schemas.microsoft.com/office/drawing/2014/chart" uri="{C3380CC4-5D6E-409C-BE32-E72D297353CC}">
              <c16:uniqueId val="{00000001-28A6-46B4-A555-3CE801AC9D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26</c:v>
                </c:pt>
                <c:pt idx="6">
                  <c:v>27</c:v>
                </c:pt>
                <c:pt idx="9">
                  <c:v>28</c:v>
                </c:pt>
                <c:pt idx="12">
                  <c:v>31</c:v>
                </c:pt>
              </c:numCache>
            </c:numRef>
          </c:val>
          <c:extLst>
            <c:ext xmlns:c16="http://schemas.microsoft.com/office/drawing/2014/chart" uri="{C3380CC4-5D6E-409C-BE32-E72D297353CC}">
              <c16:uniqueId val="{00000002-28A6-46B4-A555-3CE801AC9D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1</c:v>
                </c:pt>
                <c:pt idx="6">
                  <c:v>5</c:v>
                </c:pt>
                <c:pt idx="9">
                  <c:v>44</c:v>
                </c:pt>
                <c:pt idx="12">
                  <c:v>67</c:v>
                </c:pt>
              </c:numCache>
            </c:numRef>
          </c:val>
          <c:extLst>
            <c:ext xmlns:c16="http://schemas.microsoft.com/office/drawing/2014/chart" uri="{C3380CC4-5D6E-409C-BE32-E72D297353CC}">
              <c16:uniqueId val="{00000003-28A6-46B4-A555-3CE801AC9D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1309</c:v>
                </c:pt>
                <c:pt idx="3">
                  <c:v>1290</c:v>
                </c:pt>
                <c:pt idx="6">
                  <c:v>1253</c:v>
                </c:pt>
                <c:pt idx="9">
                  <c:v>1301</c:v>
                </c:pt>
                <c:pt idx="12">
                  <c:v>1320</c:v>
                </c:pt>
              </c:numCache>
            </c:numRef>
          </c:val>
          <c:extLst>
            <c:ext xmlns:c16="http://schemas.microsoft.com/office/drawing/2014/chart" uri="{C3380CC4-5D6E-409C-BE32-E72D297353CC}">
              <c16:uniqueId val="{00000004-28A6-46B4-A555-3CE801AC9D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A6-46B4-A555-3CE801AC9D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A6-46B4-A555-3CE801AC9D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8909</c:v>
                </c:pt>
                <c:pt idx="3">
                  <c:v>8935</c:v>
                </c:pt>
                <c:pt idx="6">
                  <c:v>8690</c:v>
                </c:pt>
                <c:pt idx="9">
                  <c:v>7792</c:v>
                </c:pt>
                <c:pt idx="12">
                  <c:v>7107</c:v>
                </c:pt>
              </c:numCache>
            </c:numRef>
          </c:val>
          <c:extLst>
            <c:ext xmlns:c16="http://schemas.microsoft.com/office/drawing/2014/chart" uri="{C3380CC4-5D6E-409C-BE32-E72D297353CC}">
              <c16:uniqueId val="{00000007-28A6-46B4-A555-3CE801AC9DBE}"/>
            </c:ext>
          </c:extLst>
        </c:ser>
        <c:dLbls>
          <c:showLegendKey val="0"/>
          <c:showVal val="0"/>
          <c:showCatName val="0"/>
          <c:showSerName val="0"/>
          <c:showPercent val="0"/>
          <c:showBubbleSize val="0"/>
        </c:dLbls>
        <c:gapWidth val="100"/>
        <c:overlap val="100"/>
        <c:axId val="109375872"/>
        <c:axId val="10937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4466</c:v>
                </c:pt>
                <c:pt idx="2">
                  <c:v>#N/A</c:v>
                </c:pt>
                <c:pt idx="3">
                  <c:v>#N/A</c:v>
                </c:pt>
                <c:pt idx="4">
                  <c:v>4300</c:v>
                </c:pt>
                <c:pt idx="5">
                  <c:v>#N/A</c:v>
                </c:pt>
                <c:pt idx="6">
                  <c:v>#N/A</c:v>
                </c:pt>
                <c:pt idx="7">
                  <c:v>4034</c:v>
                </c:pt>
                <c:pt idx="8">
                  <c:v>#N/A</c:v>
                </c:pt>
                <c:pt idx="9">
                  <c:v>#N/A</c:v>
                </c:pt>
                <c:pt idx="10">
                  <c:v>3640</c:v>
                </c:pt>
                <c:pt idx="11">
                  <c:v>#N/A</c:v>
                </c:pt>
                <c:pt idx="12">
                  <c:v>#N/A</c:v>
                </c:pt>
                <c:pt idx="13">
                  <c:v>2870</c:v>
                </c:pt>
                <c:pt idx="14">
                  <c:v>#N/A</c:v>
                </c:pt>
              </c:numCache>
            </c:numRef>
          </c:val>
          <c:smooth val="0"/>
          <c:extLst>
            <c:ext xmlns:c16="http://schemas.microsoft.com/office/drawing/2014/chart" uri="{C3380CC4-5D6E-409C-BE32-E72D297353CC}">
              <c16:uniqueId val="{00000008-28A6-46B4-A555-3CE801AC9DBE}"/>
            </c:ext>
          </c:extLst>
        </c:ser>
        <c:dLbls>
          <c:showLegendKey val="0"/>
          <c:showVal val="0"/>
          <c:showCatName val="0"/>
          <c:showSerName val="0"/>
          <c:showPercent val="0"/>
          <c:showBubbleSize val="0"/>
        </c:dLbls>
        <c:marker val="1"/>
        <c:smooth val="0"/>
        <c:axId val="109375872"/>
        <c:axId val="109377792"/>
      </c:lineChart>
      <c:catAx>
        <c:axId val="1093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77792"/>
        <c:crosses val="autoZero"/>
        <c:auto val="1"/>
        <c:lblAlgn val="ctr"/>
        <c:lblOffset val="100"/>
        <c:tickLblSkip val="1"/>
        <c:tickMarkSkip val="1"/>
        <c:noMultiLvlLbl val="0"/>
      </c:catAx>
      <c:valAx>
        <c:axId val="10937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7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38734</c:v>
                </c:pt>
                <c:pt idx="5">
                  <c:v>39438</c:v>
                </c:pt>
                <c:pt idx="8">
                  <c:v>41007</c:v>
                </c:pt>
                <c:pt idx="11">
                  <c:v>41095</c:v>
                </c:pt>
                <c:pt idx="14">
                  <c:v>41664</c:v>
                </c:pt>
              </c:numCache>
            </c:numRef>
          </c:val>
          <c:extLst>
            <c:ext xmlns:c16="http://schemas.microsoft.com/office/drawing/2014/chart" uri="{C3380CC4-5D6E-409C-BE32-E72D297353CC}">
              <c16:uniqueId val="{00000000-2691-4493-8009-1328BCEC3B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24403</c:v>
                </c:pt>
                <c:pt idx="5">
                  <c:v>22487</c:v>
                </c:pt>
                <c:pt idx="8">
                  <c:v>20966</c:v>
                </c:pt>
                <c:pt idx="11">
                  <c:v>20244</c:v>
                </c:pt>
                <c:pt idx="14">
                  <c:v>22256</c:v>
                </c:pt>
              </c:numCache>
            </c:numRef>
          </c:val>
          <c:extLst>
            <c:ext xmlns:c16="http://schemas.microsoft.com/office/drawing/2014/chart" uri="{C3380CC4-5D6E-409C-BE32-E72D297353CC}">
              <c16:uniqueId val="{00000001-2691-4493-8009-1328BCEC3B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5099</c:v>
                </c:pt>
                <c:pt idx="5">
                  <c:v>4849</c:v>
                </c:pt>
                <c:pt idx="8">
                  <c:v>18469</c:v>
                </c:pt>
                <c:pt idx="11">
                  <c:v>9155</c:v>
                </c:pt>
                <c:pt idx="14">
                  <c:v>11497</c:v>
                </c:pt>
              </c:numCache>
            </c:numRef>
          </c:val>
          <c:extLst>
            <c:ext xmlns:c16="http://schemas.microsoft.com/office/drawing/2014/chart" uri="{C3380CC4-5D6E-409C-BE32-E72D297353CC}">
              <c16:uniqueId val="{00000002-2691-4493-8009-1328BCEC3B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91-4493-8009-1328BCEC3B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91-4493-8009-1328BCEC3B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3994</c:v>
                </c:pt>
                <c:pt idx="3">
                  <c:v>3898</c:v>
                </c:pt>
                <c:pt idx="6">
                  <c:v>4227</c:v>
                </c:pt>
                <c:pt idx="9">
                  <c:v>4555</c:v>
                </c:pt>
                <c:pt idx="12">
                  <c:v>4405</c:v>
                </c:pt>
              </c:numCache>
            </c:numRef>
          </c:val>
          <c:extLst>
            <c:ext xmlns:c16="http://schemas.microsoft.com/office/drawing/2014/chart" uri="{C3380CC4-5D6E-409C-BE32-E72D297353CC}">
              <c16:uniqueId val="{00000005-2691-4493-8009-1328BCEC3B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5635</c:v>
                </c:pt>
                <c:pt idx="3">
                  <c:v>5338</c:v>
                </c:pt>
                <c:pt idx="6">
                  <c:v>5352</c:v>
                </c:pt>
                <c:pt idx="9">
                  <c:v>5488</c:v>
                </c:pt>
                <c:pt idx="12">
                  <c:v>5470</c:v>
                </c:pt>
              </c:numCache>
            </c:numRef>
          </c:val>
          <c:extLst>
            <c:ext xmlns:c16="http://schemas.microsoft.com/office/drawing/2014/chart" uri="{C3380CC4-5D6E-409C-BE32-E72D297353CC}">
              <c16:uniqueId val="{00000006-2691-4493-8009-1328BCEC3B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c:v>
                </c:pt>
                <c:pt idx="3">
                  <c:v>228</c:v>
                </c:pt>
                <c:pt idx="6">
                  <c:v>457</c:v>
                </c:pt>
                <c:pt idx="9">
                  <c:v>552</c:v>
                </c:pt>
                <c:pt idx="12">
                  <c:v>667</c:v>
                </c:pt>
              </c:numCache>
            </c:numRef>
          </c:val>
          <c:extLst>
            <c:ext xmlns:c16="http://schemas.microsoft.com/office/drawing/2014/chart" uri="{C3380CC4-5D6E-409C-BE32-E72D297353CC}">
              <c16:uniqueId val="{00000007-2691-4493-8009-1328BCEC3B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20623</c:v>
                </c:pt>
                <c:pt idx="3">
                  <c:v>20312</c:v>
                </c:pt>
                <c:pt idx="6">
                  <c:v>19359</c:v>
                </c:pt>
                <c:pt idx="9">
                  <c:v>18622</c:v>
                </c:pt>
                <c:pt idx="12">
                  <c:v>17858</c:v>
                </c:pt>
              </c:numCache>
            </c:numRef>
          </c:val>
          <c:extLst>
            <c:ext xmlns:c16="http://schemas.microsoft.com/office/drawing/2014/chart" uri="{C3380CC4-5D6E-409C-BE32-E72D297353CC}">
              <c16:uniqueId val="{00000008-2691-4493-8009-1328BCEC3B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318</c:v>
                </c:pt>
                <c:pt idx="3">
                  <c:v>267</c:v>
                </c:pt>
                <c:pt idx="6">
                  <c:v>248</c:v>
                </c:pt>
                <c:pt idx="9">
                  <c:v>224</c:v>
                </c:pt>
                <c:pt idx="12">
                  <c:v>197</c:v>
                </c:pt>
              </c:numCache>
            </c:numRef>
          </c:val>
          <c:extLst>
            <c:ext xmlns:c16="http://schemas.microsoft.com/office/drawing/2014/chart" uri="{C3380CC4-5D6E-409C-BE32-E72D297353CC}">
              <c16:uniqueId val="{00000009-2691-4493-8009-1328BCEC3B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94829</c:v>
                </c:pt>
                <c:pt idx="3">
                  <c:v>91875</c:v>
                </c:pt>
                <c:pt idx="6">
                  <c:v>87463</c:v>
                </c:pt>
                <c:pt idx="9">
                  <c:v>74953</c:v>
                </c:pt>
                <c:pt idx="12">
                  <c:v>75754</c:v>
                </c:pt>
              </c:numCache>
            </c:numRef>
          </c:val>
          <c:extLst>
            <c:ext xmlns:c16="http://schemas.microsoft.com/office/drawing/2014/chart" uri="{C3380CC4-5D6E-409C-BE32-E72D297353CC}">
              <c16:uniqueId val="{0000000A-2691-4493-8009-1328BCEC3B92}"/>
            </c:ext>
          </c:extLst>
        </c:ser>
        <c:dLbls>
          <c:showLegendKey val="0"/>
          <c:showVal val="0"/>
          <c:showCatName val="0"/>
          <c:showSerName val="0"/>
          <c:showPercent val="0"/>
          <c:showBubbleSize val="0"/>
        </c:dLbls>
        <c:gapWidth val="100"/>
        <c:overlap val="100"/>
        <c:axId val="94299264"/>
        <c:axId val="9430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57183</c:v>
                </c:pt>
                <c:pt idx="2">
                  <c:v>#N/A</c:v>
                </c:pt>
                <c:pt idx="3">
                  <c:v>#N/A</c:v>
                </c:pt>
                <c:pt idx="4">
                  <c:v>55144</c:v>
                </c:pt>
                <c:pt idx="5">
                  <c:v>#N/A</c:v>
                </c:pt>
                <c:pt idx="6">
                  <c:v>#N/A</c:v>
                </c:pt>
                <c:pt idx="7">
                  <c:v>36663</c:v>
                </c:pt>
                <c:pt idx="8">
                  <c:v>#N/A</c:v>
                </c:pt>
                <c:pt idx="9">
                  <c:v>#N/A</c:v>
                </c:pt>
                <c:pt idx="10">
                  <c:v>33900</c:v>
                </c:pt>
                <c:pt idx="11">
                  <c:v>#N/A</c:v>
                </c:pt>
                <c:pt idx="12">
                  <c:v>#N/A</c:v>
                </c:pt>
                <c:pt idx="13">
                  <c:v>28934</c:v>
                </c:pt>
                <c:pt idx="14">
                  <c:v>#N/A</c:v>
                </c:pt>
              </c:numCache>
            </c:numRef>
          </c:val>
          <c:smooth val="0"/>
          <c:extLst>
            <c:ext xmlns:c16="http://schemas.microsoft.com/office/drawing/2014/chart" uri="{C3380CC4-5D6E-409C-BE32-E72D297353CC}">
              <c16:uniqueId val="{0000000B-2691-4493-8009-1328BCEC3B92}"/>
            </c:ext>
          </c:extLst>
        </c:ser>
        <c:dLbls>
          <c:showLegendKey val="0"/>
          <c:showVal val="0"/>
          <c:showCatName val="0"/>
          <c:showSerName val="0"/>
          <c:showPercent val="0"/>
          <c:showBubbleSize val="0"/>
        </c:dLbls>
        <c:marker val="1"/>
        <c:smooth val="0"/>
        <c:axId val="94299264"/>
        <c:axId val="94301184"/>
      </c:lineChart>
      <c:catAx>
        <c:axId val="9429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01184"/>
        <c:crosses val="autoZero"/>
        <c:auto val="1"/>
        <c:lblAlgn val="ctr"/>
        <c:lblOffset val="100"/>
        <c:tickLblSkip val="1"/>
        <c:tickMarkSkip val="1"/>
        <c:noMultiLvlLbl val="0"/>
      </c:catAx>
      <c:valAx>
        <c:axId val="9430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9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1322</c:v>
                </c:pt>
                <c:pt idx="1">
                  <c:v>1320</c:v>
                </c:pt>
                <c:pt idx="2">
                  <c:v>1376</c:v>
                </c:pt>
              </c:numCache>
            </c:numRef>
          </c:val>
          <c:extLst>
            <c:ext xmlns:c16="http://schemas.microsoft.com/office/drawing/2014/chart" uri="{C3380CC4-5D6E-409C-BE32-E72D297353CC}">
              <c16:uniqueId val="{00000000-BE31-4B64-BBCA-4D1469FE86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13294</c:v>
                </c:pt>
                <c:pt idx="1">
                  <c:v>3165</c:v>
                </c:pt>
                <c:pt idx="2">
                  <c:v>2518</c:v>
                </c:pt>
              </c:numCache>
            </c:numRef>
          </c:val>
          <c:extLst>
            <c:ext xmlns:c16="http://schemas.microsoft.com/office/drawing/2014/chart" uri="{C3380CC4-5D6E-409C-BE32-E72D297353CC}">
              <c16:uniqueId val="{00000001-BE31-4B64-BBCA-4D1469FE86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3276</c:v>
                </c:pt>
                <c:pt idx="1">
                  <c:v>3987</c:v>
                </c:pt>
                <c:pt idx="2">
                  <c:v>6699</c:v>
                </c:pt>
              </c:numCache>
            </c:numRef>
          </c:val>
          <c:extLst>
            <c:ext xmlns:c16="http://schemas.microsoft.com/office/drawing/2014/chart" uri="{C3380CC4-5D6E-409C-BE32-E72D297353CC}">
              <c16:uniqueId val="{00000002-BE31-4B64-BBCA-4D1469FE86AD}"/>
            </c:ext>
          </c:extLst>
        </c:ser>
        <c:dLbls>
          <c:showLegendKey val="0"/>
          <c:showVal val="0"/>
          <c:showCatName val="0"/>
          <c:showSerName val="0"/>
          <c:showPercent val="0"/>
          <c:showBubbleSize val="0"/>
        </c:dLbls>
        <c:gapWidth val="120"/>
        <c:overlap val="100"/>
        <c:axId val="121086720"/>
        <c:axId val="121088256"/>
      </c:barChart>
      <c:catAx>
        <c:axId val="12108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1088256"/>
        <c:crosses val="autoZero"/>
        <c:auto val="1"/>
        <c:lblAlgn val="ctr"/>
        <c:lblOffset val="100"/>
        <c:tickLblSkip val="1"/>
        <c:tickMarkSkip val="1"/>
        <c:noMultiLvlLbl val="0"/>
      </c:catAx>
      <c:valAx>
        <c:axId val="12108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108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{3E53BC4B-9E75-45A8-9E07-8A59CD2504C3}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A4D-4FC2-87BC-EA51BA3DD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{90BDA057-153F-4412-930D-A244BA5011A7}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4D-4FC2-87BC-EA51BA3DD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{4AD5FE3F-1378-47AC-A5FF-DC18FD2CC873}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4D-4FC2-87BC-EA51BA3DD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{FD2D216B-7C31-4634-9923-93F34CA76EEF}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4D-4FC2-87BC-EA51BA3DD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{4CF227C6-B3C6-4941-A19D-B6D70192706C}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4D-4FC2-87BC-EA51BA3DD3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{F5576DB5-3A0F-49E2-B4A1-166574AC2661}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A4D-4FC2-87BC-EA51BA3DD3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{A602D1C7-DE77-444A-A10A-338AF9B6DFD9}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A4D-4FC2-87BC-EA51BA3DD37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{F43EC615-82F9-4DD6-BB73-DFFF7F9E0E6B}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A4D-4FC2-87BC-EA51BA3DD3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{7E46BA93-CEF3-4C3F-BEE0-B96285CCEACB}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A4D-4FC2-87BC-EA51BA3DD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c:v>
                </c:pt>
              </c:numCache>
            </c:numRef>
          </c:xVal>
          <c:yVal>
            <c:numRef>
              <c:f>公会計指標分析・財政指標組合せ分析表!$BP$51:$DC$51</c:f>
              <c:numCache>
                <c:formatCode>#,##0.0;"▲ "#,##0.0</c:formatCode>
                <c:ptCount val="40"/>
                <c:pt idx="24">
                  <c:v>176.2</c:v>
                </c:pt>
              </c:numCache>
            </c:numRef>
          </c:yVal>
          <c:smooth val="0"/>
          <c:extLst>
            <c:ext xmlns:c16="http://schemas.microsoft.com/office/drawing/2014/chart" uri="{C3380CC4-5D6E-409C-BE32-E72D297353CC}">
              <c16:uniqueId val="{00000009-4A4D-4FC2-87BC-EA51BA3DD3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{9FED6281-F34F-41D2-A5A0-71CD60A22F0A}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A4D-4FC2-87BC-EA51BA3DD3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{6183D364-4698-472D-88AF-6DD9CF6062C6}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4D-4FC2-87BC-EA51BA3DD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{23F98037-C5A8-414B-8E9E-0D32E4F5995B}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4D-4FC2-87BC-EA51BA3DD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{97A9DA24-2269-4875-9345-24F52E67E2FA}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4D-4FC2-87BC-EA51BA3DD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{920B697D-6DC2-4728-8041-DD2CCDE8EAAB}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4D-4FC2-87BC-EA51BA3DD3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{C62D16F9-8A24-4E44-B86E-91D99820C54D}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A4D-4FC2-87BC-EA51BA3DD3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{AF21A736-F861-4378-B40C-69CE2E782233}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A4D-4FC2-87BC-EA51BA3DD37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{D1A65848-9CB8-4295-AD75-57E5926F0C28}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A4D-4FC2-87BC-EA51BA3DD3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{78B9DAA6-D7FA-472C-9C85-B5CEC82B0A75}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A4D-4FC2-87BC-EA51BA3DD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numCache>
            </c:numRef>
          </c:xVal>
          <c:yVal>
            <c:numRef>
              <c:f>公会計指標分析・財政指標組合せ分析表!$BP$55:$DC$55</c:f>
              <c:numCache>
                <c:formatCode>#,##0.0;"▲ "#,##0.0</c:formatCode>
                <c:ptCount val="40"/>
                <c:pt idx="24">
                  <c:v>15</c:v>
                </c:pt>
              </c:numCache>
            </c:numRef>
          </c:yVal>
          <c:smooth val="0"/>
          <c:extLst>
            <c:ext xmlns:c16="http://schemas.microsoft.com/office/drawing/2014/chart" uri="{C3380CC4-5D6E-409C-BE32-E72D297353CC}">
              <c16:uniqueId val="{00000013-4A4D-4FC2-87BC-EA51BA3DD376}"/>
            </c:ext>
          </c:extLst>
        </c:ser>
        <c:dLbls>
          <c:showLegendKey val="0"/>
          <c:showVal val="1"/>
          <c:showCatName val="0"/>
          <c:showSerName val="0"/>
          <c:showPercent val="0"/>
          <c:showBubbleSize val="0"/>
        </c:dLbls>
        <c:axId val="104142720"/>
        <c:axId val="104185856"/>
      </c:scatterChart>
      <c:valAx>
        <c:axId val="104142720"/>
        <c:scaling>
          <c:orientation val="minMax"/>
          <c:max val="60.6"/>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185856"/>
        <c:crosses val="autoZero"/>
        <c:crossBetween val="midCat"/>
      </c:valAx>
      <c:valAx>
        <c:axId val="104185856"/>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142720"/>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790462258429268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{0BB3E0BF-4638-461C-8AFD-D67C707B3A58}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725-413C-B0DC-51DA1E9C8A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{7508C48F-25A6-463E-BB9E-2FED2D0F3659}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25-413C-B0DC-51DA1E9C8A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{1B1120E0-8CEE-44FA-9C52-6B239F043148}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25-413C-B0DC-51DA1E9C8A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{730633C8-3E78-420E-99AF-5707F5AF4542}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25-413C-B0DC-51DA1E9C8A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{2DA14D6A-19E4-43F5-B69B-9DE1EF7F6021}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25-413C-B0DC-51DA1E9C8AC7}"/>
                </c:ext>
              </c:extLst>
            </c:dLbl>
            <c:dLbl>
              <c:idx val="8"/>
              <c:layout>
                <c:manualLayout>
                  <c:x val="-2.560552097979213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{8619C8FD-F963-406A-9715-F30184CCA270}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725-413C-B0DC-51DA1E9C8AC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{58F346F9-2881-43DD-83DB-1B851888276A}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725-413C-B0DC-51DA1E9C8AC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{5DEFCCED-95AE-4AB1-8C3E-D34CC5188ABF}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725-413C-B0DC-51DA1E9C8AC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{79CACA52-4120-4FEF-8295-94554E5D7EB8}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725-413C-B0DC-51DA1E9C8A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23.2</c:v>
                </c:pt>
                <c:pt idx="8">
                  <c:v>23.6</c:v>
                </c:pt>
                <c:pt idx="16">
                  <c:v>22.4</c:v>
                </c:pt>
                <c:pt idx="24">
                  <c:v>20.9</c:v>
                </c:pt>
                <c:pt idx="32">
                  <c:v>18.2</c:v>
                </c:pt>
              </c:numCache>
            </c:numRef>
          </c:xVal>
          <c:yVal>
            <c:numRef>
              <c:f>公会計指標分析・財政指標組合せ分析表!$BP$73:$DC$73</c:f>
              <c:numCache>
                <c:formatCode>#,##0.0;"▲ "#,##0.0</c:formatCode>
                <c:ptCount val="40"/>
                <c:pt idx="0">
                  <c:v>302.10000000000002</c:v>
                </c:pt>
                <c:pt idx="8">
                  <c:v>291.60000000000002</c:v>
                </c:pt>
                <c:pt idx="16">
                  <c:v>191.6</c:v>
                </c:pt>
                <c:pt idx="24">
                  <c:v>176.2</c:v>
                </c:pt>
                <c:pt idx="32">
                  <c:v>149.1</c:v>
                </c:pt>
              </c:numCache>
            </c:numRef>
          </c:yVal>
          <c:smooth val="0"/>
          <c:extLst>
            <c:ext xmlns:c16="http://schemas.microsoft.com/office/drawing/2014/chart" uri="{C3380CC4-5D6E-409C-BE32-E72D297353CC}">
              <c16:uniqueId val="{00000009-3725-413C-B0DC-51DA1E9C8A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{00EAEC2C-E6A3-4888-B372-019C3B589795}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725-413C-B0DC-51DA1E9C8A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{70085620-5D49-4027-8F90-41CF761DC4CC}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25-413C-B0DC-51DA1E9C8A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{3014CA87-B823-4342-96F3-E9E731B5DC89}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25-413C-B0DC-51DA1E9C8A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{6475DE0B-9CAB-4E57-B92A-068CC988BE8C}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25-413C-B0DC-51DA1E9C8A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{2E9BD02D-CDC9-452F-B0FC-589121BA4938}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25-413C-B0DC-51DA1E9C8AC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{CB84F6B4-806A-4D8A-A60C-D6687DE9129F}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725-413C-B0DC-51DA1E9C8AC7}"/>
                </c:ext>
              </c:extLst>
            </c:dLbl>
            <c:dLbl>
              <c:idx val="16"/>
              <c:layout>
                <c:manualLayout>
                  <c:x val="-2.3763011859142279E-2"/>
                  <c:y val="-9.229903000670590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{D0C04A82-D63E-4570-A8F2-A5747FB3024B}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725-413C-B0DC-51DA1E9C8AC7}"/>
                </c:ext>
              </c:extLst>
            </c:dLbl>
            <c:dLbl>
              <c:idx val="24"/>
              <c:layout>
                <c:manualLayout>
                  <c:x val="-3.9632971379079021E-2"/>
                  <c:y val="-6.359908542119463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{5A6B0C94-EC07-4C7C-BB64-57C9FC13D503}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725-413C-B0DC-51DA1E9C8AC7}"/>
                </c:ext>
              </c:extLst>
            </c:dLbl>
            <c:dLbl>
              <c:idx val="32"/>
              <c:layout>
                <c:manualLayout>
                  <c:x val="-3.1697991619110633E-2"/>
                  <c:y val="-3.13514833479118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{974AA758-F46D-4F7F-89E4-A7F1FD8B70F9}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725-413C-B0DC-51DA1E9C8A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3725-413C-B0DC-51DA1E9C8AC7}"/>
            </c:ext>
          </c:extLst>
        </c:ser>
        <c:dLbls>
          <c:showLegendKey val="0"/>
          <c:showVal val="1"/>
          <c:showCatName val="0"/>
          <c:showSerName val="0"/>
          <c:showPercent val="0"/>
          <c:showBubbleSize val="0"/>
        </c:dLbls>
        <c:axId val="104056320"/>
        <c:axId val="104058240"/>
      </c:scatterChart>
      <c:valAx>
        <c:axId val="104056320"/>
        <c:scaling>
          <c:orientation val="minMax"/>
          <c:max val="26"/>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058240"/>
        <c:crosses val="autoZero"/>
        <c:crossBetween val="midCat"/>
      </c:valAx>
      <c:valAx>
        <c:axId val="104058240"/>
        <c:scaling>
          <c:orientation val="minMax"/>
          <c:max val="36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056320"/>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空港開港に合わせ、遅れていた都市基盤整備を進め、その財源に地方債を活用したことにより元利償還金等の額が非常に大きい。　これは、総合文化センターの建設及び空港対岸の「りんくうタウン」の造成に関して雨水整備を最優先で進めたことにより公営企業債（下水道事業会計）の元利償還金に対する繰入金が多額となっていることが主たる要因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年度は、過去に発行した市債の一部の償還が終了したことなどにより、</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実質公債費比率の分子となる額が</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7.7</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億円</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減少したことなどで</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2.7</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改善している。今後も、中期財政計画に基づき、計画的な地方債の発行を行うことで、公債費の抑制に努める。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空港開港に合わせ、遅れていた都市基盤整備を進め、その財源に地方債を活用したことから多額の地方債を抱えることとなった。</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これにより、将来負担比率は、平成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20</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年度決算で</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393.5</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％（早期健全化基準</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350.0</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％）と早期健全化基準以上となった。この主たる要因は、上記の地方債残高（表中では、一般会計等に係る地方債の現在高）</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751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億円と下水道事業会計・病院事業会計に係る公営企業債等繰入見込額約</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335</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億円によるものである。</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早期健全化団体となった平成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20</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年度以降、平成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年度に宅地造成事業会計廃止で</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65.6</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億円、平成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22</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年度に市立泉佐野病院の地方独立行政法人化で</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43.5</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億円の第三セクター等改革推進債を発行したため、一般会計等に係る地方債の現在高は平成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23</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まで増加した。しかしながら、宅地造成事業会計を廃止することで連結実質赤字額を解消し、投資事業を精査し新規の地方債の発行を抑制していることで、将来負担比率の分子となる額は減少の傾向とな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南部公園の整備に伴う緊急防災・減債事業債の新規発行などで、地方債残高が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8.0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億円増加したものの、充当可能な基金の残高の増などで将来負担比率の分子が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49.7</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億円減少したため、将来負担比率は前年度より</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27.1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ポイント改善した。しかし、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地方債残高は依然として高水準であるため、今後も、中期財政計画に基づき、計画的な地方債の発行とすることで、更なる比率の改善に努める。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減債基金を取り崩して繰上償還を実施したことから、基金全体の平成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年度末残高は大きく減少した。しかし、土地売却収入やふるさと応援寄附金の積立による増があったことにより、基金全体の平成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中期財政計画に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基づき、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億円以上保持していくことを目指す。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臨時的な収入の積立はあるものの、安定した財政運営を行っていくために、財政調整基金の残高を増加させていく必要がある。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広報広聴基金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広報及び公聴業務の円滑な運営と充実を図る。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国際化の進展に伴い、国際交流の振興を図るための資金に充当。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職員福利厚生基金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職員の福利厚生に要する経費に充当。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社会福祉活動の推進を目的として本市への善意の寄附金等を適切・効果的に運用する。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本市の公園・広場及び緑地の整備事業の資金に充当。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芸術及び文化の振興を目的として本市への指定寄附金の適正な管理及び効果的な運用を図る。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ふるさと文化資料基金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本市の文化歴史を知る上で貴重な芸術作品や歴史民俗資料等を収集し、保存活用することで文化の振興を図る。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市営住宅の整備を図るための資金積立及び充当。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地域経済振興基金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地域経済の発展と産業振興を図るための資金に充当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地域における自治活動の振興と住民自治の促進を図る経費に充てるための資金積立。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スポーツの振興、図書の充実その他教育の振興に要する経費に充てるための資金積立。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ふるさと応援寄附金などを積み立てたことなどにより増加した。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ふるさと応援寄附金を目的に応じた事業に取り崩す。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年度黒字の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年度末残高から増加している。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安定した財政運営を行っていくために、基金残高を増加させていく必要がある。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セールアンドリースバックで売却した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総合文化センター</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売払収入分を減債基金に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積立分を繰上償還に充て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るために取り崩したことにより、平成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年度末残高は大きく減少している。減債基金を活用して計画的に繰上償還を実施していることから平成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年度末残高も減少している。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中期財政計画に基づき、地方債残高を標準財政規模の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倍以下とするため、計画的に繰上償還を実施するため減債基金を活用していく。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100,739
99,059
56.51
74,045,266
73,985,201
56,981
22,576,634
66,697,480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有形固定資産減価償却率は、類似団体内平均値を下回っているが、公共施設の資産など、取得からある程度の期間が経過し、老朽化が進行していることから、維持更新のための対策が必要である。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また、公共施設等総合管理計画などに基づき、施設の維持管理、再配置を検討することで、公共施設等の適正管理に努める。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年度の本市の数値は表示していない。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76" name="楕円 75"/>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53484</xdr:rowOff>
    </xdr:from>
    <xdr:ext cx="405111" cy="259045"/>
    <xdr:sp macro="" textlink="">
      <xdr:nvSpPr>
        <xdr:cNvPr id="77"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78"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79" name="n_1mainValue有形固定資産減価償却率"/>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債務償還可能年数は、類似団体内平均値を大きく上回り、目安となる</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年も上回っていることから、今後も中期財政計画に基づき、事業費の精査等を行い、地方債の新規発行の削減により、地方債残高の抑制に努める。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0" name="テキスト ボックス 9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2" name="テキスト ボックス 10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08" name="直線コネクタ 107"/>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1"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2" name="直線コネクタ 111"/>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3"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4" name="フローチャート: 判断 113"/>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34078</xdr:rowOff>
    </xdr:from>
    <xdr:to>
      <xdr:col>76</xdr:col>
      <xdr:colOff>73025</xdr:colOff>
      <xdr:row>27</xdr:row>
      <xdr:rowOff>135678</xdr:rowOff>
    </xdr:to>
    <xdr:sp macro="" textlink="">
      <xdr:nvSpPr>
        <xdr:cNvPr id="120" name="楕円 119"/>
        <xdr:cNvSpPr/>
      </xdr:nvSpPr>
      <xdr:spPr>
        <a:xfrm>
          <a:off x="147447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158555</xdr:rowOff>
    </xdr:from>
    <xdr:ext cx="405111" cy="259045"/>
    <xdr:sp macro="" textlink="">
      <xdr:nvSpPr>
        <xdr:cNvPr id="121" name="債務償還可能年数該当値テキスト"/>
        <xdr:cNvSpPr txBox="1"/>
      </xdr:nvSpPr>
      <xdr:spPr>
        <a:xfrm>
          <a:off x="14846300" y="538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100,739
99,059
56.51
74,045,266
73,985,201
56,981
22,576,634
66,697,480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107696</xdr:rowOff>
    </xdr:from>
    <xdr:to>
      <xdr:col>20</xdr:col>
      <xdr:colOff>38100</xdr:colOff>
      <xdr:row>39</xdr:row>
      <xdr:rowOff>37846</xdr:rowOff>
    </xdr:to>
    <xdr:sp macro="" textlink="">
      <xdr:nvSpPr>
        <xdr:cNvPr id="68" name="楕円 67"/>
        <xdr:cNvSpPr/>
      </xdr:nvSpPr>
      <xdr:spPr>
        <a:xfrm>
          <a:off x="3746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31259</xdr:rowOff>
    </xdr:from>
    <xdr:ext cx="405111" cy="259045"/>
    <xdr:sp macro="" textlink="">
      <xdr:nvSpPr>
        <xdr:cNvPr id="69"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0"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54373</xdr:rowOff>
    </xdr:from>
    <xdr:ext cx="405111" cy="259045"/>
    <xdr:sp macro="" textlink="">
      <xdr:nvSpPr>
        <xdr:cNvPr id="71" name="n_1mainValue【道路】&#10;有形固定資産減価償却率"/>
        <xdr:cNvSpPr txBox="1"/>
      </xdr:nvSpPr>
      <xdr:spPr>
        <a:xfrm>
          <a:off x="35820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1" name="フローチャート: 判断 100"/>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168138</xdr:rowOff>
    </xdr:from>
    <xdr:to>
      <xdr:col>50</xdr:col>
      <xdr:colOff>165100</xdr:colOff>
      <xdr:row>40</xdr:row>
      <xdr:rowOff>98288</xdr:rowOff>
    </xdr:to>
    <xdr:sp macro="" textlink="">
      <xdr:nvSpPr>
        <xdr:cNvPr id="107" name="楕円 106"/>
        <xdr:cNvSpPr/>
      </xdr:nvSpPr>
      <xdr:spPr>
        <a:xfrm>
          <a:off x="9588500" y="68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36451</xdr:rowOff>
    </xdr:from>
    <xdr:ext cx="469744" cy="259045"/>
    <xdr:sp macro="" textlink="">
      <xdr:nvSpPr>
        <xdr:cNvPr id="108"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09"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89415</xdr:rowOff>
    </xdr:from>
    <xdr:ext cx="469744" cy="259045"/>
    <xdr:sp macro="" textlink="">
      <xdr:nvSpPr>
        <xdr:cNvPr id="110" name="n_1mainValue【道路】&#10;一人当たり延長"/>
        <xdr:cNvSpPr txBox="1"/>
      </xdr:nvSpPr>
      <xdr:spPr>
        <a:xfrm>
          <a:off x="9391727" y="69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44" name="フローチャート: 判断 143"/>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150" name="楕円 149"/>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43560</xdr:rowOff>
    </xdr:from>
    <xdr:ext cx="405111" cy="259045"/>
    <xdr:sp macro="" textlink="">
      <xdr:nvSpPr>
        <xdr:cNvPr id="151"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52"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153" name="n_1mainValue【橋りょう・トンネル】&#10;有形固定資産減価償却率"/>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85" name="フローチャート: 判断 184"/>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167734</xdr:rowOff>
    </xdr:from>
    <xdr:to>
      <xdr:col>50</xdr:col>
      <xdr:colOff>165100</xdr:colOff>
      <xdr:row>64</xdr:row>
      <xdr:rowOff>97884</xdr:rowOff>
    </xdr:to>
    <xdr:sp macro="" textlink="">
      <xdr:nvSpPr>
        <xdr:cNvPr id="191" name="楕円 190"/>
        <xdr:cNvSpPr/>
      </xdr:nvSpPr>
      <xdr:spPr>
        <a:xfrm>
          <a:off x="9588500" y="10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193"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89011</xdr:rowOff>
    </xdr:from>
    <xdr:ext cx="469744" cy="259045"/>
    <xdr:sp macro="" textlink="">
      <xdr:nvSpPr>
        <xdr:cNvPr id="194" name="n_1mainValue【橋りょう・トンネル】&#10;一人当たり有形固定資産（償却資産）額"/>
        <xdr:cNvSpPr txBox="1"/>
      </xdr:nvSpPr>
      <xdr:spPr>
        <a:xfrm>
          <a:off x="9391728" y="11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7" name="フローチャート: 判断 22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233" name="楕円 232"/>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4"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35"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236" name="n_1mainValue【公営住宅】&#10;有形固定資産減価償却率"/>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64" name="フローチャート: 判断 26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85026</xdr:rowOff>
    </xdr:from>
    <xdr:to>
      <xdr:col>50</xdr:col>
      <xdr:colOff>165100</xdr:colOff>
      <xdr:row>83</xdr:row>
      <xdr:rowOff>15176</xdr:rowOff>
    </xdr:to>
    <xdr:sp macro="" textlink="">
      <xdr:nvSpPr>
        <xdr:cNvPr id="270" name="楕円 269"/>
        <xdr:cNvSpPr/>
      </xdr:nvSpPr>
      <xdr:spPr>
        <a:xfrm>
          <a:off x="9588500" y="14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65167</xdr:rowOff>
    </xdr:from>
    <xdr:ext cx="469744" cy="259045"/>
    <xdr:sp macro="" textlink="">
      <xdr:nvSpPr>
        <xdr:cNvPr id="271" name="n_1aveValue【公営住宅】&#10;一人当たり面積"/>
        <xdr:cNvSpPr txBox="1"/>
      </xdr:nvSpPr>
      <xdr:spPr>
        <a:xfrm>
          <a:off x="93917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72"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31703</xdr:rowOff>
    </xdr:from>
    <xdr:ext cx="469744" cy="259045"/>
    <xdr:sp macro="" textlink="">
      <xdr:nvSpPr>
        <xdr:cNvPr id="273" name="n_1mainValue【公営住宅】&#10;一人当たり面積"/>
        <xdr:cNvSpPr txBox="1"/>
      </xdr:nvSpPr>
      <xdr:spPr>
        <a:xfrm>
          <a:off x="9391727" y="1391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14" name="直線コネクタ 31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1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16" name="直線コネクタ 31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1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18" name="直線コネクタ 31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1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20" name="フローチャート: 判断 31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21" name="フローチャート: 判断 32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22" name="フローチャート: 判断 321"/>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88265</xdr:rowOff>
    </xdr:from>
    <xdr:to>
      <xdr:col>81</xdr:col>
      <xdr:colOff>101600</xdr:colOff>
      <xdr:row>42</xdr:row>
      <xdr:rowOff>18415</xdr:rowOff>
    </xdr:to>
    <xdr:sp macro="" textlink="">
      <xdr:nvSpPr>
        <xdr:cNvPr id="328" name="楕円 327"/>
        <xdr:cNvSpPr/>
      </xdr:nvSpPr>
      <xdr:spPr>
        <a:xfrm>
          <a:off x="15430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105427</xdr:rowOff>
    </xdr:from>
    <xdr:ext cx="405111" cy="259045"/>
    <xdr:sp macro="" textlink="">
      <xdr:nvSpPr>
        <xdr:cNvPr id="329"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30"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9542</xdr:rowOff>
    </xdr:from>
    <xdr:ext cx="405111" cy="259045"/>
    <xdr:sp macro="" textlink="">
      <xdr:nvSpPr>
        <xdr:cNvPr id="331" name="n_1mainValue【認定こども園・幼稚園・保育所】&#10;有形固定資産減価償却率"/>
        <xdr:cNvSpPr txBox="1"/>
      </xdr:nvSpPr>
      <xdr:spPr>
        <a:xfrm>
          <a:off x="152660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53" name="直線コネクタ 352"/>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5" name="直線コネクタ 3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56"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57" name="直線コネクタ 356"/>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58"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9" name="フローチャート: 判断 35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60" name="フローチャート: 判断 359"/>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61" name="フローチャート: 判断 360"/>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367" name="楕円 366"/>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54119</xdr:rowOff>
    </xdr:from>
    <xdr:ext cx="469744" cy="259045"/>
    <xdr:sp macro="" textlink="">
      <xdr:nvSpPr>
        <xdr:cNvPr id="368"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69"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74947</xdr:rowOff>
    </xdr:from>
    <xdr:ext cx="469744" cy="259045"/>
    <xdr:sp macro="" textlink="">
      <xdr:nvSpPr>
        <xdr:cNvPr id="370" name="n_1mainValue【認定こども園・幼稚園・保育所】&#10;一人当たり面積"/>
        <xdr:cNvSpPr txBox="1"/>
      </xdr:nvSpPr>
      <xdr:spPr>
        <a:xfrm>
          <a:off x="21075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95" name="直線コネクタ 394"/>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00"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1" name="フローチャート: 判断 400"/>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02" name="フローチャート: 判断 40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03" name="フローチャート: 判断 402"/>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409" name="楕円 408"/>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29227</xdr:rowOff>
    </xdr:from>
    <xdr:ext cx="405111" cy="259045"/>
    <xdr:sp macro="" textlink="">
      <xdr:nvSpPr>
        <xdr:cNvPr id="410"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11"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412" name="n_1mainValue【学校施設】&#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39" name="直線コネクタ 438"/>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40"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41" name="直線コネクタ 440"/>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42"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43" name="直線コネクタ 44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44"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45" name="フローチャート: 判断 444"/>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6" name="フローチャート: 判断 44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47" name="フローチャート: 判断 446"/>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150585</xdr:rowOff>
    </xdr:from>
    <xdr:to>
      <xdr:col>112</xdr:col>
      <xdr:colOff>38100</xdr:colOff>
      <xdr:row>61</xdr:row>
      <xdr:rowOff>80735</xdr:rowOff>
    </xdr:to>
    <xdr:sp macro="" textlink="">
      <xdr:nvSpPr>
        <xdr:cNvPr id="453" name="楕円 452"/>
        <xdr:cNvSpPr/>
      </xdr:nvSpPr>
      <xdr:spPr>
        <a:xfrm>
          <a:off x="21272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54"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55"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71862</xdr:rowOff>
    </xdr:from>
    <xdr:ext cx="469744" cy="259045"/>
    <xdr:sp macro="" textlink="">
      <xdr:nvSpPr>
        <xdr:cNvPr id="456" name="n_1mainValue【学校施設】&#10;一人当たり面積"/>
        <xdr:cNvSpPr txBox="1"/>
      </xdr:nvSpPr>
      <xdr:spPr>
        <a:xfrm>
          <a:off x="21075727" y="1053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3" name="テキスト ボックス 4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484" name="直線コネクタ 48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485" name="テキスト ボックス 48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486" name="直線コネクタ 48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487" name="テキスト ボックス 48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488" name="直線コネクタ 48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489" name="テキスト ボックス 48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492" name="直線コネクタ 49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493" name="テキスト ボックス 49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494" name="直線コネクタ 49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495" name="テキスト ボックス 49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496" name="直線コネクタ 49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497" name="テキスト ボックス 49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01" name="直線コネクタ 500"/>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02"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03" name="直線コネクタ 502"/>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04"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05" name="直線コネクタ 504"/>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06"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07" name="フローチャート: 判断 506"/>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08" name="フローチャート: 判断 507"/>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09" name="フローチャート: 判断 508"/>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113982</xdr:rowOff>
    </xdr:from>
    <xdr:to>
      <xdr:col>81</xdr:col>
      <xdr:colOff>101600</xdr:colOff>
      <xdr:row>107</xdr:row>
      <xdr:rowOff>44132</xdr:rowOff>
    </xdr:to>
    <xdr:sp macro="" textlink="">
      <xdr:nvSpPr>
        <xdr:cNvPr id="515" name="楕円 514"/>
        <xdr:cNvSpPr/>
      </xdr:nvSpPr>
      <xdr:spPr>
        <a:xfrm>
          <a:off x="15430500" y="182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117809</xdr:rowOff>
    </xdr:from>
    <xdr:ext cx="405111" cy="259045"/>
    <xdr:sp macro="" textlink="">
      <xdr:nvSpPr>
        <xdr:cNvPr id="516" name="n_1aveValue【公民館】&#10;有形固定資産減価償却率"/>
        <xdr:cNvSpPr txBox="1"/>
      </xdr:nvSpPr>
      <xdr:spPr>
        <a:xfrm>
          <a:off x="15266044" y="1777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17"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35259</xdr:rowOff>
    </xdr:from>
    <xdr:ext cx="405111" cy="259045"/>
    <xdr:sp macro="" textlink="">
      <xdr:nvSpPr>
        <xdr:cNvPr id="518" name="n_1mainValue【公民館】&#10;有形固定資産減価償却率"/>
        <xdr:cNvSpPr txBox="1"/>
      </xdr:nvSpPr>
      <xdr:spPr>
        <a:xfrm>
          <a:off x="15266044" y="1838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542" name="直線コネクタ 541"/>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543"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544" name="直線コネクタ 54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545"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546" name="直線コネクタ 545"/>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547"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548" name="フローチャート: 判断 547"/>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549" name="フローチャート: 判断 548"/>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550" name="フローチャート: 判断 54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556" name="楕円 555"/>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557"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558"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559"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有形固定資産減価償却率では、認定こども園・幼稚園・保育所、学校施設、公民館、公営住宅などで類似団体内平均値を下回っている</a:t>
          </a:r>
          <a:r>
            <a:rPr kumimoji="1" lang="en-US" altLang="ja-JP" sz="1100">
              <a:latin typeface="ＭＳ Ｐゴシック" panose="020B0600070205080204" pitchFamily="50" charset="-128"/>
              <a:ea typeface="ＭＳ Ｐゴシック" panose="020B0600070205080204"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これは、幼稚園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民間への委託化や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ども園化により施設数が減ったこと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等は建替えが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行われたことによるものである。                                                                                                                                                                                                                                                                                                          </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一方、道路、橋りょう・トンネルが類似団体内平均値を上回っているのは、インフラ整備の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こうしたことから、中期財政計画に基づき、安定した財政運営をめざすとともに、公共施設等総合管理計画などに基づき、今後は公共施設の適正な管理に努めていく。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年度の本市の数値は表示していない。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100,739
99,059
56.51
74,045,266
73,985,201
56,981
22,576,634
66,697,480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122300</xdr:rowOff>
    </xdr:from>
    <xdr:ext cx="405111" cy="259045"/>
    <xdr:sp macro="" textlink="">
      <xdr:nvSpPr>
        <xdr:cNvPr id="67"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3" name="楕円 72"/>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91276</xdr:rowOff>
    </xdr:from>
    <xdr:ext cx="405111" cy="259045"/>
    <xdr:sp macro="" textlink="">
      <xdr:nvSpPr>
        <xdr:cNvPr id="74" name="n_1mainValue【図書館】&#10;有形固定資産減価償却率"/>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08"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09" name="フローチャート: 判断 108"/>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0"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14515</xdr:rowOff>
    </xdr:from>
    <xdr:to>
      <xdr:col>50</xdr:col>
      <xdr:colOff>165100</xdr:colOff>
      <xdr:row>40</xdr:row>
      <xdr:rowOff>116115</xdr:rowOff>
    </xdr:to>
    <xdr:sp macro="" textlink="">
      <xdr:nvSpPr>
        <xdr:cNvPr id="116" name="楕円 115"/>
        <xdr:cNvSpPr/>
      </xdr:nvSpPr>
      <xdr:spPr>
        <a:xfrm>
          <a:off x="9588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107242</xdr:rowOff>
    </xdr:from>
    <xdr:ext cx="469744" cy="259045"/>
    <xdr:sp macro="" textlink="">
      <xdr:nvSpPr>
        <xdr:cNvPr id="117" name="n_1main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1"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2" name="フローチャート: 判断 151"/>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3"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87993</xdr:rowOff>
    </xdr:from>
    <xdr:to>
      <xdr:col>20</xdr:col>
      <xdr:colOff>38100</xdr:colOff>
      <xdr:row>60</xdr:row>
      <xdr:rowOff>18143</xdr:rowOff>
    </xdr:to>
    <xdr:sp macro="" textlink="">
      <xdr:nvSpPr>
        <xdr:cNvPr id="159" name="楕円 158"/>
        <xdr:cNvSpPr/>
      </xdr:nvSpPr>
      <xdr:spPr>
        <a:xfrm>
          <a:off x="3746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9270</xdr:rowOff>
    </xdr:from>
    <xdr:ext cx="405111" cy="259045"/>
    <xdr:sp macro="" textlink="">
      <xdr:nvSpPr>
        <xdr:cNvPr id="160" name="n_1mainValue【体育館・プー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9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191" name="フローチャート: 判断 190"/>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192"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47498</xdr:rowOff>
    </xdr:from>
    <xdr:to>
      <xdr:col>50</xdr:col>
      <xdr:colOff>165100</xdr:colOff>
      <xdr:row>59</xdr:row>
      <xdr:rowOff>149098</xdr:rowOff>
    </xdr:to>
    <xdr:sp macro="" textlink="">
      <xdr:nvSpPr>
        <xdr:cNvPr id="198" name="楕円 197"/>
        <xdr:cNvSpPr/>
      </xdr:nvSpPr>
      <xdr:spPr>
        <a:xfrm>
          <a:off x="9588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165625</xdr:rowOff>
    </xdr:from>
    <xdr:ext cx="469744" cy="259045"/>
    <xdr:sp macro="" textlink="">
      <xdr:nvSpPr>
        <xdr:cNvPr id="199" name="n_1mainValue【体育館・プール】&#10;一人当たり面積"/>
        <xdr:cNvSpPr txBox="1"/>
      </xdr:nvSpPr>
      <xdr:spPr>
        <a:xfrm>
          <a:off x="9391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26" name="直線コネクタ 225"/>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27"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28" name="直線コネクタ 227"/>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29"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30" name="直線コネクタ 229"/>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31"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32" name="フローチャート: 判断 231"/>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33" name="フローチャート: 判断 232"/>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34"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35" name="フローチャート: 判断 234"/>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36"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54248</xdr:rowOff>
    </xdr:from>
    <xdr:to>
      <xdr:col>20</xdr:col>
      <xdr:colOff>38100</xdr:colOff>
      <xdr:row>77</xdr:row>
      <xdr:rowOff>155848</xdr:rowOff>
    </xdr:to>
    <xdr:sp macro="" textlink="">
      <xdr:nvSpPr>
        <xdr:cNvPr id="242" name="楕円 241"/>
        <xdr:cNvSpPr/>
      </xdr:nvSpPr>
      <xdr:spPr>
        <a:xfrm>
          <a:off x="3746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76</xdr:row>
      <xdr:rowOff>925</xdr:rowOff>
    </xdr:from>
    <xdr:ext cx="405111" cy="259045"/>
    <xdr:sp macro="" textlink="">
      <xdr:nvSpPr>
        <xdr:cNvPr id="243" name="n_1mainValue【福祉施設】&#10;有形固定資産減価償却率"/>
        <xdr:cNvSpPr txBox="1"/>
      </xdr:nvSpPr>
      <xdr:spPr>
        <a:xfrm>
          <a:off x="3582044" y="1303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9" name="直線コネクタ 26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7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1" name="直線コネクタ 27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7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73" name="直線コネクタ 27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5" name="フローチャート: 判断 27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6" name="フローチャート: 判断 27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31041</xdr:rowOff>
    </xdr:from>
    <xdr:ext cx="469744" cy="259045"/>
    <xdr:sp macro="" textlink="">
      <xdr:nvSpPr>
        <xdr:cNvPr id="277"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78" name="フローチャート: 判断 277"/>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79"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19957</xdr:rowOff>
    </xdr:from>
    <xdr:to>
      <xdr:col>50</xdr:col>
      <xdr:colOff>165100</xdr:colOff>
      <xdr:row>78</xdr:row>
      <xdr:rowOff>121557</xdr:rowOff>
    </xdr:to>
    <xdr:sp macro="" textlink="">
      <xdr:nvSpPr>
        <xdr:cNvPr id="285" name="楕円 284"/>
        <xdr:cNvSpPr/>
      </xdr:nvSpPr>
      <xdr:spPr>
        <a:xfrm>
          <a:off x="9588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76</xdr:row>
      <xdr:rowOff>138084</xdr:rowOff>
    </xdr:from>
    <xdr:ext cx="469744" cy="259045"/>
    <xdr:sp macro="" textlink="">
      <xdr:nvSpPr>
        <xdr:cNvPr id="286" name="n_1mainValue【福祉施設】&#10;一人当たり面積"/>
        <xdr:cNvSpPr txBox="1"/>
      </xdr:nvSpPr>
      <xdr:spPr>
        <a:xfrm>
          <a:off x="9391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8" name="直線コネクタ 29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9" name="テキスト ボックス 29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0" name="直線コネクタ 29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1" name="テキスト ボックス 30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2" name="直線コネクタ 30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3" name="テキスト ボックス 30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4" name="直線コネクタ 30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5" name="テキスト ボックス 30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09" name="直線コネクタ 308"/>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10"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11" name="直線コネクタ 310"/>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12"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13" name="直線コネクタ 312"/>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14"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5" name="フローチャート: 判断 31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16" name="フローチャート: 判断 31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317"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18" name="フローチャート: 判断 317"/>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24655</xdr:rowOff>
    </xdr:from>
    <xdr:ext cx="405111" cy="259045"/>
    <xdr:sp macro="" textlink="">
      <xdr:nvSpPr>
        <xdr:cNvPr id="319"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61976</xdr:rowOff>
    </xdr:from>
    <xdr:to>
      <xdr:col>20</xdr:col>
      <xdr:colOff>38100</xdr:colOff>
      <xdr:row>104</xdr:row>
      <xdr:rowOff>163576</xdr:rowOff>
    </xdr:to>
    <xdr:sp macro="" textlink="">
      <xdr:nvSpPr>
        <xdr:cNvPr id="325" name="楕円 324"/>
        <xdr:cNvSpPr/>
      </xdr:nvSpPr>
      <xdr:spPr>
        <a:xfrm>
          <a:off x="3746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154703</xdr:rowOff>
    </xdr:from>
    <xdr:ext cx="405111" cy="259045"/>
    <xdr:sp macro="" textlink="">
      <xdr:nvSpPr>
        <xdr:cNvPr id="326" name="n_1mainValue【市民会館】&#10;有形固定資産減価償却率"/>
        <xdr:cNvSpPr txBox="1"/>
      </xdr:nvSpPr>
      <xdr:spPr>
        <a:xfrm>
          <a:off x="35820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7" name="直線コネクタ 3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8" name="テキスト ボックス 33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9" name="直線コネクタ 3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0" name="テキスト ボックス 33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1" name="直線コネクタ 3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2" name="テキスト ボックス 34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3" name="直線コネクタ 3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4" name="テキスト ボックス 34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71628</xdr:rowOff>
    </xdr:from>
    <xdr:to>
      <xdr:col>54</xdr:col>
      <xdr:colOff>189865</xdr:colOff>
      <xdr:row>107</xdr:row>
      <xdr:rowOff>69342</xdr:rowOff>
    </xdr:to>
    <xdr:cxnSp macro="">
      <xdr:nvCxnSpPr>
        <xdr:cNvPr id="348" name="直線コネクタ 347"/>
        <xdr:cNvCxnSpPr/>
      </xdr:nvCxnSpPr>
      <xdr:spPr>
        <a:xfrm flipV="1">
          <a:off x="10476865" y="17559528"/>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73169</xdr:rowOff>
    </xdr:from>
    <xdr:ext cx="469744" cy="259045"/>
    <xdr:sp macro="" textlink="">
      <xdr:nvSpPr>
        <xdr:cNvPr id="349" name="【市民会館】&#10;一人当たり面積最小値テキスト"/>
        <xdr:cNvSpPr txBox="1"/>
      </xdr:nvSpPr>
      <xdr:spPr>
        <a:xfrm>
          <a:off x="10515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69342</xdr:rowOff>
    </xdr:from>
    <xdr:to>
      <xdr:col>55</xdr:col>
      <xdr:colOff>88900</xdr:colOff>
      <xdr:row>107</xdr:row>
      <xdr:rowOff>69342</xdr:rowOff>
    </xdr:to>
    <xdr:cxnSp macro="">
      <xdr:nvCxnSpPr>
        <xdr:cNvPr id="350" name="直線コネクタ 349"/>
        <xdr:cNvCxnSpPr/>
      </xdr:nvCxnSpPr>
      <xdr:spPr>
        <a:xfrm>
          <a:off x="10388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18305</xdr:rowOff>
    </xdr:from>
    <xdr:ext cx="469744" cy="259045"/>
    <xdr:sp macro="" textlink="">
      <xdr:nvSpPr>
        <xdr:cNvPr id="351" name="【市民会館】&#10;一人当たり面積最大値テキスト"/>
        <xdr:cNvSpPr txBox="1"/>
      </xdr:nvSpPr>
      <xdr:spPr>
        <a:xfrm>
          <a:off x="10515600" y="1733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71628</xdr:rowOff>
    </xdr:from>
    <xdr:to>
      <xdr:col>55</xdr:col>
      <xdr:colOff>88900</xdr:colOff>
      <xdr:row>102</xdr:row>
      <xdr:rowOff>71628</xdr:rowOff>
    </xdr:to>
    <xdr:cxnSp macro="">
      <xdr:nvCxnSpPr>
        <xdr:cNvPr id="352" name="直線コネクタ 351"/>
        <xdr:cNvCxnSpPr/>
      </xdr:nvCxnSpPr>
      <xdr:spPr>
        <a:xfrm>
          <a:off x="10388600" y="1755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353" name="【市民会館】&#10;一人当たり面積平均値テキスト"/>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354" name="フローチャート: 判断 353"/>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36830</xdr:rowOff>
    </xdr:from>
    <xdr:to>
      <xdr:col>50</xdr:col>
      <xdr:colOff>165100</xdr:colOff>
      <xdr:row>105</xdr:row>
      <xdr:rowOff>138430</xdr:rowOff>
    </xdr:to>
    <xdr:sp macro="" textlink="">
      <xdr:nvSpPr>
        <xdr:cNvPr id="355" name="フローチャート: 判断 354"/>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129557</xdr:rowOff>
    </xdr:from>
    <xdr:ext cx="469744" cy="259045"/>
    <xdr:sp macro="" textlink="">
      <xdr:nvSpPr>
        <xdr:cNvPr id="356" name="n_1ave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41402</xdr:rowOff>
    </xdr:from>
    <xdr:to>
      <xdr:col>46</xdr:col>
      <xdr:colOff>38100</xdr:colOff>
      <xdr:row>105</xdr:row>
      <xdr:rowOff>143002</xdr:rowOff>
    </xdr:to>
    <xdr:sp macro="" textlink="">
      <xdr:nvSpPr>
        <xdr:cNvPr id="357" name="フローチャート: 判断 356"/>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159529</xdr:rowOff>
    </xdr:from>
    <xdr:ext cx="469744" cy="259045"/>
    <xdr:sp macro="" textlink="">
      <xdr:nvSpPr>
        <xdr:cNvPr id="358"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146558</xdr:rowOff>
    </xdr:from>
    <xdr:to>
      <xdr:col>50</xdr:col>
      <xdr:colOff>165100</xdr:colOff>
      <xdr:row>100</xdr:row>
      <xdr:rowOff>76708</xdr:rowOff>
    </xdr:to>
    <xdr:sp macro="" textlink="">
      <xdr:nvSpPr>
        <xdr:cNvPr id="364" name="楕円 363"/>
        <xdr:cNvSpPr/>
      </xdr:nvSpPr>
      <xdr:spPr>
        <a:xfrm>
          <a:off x="95885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98</xdr:row>
      <xdr:rowOff>93235</xdr:rowOff>
    </xdr:from>
    <xdr:ext cx="469744" cy="259045"/>
    <xdr:sp macro="" textlink="">
      <xdr:nvSpPr>
        <xdr:cNvPr id="365" name="n_1mainValue【市民会館】&#10;一人当たり面積"/>
        <xdr:cNvSpPr txBox="1"/>
      </xdr:nvSpPr>
      <xdr:spPr>
        <a:xfrm>
          <a:off x="9391727" y="168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90" name="直線コネクタ 389"/>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91"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92" name="直線コネクタ 391"/>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93"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94" name="直線コネクタ 393"/>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95"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96" name="フローチャート: 判断 395"/>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97" name="フローチャート: 判断 396"/>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22877</xdr:rowOff>
    </xdr:from>
    <xdr:ext cx="405111" cy="259045"/>
    <xdr:sp macro="" textlink="">
      <xdr:nvSpPr>
        <xdr:cNvPr id="398"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399" name="フローチャート: 判断 39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162577</xdr:rowOff>
    </xdr:from>
    <xdr:ext cx="405111" cy="259045"/>
    <xdr:sp macro="" textlink="">
      <xdr:nvSpPr>
        <xdr:cNvPr id="400"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xdr:rowOff>
    </xdr:from>
    <xdr:to>
      <xdr:col>81</xdr:col>
      <xdr:colOff>101600</xdr:colOff>
      <xdr:row>34</xdr:row>
      <xdr:rowOff>117475</xdr:rowOff>
    </xdr:to>
    <xdr:sp macro="" textlink="">
      <xdr:nvSpPr>
        <xdr:cNvPr id="406" name="楕円 405"/>
        <xdr:cNvSpPr/>
      </xdr:nvSpPr>
      <xdr:spPr>
        <a:xfrm>
          <a:off x="15430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134002</xdr:rowOff>
    </xdr:from>
    <xdr:ext cx="405111" cy="259045"/>
    <xdr:sp macro="" textlink="">
      <xdr:nvSpPr>
        <xdr:cNvPr id="407" name="n_1mainValue【一般廃棄物処理施設】&#10;有形固定資産減価償却率"/>
        <xdr:cNvSpPr txBox="1"/>
      </xdr:nvSpPr>
      <xdr:spPr>
        <a:xfrm>
          <a:off x="15266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1" name="テキスト ボックス 4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7" name="テキスト ボックス 4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31" name="直線コネクタ 430"/>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32"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33" name="直線コネクタ 432"/>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34"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35" name="直線コネクタ 434"/>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36"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37" name="フローチャート: 判断 436"/>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38" name="フローチャート: 判断 437"/>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39"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40" name="フローチャート: 判断 439"/>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41"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70427</xdr:rowOff>
    </xdr:from>
    <xdr:to>
      <xdr:col>112</xdr:col>
      <xdr:colOff>38100</xdr:colOff>
      <xdr:row>41</xdr:row>
      <xdr:rowOff>577</xdr:rowOff>
    </xdr:to>
    <xdr:sp macro="" textlink="">
      <xdr:nvSpPr>
        <xdr:cNvPr id="447" name="楕円 446"/>
        <xdr:cNvSpPr/>
      </xdr:nvSpPr>
      <xdr:spPr>
        <a:xfrm>
          <a:off x="21272500" y="69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163154</xdr:rowOff>
    </xdr:from>
    <xdr:ext cx="534377" cy="259045"/>
    <xdr:sp macro="" textlink="">
      <xdr:nvSpPr>
        <xdr:cNvPr id="448" name="n_1mainValue【一般廃棄物処理施設】&#10;一人当たり有形固定資産（償却資産）額"/>
        <xdr:cNvSpPr txBox="1"/>
      </xdr:nvSpPr>
      <xdr:spPr>
        <a:xfrm>
          <a:off x="21043411" y="70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74" name="直線コネクタ 473"/>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6" name="直線コネクタ 47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77"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78" name="直線コネクタ 477"/>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79"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80" name="フローチャート: 判断 479"/>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81" name="フローチャート: 判断 480"/>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131734</xdr:rowOff>
    </xdr:from>
    <xdr:ext cx="405111" cy="259045"/>
    <xdr:sp macro="" textlink="">
      <xdr:nvSpPr>
        <xdr:cNvPr id="482"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83" name="フローチャート: 判断 482"/>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484"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xdr:rowOff>
    </xdr:from>
    <xdr:to>
      <xdr:col>81</xdr:col>
      <xdr:colOff>101600</xdr:colOff>
      <xdr:row>58</xdr:row>
      <xdr:rowOff>104684</xdr:rowOff>
    </xdr:to>
    <xdr:sp macro="" textlink="">
      <xdr:nvSpPr>
        <xdr:cNvPr id="490" name="楕円 489"/>
        <xdr:cNvSpPr/>
      </xdr:nvSpPr>
      <xdr:spPr>
        <a:xfrm>
          <a:off x="15430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121211</xdr:rowOff>
    </xdr:from>
    <xdr:ext cx="405111" cy="259045"/>
    <xdr:sp macro="" textlink="">
      <xdr:nvSpPr>
        <xdr:cNvPr id="491" name="n_1mainValue【保健センター・保健所】&#10;有形固定資産減価償却率"/>
        <xdr:cNvSpPr txBox="1"/>
      </xdr:nvSpPr>
      <xdr:spPr>
        <a:xfrm>
          <a:off x="152660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13" name="直線コネクタ 512"/>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14"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15" name="直線コネクタ 51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7" name="直線コネクタ 51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18"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19" name="フローチャート: 判断 518"/>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20" name="フローチャート: 判断 51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21"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22" name="フローチャート: 判断 521"/>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23"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29" name="楕円 528"/>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87647</xdr:rowOff>
    </xdr:from>
    <xdr:ext cx="469744" cy="259045"/>
    <xdr:sp macro="" textlink="">
      <xdr:nvSpPr>
        <xdr:cNvPr id="530"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1" name="テキスト ボックス 5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3" name="テキスト ボックス 5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1" name="テキスト ボックス 5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55" name="直線コネクタ 554"/>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56"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57" name="直線コネクタ 556"/>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58"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59" name="直線コネクタ 558"/>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60"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1" name="フローチャート: 判断 56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62" name="フローチャート: 判断 561"/>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563"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64" name="フローチャート: 判断 563"/>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565"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31114</xdr:rowOff>
    </xdr:from>
    <xdr:to>
      <xdr:col>81</xdr:col>
      <xdr:colOff>101600</xdr:colOff>
      <xdr:row>83</xdr:row>
      <xdr:rowOff>132714</xdr:rowOff>
    </xdr:to>
    <xdr:sp macro="" textlink="">
      <xdr:nvSpPr>
        <xdr:cNvPr id="571" name="楕円 570"/>
        <xdr:cNvSpPr/>
      </xdr:nvSpPr>
      <xdr:spPr>
        <a:xfrm>
          <a:off x="15430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123841</xdr:rowOff>
    </xdr:from>
    <xdr:ext cx="405111" cy="259045"/>
    <xdr:sp macro="" textlink="">
      <xdr:nvSpPr>
        <xdr:cNvPr id="572" name="n_1mainValue【消防施設】&#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96" name="直線コネクタ 595"/>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97"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8" name="直線コネクタ 597"/>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99"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00" name="直線コネクタ 599"/>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1"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2" name="フローチャート: 判断 60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3" name="フローチャート: 判断 602"/>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04"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05" name="フローチャート: 判断 604"/>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06"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12" name="楕円 61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22877</xdr:rowOff>
    </xdr:from>
    <xdr:ext cx="469744" cy="259045"/>
    <xdr:sp macro="" textlink="">
      <xdr:nvSpPr>
        <xdr:cNvPr id="613"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38" name="直線コネクタ 637"/>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39"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0" name="直線コネクタ 639"/>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1"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2" name="直線コネクタ 641"/>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3"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4" name="フローチャート: 判断 643"/>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45" name="フローチャート: 判断 644"/>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17163</xdr:rowOff>
    </xdr:from>
    <xdr:ext cx="405111" cy="259045"/>
    <xdr:sp macro="" textlink="">
      <xdr:nvSpPr>
        <xdr:cNvPr id="646"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47" name="フローチャート: 判断 646"/>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2557</xdr:rowOff>
    </xdr:from>
    <xdr:ext cx="405111" cy="259045"/>
    <xdr:sp macro="" textlink="">
      <xdr:nvSpPr>
        <xdr:cNvPr id="648"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654" name="楕円 653"/>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48277</xdr:rowOff>
    </xdr:from>
    <xdr:ext cx="405111" cy="259045"/>
    <xdr:sp macro="" textlink="">
      <xdr:nvSpPr>
        <xdr:cNvPr id="655" name="n_1mainValue【庁舎】&#10;有形固定資産減価償却率"/>
        <xdr:cNvSpPr txBox="1"/>
      </xdr:nvSpPr>
      <xdr:spPr>
        <a:xfrm>
          <a:off x="15266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77" name="直線コネクタ 676"/>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78"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79" name="直線コネクタ 678"/>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80"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81" name="直線コネクタ 680"/>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82"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83" name="フローチャート: 判断 682"/>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84" name="フローチャート: 判断 683"/>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685"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86" name="フローチャート: 判断 685"/>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161814</xdr:rowOff>
    </xdr:from>
    <xdr:ext cx="469744" cy="259045"/>
    <xdr:sp macro="" textlink="">
      <xdr:nvSpPr>
        <xdr:cNvPr id="687"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43687</xdr:rowOff>
    </xdr:from>
    <xdr:to>
      <xdr:col>112</xdr:col>
      <xdr:colOff>38100</xdr:colOff>
      <xdr:row>104</xdr:row>
      <xdr:rowOff>145287</xdr:rowOff>
    </xdr:to>
    <xdr:sp macro="" textlink="">
      <xdr:nvSpPr>
        <xdr:cNvPr id="693" name="楕円 692"/>
        <xdr:cNvSpPr/>
      </xdr:nvSpPr>
      <xdr:spPr>
        <a:xfrm>
          <a:off x="21272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136414</xdr:rowOff>
    </xdr:from>
    <xdr:ext cx="469744" cy="259045"/>
    <xdr:sp macro="" textlink="">
      <xdr:nvSpPr>
        <xdr:cNvPr id="694" name="n_1mainValue【庁舎】&#10;一人当たり面積"/>
        <xdr:cNvSpPr txBox="1"/>
      </xdr:nvSpPr>
      <xdr:spPr>
        <a:xfrm>
          <a:off x="210757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本市では、高度経済成長期以降の昭和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年代に教育系施設、行政系施設を中心に多くの施設が整備され、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年を経過した施設の延床面積は全体の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％を超えている状況となっている。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有形固定資産減価償却率は、福祉施設、一般廃棄物処理施設、保健センター・保健所、庁舎などが類似団体内平均値を上回っている。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 こうした施設では、大規模な改修まで整備ができなかったことにより、老朽化が進んでいる状況となっている。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施設の利用状況や運営経費などを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、費用対効果も含め適正な施設の規模を把握し、今後は、</a:t>
          </a:r>
          <a:r>
            <a:rPr kumimoji="1" lang="ja-JP" altLang="en-US" sz="1100">
              <a:latin typeface="ＭＳ Ｐゴシック" panose="020B0600070205080204" pitchFamily="50" charset="-128"/>
              <a:ea typeface="ＭＳ Ｐゴシック" panose="020B0600070205080204" pitchFamily="50" charset="-128"/>
            </a:rPr>
            <a:t>公共施設等総合管理計画などに基づき、市民サービスの低下をまなかないように、公共施設等の適正な管理に努めていく。</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年度の本市の数値は表示していない。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100,739
99,059
56.51
74,045,266
73,985,201
56,981
22,576,634
66,697,480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関西国際空港（以下「空港」）の関連事業所等からの固定資産税等により類似団体内平均</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値</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を上回る税収があることから、財政力指数は高く、</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0.95</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（単年度</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0.96</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）となっている。 </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73378</xdr:rowOff>
    </xdr:to>
    <xdr:cxnSp macro="">
      <xdr:nvCxnSpPr>
        <xdr:cNvPr id="72" name="直線コネクタ 71"/>
        <xdr:cNvCxnSpPr/>
      </xdr:nvCxnSpPr>
      <xdr:spPr>
        <a:xfrm>
          <a:off x="3225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100189</xdr:rowOff>
    </xdr:to>
    <xdr:cxnSp macro="">
      <xdr:nvCxnSpPr>
        <xdr:cNvPr id="75" name="直線コネクタ 74"/>
        <xdr:cNvCxnSpPr/>
      </xdr:nvCxnSpPr>
      <xdr:spPr>
        <a:xfrm flipV="1">
          <a:off x="2336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歳出面では、公債費が減少となったものの、民間保育所対策費や生活保護費、障害児通所支援費などの扶助費が増加したことに併せて、歳入面では市税が減収となったことで、トータルでは昨年度に比べて、</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5.9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ポイントの悪化となったものである。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経常収支比率の構成比では、類似団体内平均値と比較して公債費が著しく高い水準となっている。今後も中期財政計画（平成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26</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年度策定）に基づき、</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地方債の繰上償還や遊休土地の積極的な売却など、今後も健全な財政運営に努め、</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財政構造の弾力性について改善を図る。</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67</xdr:row>
      <xdr:rowOff>12446</xdr:rowOff>
    </xdr:to>
    <xdr:cxnSp macro="">
      <xdr:nvCxnSpPr>
        <xdr:cNvPr id="130" name="直線コネクタ 129"/>
        <xdr:cNvCxnSpPr/>
      </xdr:nvCxnSpPr>
      <xdr:spPr>
        <a:xfrm>
          <a:off x="4114800" y="11214862"/>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75438</xdr:rowOff>
    </xdr:to>
    <xdr:cxnSp macro="">
      <xdr:nvCxnSpPr>
        <xdr:cNvPr id="133" name="直線コネクタ 132"/>
        <xdr:cNvCxnSpPr/>
      </xdr:nvCxnSpPr>
      <xdr:spPr>
        <a:xfrm flipV="1">
          <a:off x="3225800" y="1121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128524</xdr:rowOff>
    </xdr:to>
    <xdr:cxnSp macro="">
      <xdr:nvCxnSpPr>
        <xdr:cNvPr id="136" name="直線コネクタ 135"/>
        <xdr:cNvCxnSpPr/>
      </xdr:nvCxnSpPr>
      <xdr:spPr>
        <a:xfrm flipV="1">
          <a:off x="2336800" y="112196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128524</xdr:rowOff>
    </xdr:to>
    <xdr:cxnSp macro="">
      <xdr:nvCxnSpPr>
        <xdr:cNvPr id="139" name="直線コネクタ 138"/>
        <xdr:cNvCxnSpPr/>
      </xdr:nvCxnSpPr>
      <xdr:spPr>
        <a:xfrm>
          <a:off x="1447800" y="1100734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133096</xdr:rowOff>
    </xdr:from>
    <xdr:to>
      <xdr:col>23</xdr:col>
      <xdr:colOff>184150</xdr:colOff>
      <xdr:row>67</xdr:row>
      <xdr:rowOff>63246</xdr:rowOff>
    </xdr:to>
    <xdr:sp macro="" textlink="">
      <xdr:nvSpPr>
        <xdr:cNvPr id="149" name="楕円 148"/>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28973</xdr:rowOff>
    </xdr:from>
    <xdr:ext cx="762000" cy="259045"/>
    <xdr:sp macro="" textlink="">
      <xdr:nvSpPr>
        <xdr:cNvPr id="150" name="財政構造の弾力性該当値テキスト"/>
        <xdr:cNvSpPr txBox="1"/>
      </xdr:nvSpPr>
      <xdr:spPr>
        <a:xfrm>
          <a:off x="5041900" y="11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1" name="楕円 150"/>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2" name="テキスト ボックス 151"/>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3" name="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4" name="テキスト ボックス 153"/>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5" name="楕円 154"/>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6" name="テキスト ボックス 155"/>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8" name="テキスト ボックス 157"/>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これまで取り組んできた職員定員の削減や平成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月から実施した給与カット（</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％）などの効果で人件費は類似団体内平均値より低いものの、</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物件費では委託料の増</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など</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で増加</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傾向にあり、全体としては類似団体内平均値より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今後も中期財政計画等に基づき人件費の適正化に努めるが、これと並行して事務の委託化の推進に伴う物件費の増加が見込まれる。今後は、人件費と物件費の合算額に注意した行財政運営を行うよう努める。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43521</xdr:rowOff>
    </xdr:from>
    <xdr:to>
      <xdr:col>23</xdr:col>
      <xdr:colOff>133350</xdr:colOff>
      <xdr:row>87</xdr:row>
      <xdr:rowOff>139409</xdr:rowOff>
    </xdr:to>
    <xdr:cxnSp macro="">
      <xdr:nvCxnSpPr>
        <xdr:cNvPr id="195" name="直線コネクタ 194"/>
        <xdr:cNvCxnSpPr/>
      </xdr:nvCxnSpPr>
      <xdr:spPr>
        <a:xfrm>
          <a:off x="4114800" y="14616771"/>
          <a:ext cx="838200" cy="4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36996</xdr:rowOff>
    </xdr:from>
    <xdr:to>
      <xdr:col>19</xdr:col>
      <xdr:colOff>133350</xdr:colOff>
      <xdr:row>85</xdr:row>
      <xdr:rowOff>43521</xdr:rowOff>
    </xdr:to>
    <xdr:cxnSp macro="">
      <xdr:nvCxnSpPr>
        <xdr:cNvPr id="198" name="直線コネクタ 197"/>
        <xdr:cNvCxnSpPr/>
      </xdr:nvCxnSpPr>
      <xdr:spPr>
        <a:xfrm>
          <a:off x="3225800" y="14438796"/>
          <a:ext cx="889000" cy="1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114925</xdr:rowOff>
    </xdr:from>
    <xdr:to>
      <xdr:col>15</xdr:col>
      <xdr:colOff>82550</xdr:colOff>
      <xdr:row>84</xdr:row>
      <xdr:rowOff>36996</xdr:rowOff>
    </xdr:to>
    <xdr:cxnSp macro="">
      <xdr:nvCxnSpPr>
        <xdr:cNvPr id="201" name="直線コネクタ 200"/>
        <xdr:cNvCxnSpPr/>
      </xdr:nvCxnSpPr>
      <xdr:spPr>
        <a:xfrm>
          <a:off x="2336800" y="14345275"/>
          <a:ext cx="889000" cy="9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28454</xdr:rowOff>
    </xdr:from>
    <xdr:to>
      <xdr:col>11</xdr:col>
      <xdr:colOff>31750</xdr:colOff>
      <xdr:row>83</xdr:row>
      <xdr:rowOff>114925</xdr:rowOff>
    </xdr:to>
    <xdr:cxnSp macro="">
      <xdr:nvCxnSpPr>
        <xdr:cNvPr id="204" name="直線コネクタ 203"/>
        <xdr:cNvCxnSpPr/>
      </xdr:nvCxnSpPr>
      <xdr:spPr>
        <a:xfrm>
          <a:off x="1447800" y="14258804"/>
          <a:ext cx="889000" cy="8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88609</xdr:rowOff>
    </xdr:from>
    <xdr:to>
      <xdr:col>23</xdr:col>
      <xdr:colOff>184150</xdr:colOff>
      <xdr:row>88</xdr:row>
      <xdr:rowOff>18759</xdr:rowOff>
    </xdr:to>
    <xdr:sp macro="" textlink="">
      <xdr:nvSpPr>
        <xdr:cNvPr id="214" name="楕円 213"/>
        <xdr:cNvSpPr/>
      </xdr:nvSpPr>
      <xdr:spPr>
        <a:xfrm>
          <a:off x="4902200" y="150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60686</xdr:rowOff>
    </xdr:from>
    <xdr:ext cx="762000" cy="259045"/>
    <xdr:sp macro="" textlink="">
      <xdr:nvSpPr>
        <xdr:cNvPr id="215" name="人件費・物件費等の状況該当値テキスト"/>
        <xdr:cNvSpPr txBox="1"/>
      </xdr:nvSpPr>
      <xdr:spPr>
        <a:xfrm>
          <a:off x="5041900" y="1497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164171</xdr:rowOff>
    </xdr:from>
    <xdr:to>
      <xdr:col>19</xdr:col>
      <xdr:colOff>184150</xdr:colOff>
      <xdr:row>85</xdr:row>
      <xdr:rowOff>94321</xdr:rowOff>
    </xdr:to>
    <xdr:sp macro="" textlink="">
      <xdr:nvSpPr>
        <xdr:cNvPr id="216" name="楕円 215"/>
        <xdr:cNvSpPr/>
      </xdr:nvSpPr>
      <xdr:spPr>
        <a:xfrm>
          <a:off x="4064000" y="145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79098</xdr:rowOff>
    </xdr:from>
    <xdr:ext cx="736600" cy="259045"/>
    <xdr:sp macro="" textlink="">
      <xdr:nvSpPr>
        <xdr:cNvPr id="217" name="テキスト ボックス 216"/>
        <xdr:cNvSpPr txBox="1"/>
      </xdr:nvSpPr>
      <xdr:spPr>
        <a:xfrm>
          <a:off x="3733800" y="1465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157646</xdr:rowOff>
    </xdr:from>
    <xdr:to>
      <xdr:col>15</xdr:col>
      <xdr:colOff>133350</xdr:colOff>
      <xdr:row>84</xdr:row>
      <xdr:rowOff>87796</xdr:rowOff>
    </xdr:to>
    <xdr:sp macro="" textlink="">
      <xdr:nvSpPr>
        <xdr:cNvPr id="218" name="楕円 217"/>
        <xdr:cNvSpPr/>
      </xdr:nvSpPr>
      <xdr:spPr>
        <a:xfrm>
          <a:off x="3175000" y="143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97973</xdr:rowOff>
    </xdr:from>
    <xdr:ext cx="762000" cy="259045"/>
    <xdr:sp macro="" textlink="">
      <xdr:nvSpPr>
        <xdr:cNvPr id="219" name="テキスト ボックス 218"/>
        <xdr:cNvSpPr txBox="1"/>
      </xdr:nvSpPr>
      <xdr:spPr>
        <a:xfrm>
          <a:off x="2844800" y="141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64125</xdr:rowOff>
    </xdr:from>
    <xdr:to>
      <xdr:col>11</xdr:col>
      <xdr:colOff>82550</xdr:colOff>
      <xdr:row>83</xdr:row>
      <xdr:rowOff>165725</xdr:rowOff>
    </xdr:to>
    <xdr:sp macro="" textlink="">
      <xdr:nvSpPr>
        <xdr:cNvPr id="220" name="楕円 219"/>
        <xdr:cNvSpPr/>
      </xdr:nvSpPr>
      <xdr:spPr>
        <a:xfrm>
          <a:off x="2286000" y="14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4452</xdr:rowOff>
    </xdr:from>
    <xdr:ext cx="762000" cy="259045"/>
    <xdr:sp macro="" textlink="">
      <xdr:nvSpPr>
        <xdr:cNvPr id="221" name="テキスト ボックス 220"/>
        <xdr:cNvSpPr txBox="1"/>
      </xdr:nvSpPr>
      <xdr:spPr>
        <a:xfrm>
          <a:off x="1955800" y="140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149104</xdr:rowOff>
    </xdr:from>
    <xdr:to>
      <xdr:col>7</xdr:col>
      <xdr:colOff>31750</xdr:colOff>
      <xdr:row>83</xdr:row>
      <xdr:rowOff>79254</xdr:rowOff>
    </xdr:to>
    <xdr:sp macro="" textlink="">
      <xdr:nvSpPr>
        <xdr:cNvPr id="222" name="楕円 221"/>
        <xdr:cNvSpPr/>
      </xdr:nvSpPr>
      <xdr:spPr>
        <a:xfrm>
          <a:off x="1397000" y="142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89431</xdr:rowOff>
    </xdr:from>
    <xdr:ext cx="762000" cy="259045"/>
    <xdr:sp macro="" textlink="">
      <xdr:nvSpPr>
        <xdr:cNvPr id="223" name="テキスト ボックス 222"/>
        <xdr:cNvSpPr txBox="1"/>
      </xdr:nvSpPr>
      <xdr:spPr>
        <a:xfrm>
          <a:off x="1066800" y="13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行財政改革推進計画に基づき、平成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13</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月から</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24</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ヶ月昇給延伸を行ったこと及び</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23</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年度より</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給与カット（</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13</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8</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％）等を行ってきた。平成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27</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4</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月</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日に削減率を緩和（</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9</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4</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％）したことで上昇したものの、依然として類似団体内平均値を大きく下回る低水準にある。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69850</xdr:rowOff>
    </xdr:to>
    <xdr:cxnSp macro="">
      <xdr:nvCxnSpPr>
        <xdr:cNvPr id="256" name="直線コネクタ 255"/>
        <xdr:cNvCxnSpPr/>
      </xdr:nvCxnSpPr>
      <xdr:spPr>
        <a:xfrm flipV="1">
          <a:off x="17018000" y="1412240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9"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60" name="直線コネクタ 259"/>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61" name="直線コネクタ 260"/>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163636</xdr:rowOff>
    </xdr:from>
    <xdr:ext cx="762000" cy="259045"/>
    <xdr:sp macro="" textlink="">
      <xdr:nvSpPr>
        <xdr:cNvPr id="262" name="給与水準   （国との比較）平均値テキスト"/>
        <xdr:cNvSpPr txBox="1"/>
      </xdr:nvSpPr>
      <xdr:spPr>
        <a:xfrm>
          <a:off x="17106900" y="14908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63" name="フローチャート: 判断 262"/>
        <xdr:cNvSpPr/>
      </xdr:nvSpPr>
      <xdr:spPr>
        <a:xfrm>
          <a:off x="169672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153988</xdr:rowOff>
    </xdr:to>
    <xdr:cxnSp macro="">
      <xdr:nvCxnSpPr>
        <xdr:cNvPr id="264" name="直線コネクタ 263"/>
        <xdr:cNvCxnSpPr/>
      </xdr:nvCxnSpPr>
      <xdr:spPr>
        <a:xfrm flipV="1">
          <a:off x="15290800" y="1412240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20109</xdr:rowOff>
    </xdr:from>
    <xdr:to>
      <xdr:col>77</xdr:col>
      <xdr:colOff>95250</xdr:colOff>
      <xdr:row>87</xdr:row>
      <xdr:rowOff>121709</xdr:rowOff>
    </xdr:to>
    <xdr:sp macro="" textlink="">
      <xdr:nvSpPr>
        <xdr:cNvPr id="265" name="フローチャート: 判断 264"/>
        <xdr:cNvSpPr/>
      </xdr:nvSpPr>
      <xdr:spPr>
        <a:xfrm>
          <a:off x="16129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66" name="テキスト ボックス 265"/>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153988</xdr:rowOff>
    </xdr:from>
    <xdr:to>
      <xdr:col>72</xdr:col>
      <xdr:colOff>203200</xdr:colOff>
      <xdr:row>83</xdr:row>
      <xdr:rowOff>42863</xdr:rowOff>
    </xdr:to>
    <xdr:cxnSp macro="">
      <xdr:nvCxnSpPr>
        <xdr:cNvPr id="267" name="直線コネクタ 266"/>
        <xdr:cNvCxnSpPr/>
      </xdr:nvCxnSpPr>
      <xdr:spPr>
        <a:xfrm flipV="1">
          <a:off x="14401800" y="142128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10054</xdr:rowOff>
    </xdr:from>
    <xdr:to>
      <xdr:col>73</xdr:col>
      <xdr:colOff>44450</xdr:colOff>
      <xdr:row>87</xdr:row>
      <xdr:rowOff>111654</xdr:rowOff>
    </xdr:to>
    <xdr:sp macro="" textlink="">
      <xdr:nvSpPr>
        <xdr:cNvPr id="268" name="フローチャート: 判断 267"/>
        <xdr:cNvSpPr/>
      </xdr:nvSpPr>
      <xdr:spPr>
        <a:xfrm>
          <a:off x="15240000" y="1492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96431</xdr:rowOff>
    </xdr:from>
    <xdr:ext cx="762000" cy="259045"/>
    <xdr:sp macro="" textlink="">
      <xdr:nvSpPr>
        <xdr:cNvPr id="269" name="テキスト ボックス 268"/>
        <xdr:cNvSpPr txBox="1"/>
      </xdr:nvSpPr>
      <xdr:spPr>
        <a:xfrm>
          <a:off x="14909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114829</xdr:rowOff>
    </xdr:from>
    <xdr:to>
      <xdr:col>68</xdr:col>
      <xdr:colOff>152400</xdr:colOff>
      <xdr:row>83</xdr:row>
      <xdr:rowOff>42863</xdr:rowOff>
    </xdr:to>
    <xdr:cxnSp macro="">
      <xdr:nvCxnSpPr>
        <xdr:cNvPr id="270" name="直線コネクタ 269"/>
        <xdr:cNvCxnSpPr/>
      </xdr:nvCxnSpPr>
      <xdr:spPr>
        <a:xfrm>
          <a:off x="13512800" y="13830829"/>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131234</xdr:rowOff>
    </xdr:from>
    <xdr:to>
      <xdr:col>68</xdr:col>
      <xdr:colOff>203200</xdr:colOff>
      <xdr:row>87</xdr:row>
      <xdr:rowOff>61384</xdr:rowOff>
    </xdr:to>
    <xdr:sp macro="" textlink="">
      <xdr:nvSpPr>
        <xdr:cNvPr id="271" name="フローチャート: 判断 270"/>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2" name="テキスト ボックス 271"/>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101071</xdr:rowOff>
    </xdr:from>
    <xdr:to>
      <xdr:col>64</xdr:col>
      <xdr:colOff>152400</xdr:colOff>
      <xdr:row>87</xdr:row>
      <xdr:rowOff>31221</xdr:rowOff>
    </xdr:to>
    <xdr:sp macro="" textlink="">
      <xdr:nvSpPr>
        <xdr:cNvPr id="273" name="フローチャート: 判断 272"/>
        <xdr:cNvSpPr/>
      </xdr:nvSpPr>
      <xdr:spPr>
        <a:xfrm>
          <a:off x="13462000" y="1484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15998</xdr:rowOff>
    </xdr:from>
    <xdr:ext cx="762000" cy="259045"/>
    <xdr:sp macro="" textlink="">
      <xdr:nvSpPr>
        <xdr:cNvPr id="274" name="テキスト ボックス 273"/>
        <xdr:cNvSpPr txBox="1"/>
      </xdr:nvSpPr>
      <xdr:spPr>
        <a:xfrm>
          <a:off x="13131800" y="149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80" name="楕円 279"/>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81"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103188</xdr:rowOff>
    </xdr:from>
    <xdr:to>
      <xdr:col>73</xdr:col>
      <xdr:colOff>44450</xdr:colOff>
      <xdr:row>83</xdr:row>
      <xdr:rowOff>33338</xdr:rowOff>
    </xdr:to>
    <xdr:sp macro="" textlink="">
      <xdr:nvSpPr>
        <xdr:cNvPr id="284" name="楕円 283"/>
        <xdr:cNvSpPr/>
      </xdr:nvSpPr>
      <xdr:spPr>
        <a:xfrm>
          <a:off x="15240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43515</xdr:rowOff>
    </xdr:from>
    <xdr:ext cx="762000" cy="259045"/>
    <xdr:sp macro="" textlink="">
      <xdr:nvSpPr>
        <xdr:cNvPr id="285" name="テキスト ボックス 284"/>
        <xdr:cNvSpPr txBox="1"/>
      </xdr:nvSpPr>
      <xdr:spPr>
        <a:xfrm>
          <a:off x="14909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163513</xdr:rowOff>
    </xdr:from>
    <xdr:to>
      <xdr:col>68</xdr:col>
      <xdr:colOff>203200</xdr:colOff>
      <xdr:row>83</xdr:row>
      <xdr:rowOff>93663</xdr:rowOff>
    </xdr:to>
    <xdr:sp macro="" textlink="">
      <xdr:nvSpPr>
        <xdr:cNvPr id="286" name="楕円 285"/>
        <xdr:cNvSpPr/>
      </xdr:nvSpPr>
      <xdr:spPr>
        <a:xfrm>
          <a:off x="14351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103840</xdr:rowOff>
    </xdr:from>
    <xdr:ext cx="762000" cy="259045"/>
    <xdr:sp macro="" textlink="">
      <xdr:nvSpPr>
        <xdr:cNvPr id="287" name="テキスト ボックス 286"/>
        <xdr:cNvSpPr txBox="1"/>
      </xdr:nvSpPr>
      <xdr:spPr>
        <a:xfrm>
          <a:off x="14020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64029</xdr:rowOff>
    </xdr:from>
    <xdr:to>
      <xdr:col>64</xdr:col>
      <xdr:colOff>152400</xdr:colOff>
      <xdr:row>80</xdr:row>
      <xdr:rowOff>165629</xdr:rowOff>
    </xdr:to>
    <xdr:sp macro="" textlink="">
      <xdr:nvSpPr>
        <xdr:cNvPr id="288" name="楕円 287"/>
        <xdr:cNvSpPr/>
      </xdr:nvSpPr>
      <xdr:spPr>
        <a:xfrm>
          <a:off x="13462000" y="137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4356</xdr:rowOff>
    </xdr:from>
    <xdr:ext cx="762000" cy="259045"/>
    <xdr:sp macro="" textlink="">
      <xdr:nvSpPr>
        <xdr:cNvPr id="289" name="テキスト ボックス 288"/>
        <xdr:cNvSpPr txBox="1"/>
      </xdr:nvSpPr>
      <xdr:spPr>
        <a:xfrm>
          <a:off x="13131800" y="135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空港関連の都市基盤整備等の事業推進や空港を管轄する消防業務のために必要な人員を確保したことにより、類似団体内平均値と比較して高い水準となっていたが、消防事務を一部事務組合（泉州南消防組合）へ移管した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年度から同平均値と比較して低い水準となった。</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ほぼ</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前年度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並みで推移しており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今後も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中期財政計画と連携する定員適正化計画の定員削減目標（平成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年度からの</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年間で</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100</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人の定員を削減すること）に基づき、より適正な定員管理に努める。</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9" name="直線コネクタ 318"/>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20"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21" name="直線コネクタ 320"/>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2"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3" name="直線コネクタ 322"/>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77153</xdr:rowOff>
    </xdr:to>
    <xdr:cxnSp macro="">
      <xdr:nvCxnSpPr>
        <xdr:cNvPr id="324" name="直線コネクタ 323"/>
        <xdr:cNvCxnSpPr/>
      </xdr:nvCxnSpPr>
      <xdr:spPr>
        <a:xfrm>
          <a:off x="16179800" y="105335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5"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6" name="フローチャート: 判断 325"/>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55033</xdr:rowOff>
    </xdr:from>
    <xdr:to>
      <xdr:col>77</xdr:col>
      <xdr:colOff>44450</xdr:colOff>
      <xdr:row>61</xdr:row>
      <xdr:rowOff>75142</xdr:rowOff>
    </xdr:to>
    <xdr:cxnSp macro="">
      <xdr:nvCxnSpPr>
        <xdr:cNvPr id="327" name="直線コネクタ 326"/>
        <xdr:cNvCxnSpPr/>
      </xdr:nvCxnSpPr>
      <xdr:spPr>
        <a:xfrm>
          <a:off x="15290800" y="1051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8" name="フローチャート: 判断 327"/>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9" name="テキスト ボックス 328"/>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81174</xdr:rowOff>
    </xdr:to>
    <xdr:cxnSp macro="">
      <xdr:nvCxnSpPr>
        <xdr:cNvPr id="330" name="直線コネクタ 329"/>
        <xdr:cNvCxnSpPr/>
      </xdr:nvCxnSpPr>
      <xdr:spPr>
        <a:xfrm flipV="1">
          <a:off x="14401800" y="105134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81174</xdr:rowOff>
    </xdr:from>
    <xdr:to>
      <xdr:col>68</xdr:col>
      <xdr:colOff>152400</xdr:colOff>
      <xdr:row>61</xdr:row>
      <xdr:rowOff>125413</xdr:rowOff>
    </xdr:to>
    <xdr:cxnSp macro="">
      <xdr:nvCxnSpPr>
        <xdr:cNvPr id="333" name="直線コネクタ 332"/>
        <xdr:cNvCxnSpPr/>
      </xdr:nvCxnSpPr>
      <xdr:spPr>
        <a:xfrm flipV="1">
          <a:off x="13512800" y="10539624"/>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4" name="フローチャート: 判断 333"/>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5" name="テキスト ボックス 334"/>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6" name="フローチャート: 判断 335"/>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7" name="テキスト ボックス 336"/>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26353</xdr:rowOff>
    </xdr:from>
    <xdr:to>
      <xdr:col>81</xdr:col>
      <xdr:colOff>95250</xdr:colOff>
      <xdr:row>61</xdr:row>
      <xdr:rowOff>127953</xdr:rowOff>
    </xdr:to>
    <xdr:sp macro="" textlink="">
      <xdr:nvSpPr>
        <xdr:cNvPr id="343" name="楕円 342"/>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42880</xdr:rowOff>
    </xdr:from>
    <xdr:ext cx="762000" cy="259045"/>
    <xdr:sp macro="" textlink="">
      <xdr:nvSpPr>
        <xdr:cNvPr id="344" name="定員管理の状況該当値テキスト"/>
        <xdr:cNvSpPr txBox="1"/>
      </xdr:nvSpPr>
      <xdr:spPr>
        <a:xfrm>
          <a:off x="17106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5" name="楕円 344"/>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6" name="テキスト ボックス 345"/>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4233</xdr:rowOff>
    </xdr:from>
    <xdr:to>
      <xdr:col>73</xdr:col>
      <xdr:colOff>44450</xdr:colOff>
      <xdr:row>61</xdr:row>
      <xdr:rowOff>105833</xdr:rowOff>
    </xdr:to>
    <xdr:sp macro="" textlink="">
      <xdr:nvSpPr>
        <xdr:cNvPr id="347" name="楕円 346"/>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116010</xdr:rowOff>
    </xdr:from>
    <xdr:ext cx="762000" cy="259045"/>
    <xdr:sp macro="" textlink="">
      <xdr:nvSpPr>
        <xdr:cNvPr id="348" name="テキスト ボックス 347"/>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30374</xdr:rowOff>
    </xdr:from>
    <xdr:to>
      <xdr:col>68</xdr:col>
      <xdr:colOff>203200</xdr:colOff>
      <xdr:row>61</xdr:row>
      <xdr:rowOff>131974</xdr:rowOff>
    </xdr:to>
    <xdr:sp macro="" textlink="">
      <xdr:nvSpPr>
        <xdr:cNvPr id="349" name="楕円 348"/>
        <xdr:cNvSpPr/>
      </xdr:nvSpPr>
      <xdr:spPr>
        <a:xfrm>
          <a:off x="14351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142151</xdr:rowOff>
    </xdr:from>
    <xdr:ext cx="762000" cy="259045"/>
    <xdr:sp macro="" textlink="">
      <xdr:nvSpPr>
        <xdr:cNvPr id="350" name="テキスト ボックス 349"/>
        <xdr:cNvSpPr txBox="1"/>
      </xdr:nvSpPr>
      <xdr:spPr>
        <a:xfrm>
          <a:off x="14020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51" name="楕円 350"/>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14940</xdr:rowOff>
    </xdr:from>
    <xdr:ext cx="762000" cy="259045"/>
    <xdr:sp macro="" textlink="">
      <xdr:nvSpPr>
        <xdr:cNvPr id="352" name="テキスト ボックス 351"/>
        <xdr:cNvSpPr txBox="1"/>
      </xdr:nvSpPr>
      <xdr:spPr>
        <a:xfrm>
          <a:off x="13131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空港関連の都市基盤整備等を進め、その財源に地方債を活用した影響で、類似団体と比べて公債費負担が重くなっている。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年度は、過去に発行した市債の一部の償還が終了したことなどにより、実質公債費比率は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改善したが、今後も中期財政計画に基づき、計画的な地方債の発行を行うことで、公債費の抑制に努める。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168656</xdr:rowOff>
    </xdr:from>
    <xdr:to>
      <xdr:col>81</xdr:col>
      <xdr:colOff>44450</xdr:colOff>
      <xdr:row>41</xdr:row>
      <xdr:rowOff>109982</xdr:rowOff>
    </xdr:to>
    <xdr:cxnSp macro="">
      <xdr:nvCxnSpPr>
        <xdr:cNvPr id="379" name="直線コネクタ 378"/>
        <xdr:cNvCxnSpPr/>
      </xdr:nvCxnSpPr>
      <xdr:spPr>
        <a:xfrm flipV="1">
          <a:off x="17018000" y="6169406"/>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82059</xdr:rowOff>
    </xdr:from>
    <xdr:ext cx="762000" cy="259045"/>
    <xdr:sp macro="" textlink="">
      <xdr:nvSpPr>
        <xdr:cNvPr id="380" name="公債費負担の状況最小値テキスト"/>
        <xdr:cNvSpPr txBox="1"/>
      </xdr:nvSpPr>
      <xdr:spPr>
        <a:xfrm>
          <a:off x="17106900" y="711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109982</xdr:rowOff>
    </xdr:from>
    <xdr:to>
      <xdr:col>81</xdr:col>
      <xdr:colOff>133350</xdr:colOff>
      <xdr:row>41</xdr:row>
      <xdr:rowOff>109982</xdr:rowOff>
    </xdr:to>
    <xdr:cxnSp macro="">
      <xdr:nvCxnSpPr>
        <xdr:cNvPr id="381" name="直線コネクタ 380"/>
        <xdr:cNvCxnSpPr/>
      </xdr:nvCxnSpPr>
      <xdr:spPr>
        <a:xfrm>
          <a:off x="16929100" y="713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83583</xdr:rowOff>
    </xdr:from>
    <xdr:ext cx="762000" cy="259045"/>
    <xdr:sp macro="" textlink="">
      <xdr:nvSpPr>
        <xdr:cNvPr id="382" name="公債費負担の状況最大値テキスト"/>
        <xdr:cNvSpPr txBox="1"/>
      </xdr:nvSpPr>
      <xdr:spPr>
        <a:xfrm>
          <a:off x="17106900" y="59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168656</xdr:rowOff>
    </xdr:from>
    <xdr:to>
      <xdr:col>81</xdr:col>
      <xdr:colOff>133350</xdr:colOff>
      <xdr:row>35</xdr:row>
      <xdr:rowOff>168656</xdr:rowOff>
    </xdr:to>
    <xdr:cxnSp macro="">
      <xdr:nvCxnSpPr>
        <xdr:cNvPr id="383" name="直線コネクタ 382"/>
        <xdr:cNvCxnSpPr/>
      </xdr:nvCxnSpPr>
      <xdr:spPr>
        <a:xfrm>
          <a:off x="16929100" y="616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68834</xdr:rowOff>
    </xdr:to>
    <xdr:cxnSp macro="">
      <xdr:nvCxnSpPr>
        <xdr:cNvPr id="384" name="直線コネクタ 383"/>
        <xdr:cNvCxnSpPr/>
      </xdr:nvCxnSpPr>
      <xdr:spPr>
        <a:xfrm flipV="1">
          <a:off x="16179800" y="713943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114825</xdr:rowOff>
    </xdr:from>
    <xdr:ext cx="762000" cy="259045"/>
    <xdr:sp macro="" textlink="">
      <xdr:nvSpPr>
        <xdr:cNvPr id="385" name="公債費負担の状況平均値テキスト"/>
        <xdr:cNvSpPr txBox="1"/>
      </xdr:nvSpPr>
      <xdr:spPr>
        <a:xfrm>
          <a:off x="17106900" y="6287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98298</xdr:rowOff>
    </xdr:from>
    <xdr:to>
      <xdr:col>81</xdr:col>
      <xdr:colOff>95250</xdr:colOff>
      <xdr:row>38</xdr:row>
      <xdr:rowOff>28448</xdr:rowOff>
    </xdr:to>
    <xdr:sp macro="" textlink="">
      <xdr:nvSpPr>
        <xdr:cNvPr id="386" name="フローチャート: 判断 385"/>
        <xdr:cNvSpPr/>
      </xdr:nvSpPr>
      <xdr:spPr>
        <a:xfrm>
          <a:off x="16967200" y="644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141224</xdr:rowOff>
    </xdr:to>
    <xdr:cxnSp macro="">
      <xdr:nvCxnSpPr>
        <xdr:cNvPr id="387" name="直線コネクタ 386"/>
        <xdr:cNvCxnSpPr/>
      </xdr:nvCxnSpPr>
      <xdr:spPr>
        <a:xfrm flipV="1">
          <a:off x="15290800" y="72697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37</xdr:row>
      <xdr:rowOff>107950</xdr:rowOff>
    </xdr:from>
    <xdr:to>
      <xdr:col>77</xdr:col>
      <xdr:colOff>95250</xdr:colOff>
      <xdr:row>38</xdr:row>
      <xdr:rowOff>38100</xdr:rowOff>
    </xdr:to>
    <xdr:sp macro="" textlink="">
      <xdr:nvSpPr>
        <xdr:cNvPr id="388" name="フローチャート: 判断 387"/>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389" name="テキスト ボックス 388"/>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27686</xdr:rowOff>
    </xdr:to>
    <xdr:cxnSp macro="">
      <xdr:nvCxnSpPr>
        <xdr:cNvPr id="390" name="直線コネクタ 389"/>
        <xdr:cNvCxnSpPr/>
      </xdr:nvCxnSpPr>
      <xdr:spPr>
        <a:xfrm flipV="1">
          <a:off x="14401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122428</xdr:rowOff>
    </xdr:from>
    <xdr:to>
      <xdr:col>73</xdr:col>
      <xdr:colOff>44450</xdr:colOff>
      <xdr:row>38</xdr:row>
      <xdr:rowOff>52578</xdr:rowOff>
    </xdr:to>
    <xdr:sp macro="" textlink="">
      <xdr:nvSpPr>
        <xdr:cNvPr id="391" name="フローチャート: 判断 390"/>
        <xdr:cNvSpPr/>
      </xdr:nvSpPr>
      <xdr:spPr>
        <a:xfrm>
          <a:off x="152400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62755</xdr:rowOff>
    </xdr:from>
    <xdr:ext cx="762000" cy="259045"/>
    <xdr:sp macro="" textlink="">
      <xdr:nvSpPr>
        <xdr:cNvPr id="392" name="テキスト ボックス 391"/>
        <xdr:cNvSpPr txBox="1"/>
      </xdr:nvSpPr>
      <xdr:spPr>
        <a:xfrm>
          <a:off x="1490980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27686</xdr:rowOff>
    </xdr:to>
    <xdr:cxnSp macro="">
      <xdr:nvCxnSpPr>
        <xdr:cNvPr id="393" name="直線コネクタ 392"/>
        <xdr:cNvCxnSpPr/>
      </xdr:nvCxnSpPr>
      <xdr:spPr>
        <a:xfrm>
          <a:off x="13512800" y="73807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37846</xdr:rowOff>
    </xdr:from>
    <xdr:to>
      <xdr:col>68</xdr:col>
      <xdr:colOff>203200</xdr:colOff>
      <xdr:row>38</xdr:row>
      <xdr:rowOff>139446</xdr:rowOff>
    </xdr:to>
    <xdr:sp macro="" textlink="">
      <xdr:nvSpPr>
        <xdr:cNvPr id="394" name="フローチャート: 判断 393"/>
        <xdr:cNvSpPr/>
      </xdr:nvSpPr>
      <xdr:spPr>
        <a:xfrm>
          <a:off x="14351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149623</xdr:rowOff>
    </xdr:from>
    <xdr:ext cx="762000" cy="259045"/>
    <xdr:sp macro="" textlink="">
      <xdr:nvSpPr>
        <xdr:cNvPr id="395" name="テキスト ボックス 394"/>
        <xdr:cNvSpPr txBox="1"/>
      </xdr:nvSpPr>
      <xdr:spPr>
        <a:xfrm>
          <a:off x="14020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76454</xdr:rowOff>
    </xdr:from>
    <xdr:to>
      <xdr:col>64</xdr:col>
      <xdr:colOff>152400</xdr:colOff>
      <xdr:row>39</xdr:row>
      <xdr:rowOff>6604</xdr:rowOff>
    </xdr:to>
    <xdr:sp macro="" textlink="">
      <xdr:nvSpPr>
        <xdr:cNvPr id="396" name="フローチャート: 判断 395"/>
        <xdr:cNvSpPr/>
      </xdr:nvSpPr>
      <xdr:spPr>
        <a:xfrm>
          <a:off x="13462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16781</xdr:rowOff>
    </xdr:from>
    <xdr:ext cx="762000" cy="259045"/>
    <xdr:sp macro="" textlink="">
      <xdr:nvSpPr>
        <xdr:cNvPr id="397" name="テキスト ボックス 396"/>
        <xdr:cNvSpPr txBox="1"/>
      </xdr:nvSpPr>
      <xdr:spPr>
        <a:xfrm>
          <a:off x="13131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403" name="楕円 402"/>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126509</xdr:rowOff>
    </xdr:from>
    <xdr:ext cx="762000" cy="259045"/>
    <xdr:sp macro="" textlink="">
      <xdr:nvSpPr>
        <xdr:cNvPr id="404" name="公債費負担の状況該当値テキスト"/>
        <xdr:cNvSpPr txBox="1"/>
      </xdr:nvSpPr>
      <xdr:spPr>
        <a:xfrm>
          <a:off x="17106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405" name="楕円 404"/>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406" name="テキスト ボックス 405"/>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7" name="楕円 406"/>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8" name="テキスト ボックス 407"/>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9" name="楕円 408"/>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10" name="テキスト ボックス 409"/>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11" name="楕円 410"/>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12" name="テキスト ボックス 411"/>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050" b="0" i="0" u="none" strike="noStrike" kern="0" cap="none" spc="0" normalizeH="0" baseline="0" noProof="0">
              <a:ln>
                <a:noFill/>
              </a:ln>
              <a:solidFill>
                <a:prstClr val="black"/>
              </a:solidFill>
              <a:effectLst/>
              <a:uLnTx/>
              <a:uFillTx/>
              <a:latin typeface="+mn-lt"/>
              <a:ea typeface="ＭＳ Ｐゴシック"/>
              <a:cs typeface="+mn-cs"/>
            </a:rPr>
            <a:t>空港関連の都市基盤整備等を進め、その財源に地方債を活用した影響で、一般会計等の地方債現在高が標準財政規模の約</a:t>
          </a:r>
          <a:r>
            <a:rPr kumimoji="1" lang="en-US" altLang="ja-JP" sz="1050" b="0" i="0" u="none" strike="noStrike" kern="0" cap="none" spc="0" normalizeH="0" baseline="0" noProof="0">
              <a:ln>
                <a:noFill/>
              </a:ln>
              <a:solidFill>
                <a:prstClr val="black"/>
              </a:solidFill>
              <a:effectLst/>
              <a:uLnTx/>
              <a:uFillTx/>
              <a:latin typeface="+mn-lt"/>
              <a:ea typeface="ＭＳ Ｐゴシック"/>
              <a:cs typeface="+mn-cs"/>
            </a:rPr>
            <a:t>3.4</a:t>
          </a:r>
          <a:r>
            <a:rPr kumimoji="1" lang="ja-JP" altLang="ja-JP" sz="1050" b="0" i="0" u="none" strike="noStrike" kern="0" cap="none" spc="0" normalizeH="0" baseline="0" noProof="0">
              <a:ln>
                <a:noFill/>
              </a:ln>
              <a:solidFill>
                <a:prstClr val="black"/>
              </a:solidFill>
              <a:effectLst/>
              <a:uLnTx/>
              <a:uFillTx/>
              <a:latin typeface="+mn-lt"/>
              <a:ea typeface="ＭＳ Ｐゴシック"/>
              <a:cs typeface="+mn-cs"/>
            </a:rPr>
            <a:t>倍の</a:t>
          </a:r>
          <a:r>
            <a:rPr kumimoji="1" lang="en-US" altLang="ja-JP" sz="1050" b="0" i="0" u="none" strike="noStrike" kern="0" cap="none" spc="0" normalizeH="0" baseline="0" noProof="0">
              <a:ln>
                <a:noFill/>
              </a:ln>
              <a:solidFill>
                <a:prstClr val="black"/>
              </a:solidFill>
              <a:effectLst/>
              <a:uLnTx/>
              <a:uFillTx/>
              <a:latin typeface="+mn-lt"/>
              <a:ea typeface="ＭＳ Ｐゴシック"/>
              <a:cs typeface="+mn-cs"/>
            </a:rPr>
            <a:t>758</a:t>
          </a:r>
          <a:r>
            <a:rPr kumimoji="1" lang="ja-JP" altLang="ja-JP" sz="1050" b="0" i="0" u="none" strike="noStrike" kern="0" cap="none" spc="0" normalizeH="0" baseline="0" noProof="0">
              <a:ln>
                <a:noFill/>
              </a:ln>
              <a:solidFill>
                <a:prstClr val="black"/>
              </a:solidFill>
              <a:effectLst/>
              <a:uLnTx/>
              <a:uFillTx/>
              <a:latin typeface="+mn-lt"/>
              <a:ea typeface="ＭＳ Ｐゴシック"/>
              <a:cs typeface="+mn-cs"/>
            </a:rPr>
            <a:t>億円となっている。また、空港対岸の「りんくうタウン」の造成に関して、公費負担となる雨水整備を最優先で進めたため、公営企業債等繰出見込額が</a:t>
          </a:r>
          <a:r>
            <a:rPr kumimoji="1" lang="en-US" altLang="ja-JP" sz="1050" b="0" i="0" u="none" strike="noStrike" kern="0" cap="none" spc="0" normalizeH="0" baseline="0" noProof="0">
              <a:ln>
                <a:noFill/>
              </a:ln>
              <a:solidFill>
                <a:prstClr val="black"/>
              </a:solidFill>
              <a:effectLst/>
              <a:uLnTx/>
              <a:uFillTx/>
              <a:latin typeface="+mn-lt"/>
              <a:ea typeface="ＭＳ Ｐゴシック"/>
              <a:cs typeface="+mn-cs"/>
            </a:rPr>
            <a:t>179</a:t>
          </a:r>
          <a:r>
            <a:rPr kumimoji="1" lang="ja-JP" altLang="ja-JP" sz="1050" b="0" i="0" u="none" strike="noStrike" kern="0" cap="none" spc="0" normalizeH="0" baseline="0" noProof="0">
              <a:ln>
                <a:noFill/>
              </a:ln>
              <a:solidFill>
                <a:prstClr val="black"/>
              </a:solidFill>
              <a:effectLst/>
              <a:uLnTx/>
              <a:uFillTx/>
              <a:latin typeface="+mn-lt"/>
              <a:ea typeface="ＭＳ Ｐゴシック"/>
              <a:cs typeface="+mn-cs"/>
            </a:rPr>
            <a:t>億円となっていることが将来負担比率を押し上げる要因となっている。</a:t>
          </a:r>
          <a:endParaRPr kumimoji="0" lang="ja-JP" altLang="ja-JP" sz="105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年度は、南部公園の整備に伴う緊急防災・減債事業債の新規発行などで、地方債残高が</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8.0</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億円増加したものの、基金残高の増などで将来負担比率の分子は、</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49.7</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億円減少したため、将来負担比率は前年度より</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27.1</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ポイント改善した。しかし、</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地方債残高は依然として高水準であるため、今後も、中期財政計画に基づき、計画的な地方債の発行に努める。</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84557</xdr:rowOff>
    </xdr:to>
    <xdr:cxnSp macro="">
      <xdr:nvCxnSpPr>
        <xdr:cNvPr id="439" name="直線コネクタ 438"/>
        <xdr:cNvCxnSpPr/>
      </xdr:nvCxnSpPr>
      <xdr:spPr>
        <a:xfrm flipV="1">
          <a:off x="17018000" y="2451100"/>
          <a:ext cx="0" cy="719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56634</xdr:rowOff>
    </xdr:from>
    <xdr:ext cx="762000" cy="259045"/>
    <xdr:sp macro="" textlink="">
      <xdr:nvSpPr>
        <xdr:cNvPr id="440" name="将来負担の状況最小値テキスト"/>
        <xdr:cNvSpPr txBox="1"/>
      </xdr:nvSpPr>
      <xdr:spPr>
        <a:xfrm>
          <a:off x="17106900" y="31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84557</xdr:rowOff>
    </xdr:from>
    <xdr:to>
      <xdr:col>81</xdr:col>
      <xdr:colOff>133350</xdr:colOff>
      <xdr:row>18</xdr:row>
      <xdr:rowOff>84557</xdr:rowOff>
    </xdr:to>
    <xdr:cxnSp macro="">
      <xdr:nvCxnSpPr>
        <xdr:cNvPr id="441" name="直線コネクタ 440"/>
        <xdr:cNvCxnSpPr/>
      </xdr:nvCxnSpPr>
      <xdr:spPr>
        <a:xfrm>
          <a:off x="16929100" y="3170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84557</xdr:rowOff>
    </xdr:from>
    <xdr:to>
      <xdr:col>81</xdr:col>
      <xdr:colOff>44450</xdr:colOff>
      <xdr:row>19</xdr:row>
      <xdr:rowOff>43891</xdr:rowOff>
    </xdr:to>
    <xdr:cxnSp macro="">
      <xdr:nvCxnSpPr>
        <xdr:cNvPr id="444" name="直線コネクタ 443"/>
        <xdr:cNvCxnSpPr/>
      </xdr:nvCxnSpPr>
      <xdr:spPr>
        <a:xfrm flipV="1">
          <a:off x="16179800" y="3170657"/>
          <a:ext cx="838200" cy="1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5"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58877</xdr:rowOff>
    </xdr:from>
    <xdr:to>
      <xdr:col>81</xdr:col>
      <xdr:colOff>95250</xdr:colOff>
      <xdr:row>14</xdr:row>
      <xdr:rowOff>160477</xdr:rowOff>
    </xdr:to>
    <xdr:sp macro="" textlink="">
      <xdr:nvSpPr>
        <xdr:cNvPr id="446" name="フローチャート: 判断 445"/>
        <xdr:cNvSpPr/>
      </xdr:nvSpPr>
      <xdr:spPr>
        <a:xfrm>
          <a:off x="16967200" y="245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43891</xdr:rowOff>
    </xdr:from>
    <xdr:to>
      <xdr:col>77</xdr:col>
      <xdr:colOff>44450</xdr:colOff>
      <xdr:row>19</xdr:row>
      <xdr:rowOff>118212</xdr:rowOff>
    </xdr:to>
    <xdr:cxnSp macro="">
      <xdr:nvCxnSpPr>
        <xdr:cNvPr id="447" name="直線コネクタ 446"/>
        <xdr:cNvCxnSpPr/>
      </xdr:nvCxnSpPr>
      <xdr:spPr>
        <a:xfrm flipV="1">
          <a:off x="15290800" y="3301441"/>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118212</xdr:rowOff>
    </xdr:from>
    <xdr:to>
      <xdr:col>72</xdr:col>
      <xdr:colOff>203200</xdr:colOff>
      <xdr:row>22</xdr:row>
      <xdr:rowOff>86462</xdr:rowOff>
    </xdr:to>
    <xdr:cxnSp macro="">
      <xdr:nvCxnSpPr>
        <xdr:cNvPr id="450" name="直線コネクタ 449"/>
        <xdr:cNvCxnSpPr/>
      </xdr:nvCxnSpPr>
      <xdr:spPr>
        <a:xfrm flipV="1">
          <a:off x="14401800" y="3375762"/>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85903</xdr:rowOff>
    </xdr:from>
    <xdr:to>
      <xdr:col>73</xdr:col>
      <xdr:colOff>44450</xdr:colOff>
      <xdr:row>15</xdr:row>
      <xdr:rowOff>16053</xdr:rowOff>
    </xdr:to>
    <xdr:sp macro="" textlink="">
      <xdr:nvSpPr>
        <xdr:cNvPr id="451" name="フローチャート: 判断 450"/>
        <xdr:cNvSpPr/>
      </xdr:nvSpPr>
      <xdr:spPr>
        <a:xfrm>
          <a:off x="15240000" y="248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26230</xdr:rowOff>
    </xdr:from>
    <xdr:ext cx="762000" cy="259045"/>
    <xdr:sp macro="" textlink="">
      <xdr:nvSpPr>
        <xdr:cNvPr id="452" name="テキスト ボックス 451"/>
        <xdr:cNvSpPr txBox="1"/>
      </xdr:nvSpPr>
      <xdr:spPr>
        <a:xfrm>
          <a:off x="14909800" y="22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86462</xdr:rowOff>
    </xdr:from>
    <xdr:to>
      <xdr:col>68</xdr:col>
      <xdr:colOff>152400</xdr:colOff>
      <xdr:row>22</xdr:row>
      <xdr:rowOff>137135</xdr:rowOff>
    </xdr:to>
    <xdr:cxnSp macro="">
      <xdr:nvCxnSpPr>
        <xdr:cNvPr id="453" name="直線コネクタ 452"/>
        <xdr:cNvCxnSpPr/>
      </xdr:nvCxnSpPr>
      <xdr:spPr>
        <a:xfrm flipV="1">
          <a:off x="13512800" y="385836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163119</xdr:rowOff>
    </xdr:from>
    <xdr:to>
      <xdr:col>68</xdr:col>
      <xdr:colOff>203200</xdr:colOff>
      <xdr:row>15</xdr:row>
      <xdr:rowOff>93269</xdr:rowOff>
    </xdr:to>
    <xdr:sp macro="" textlink="">
      <xdr:nvSpPr>
        <xdr:cNvPr id="454" name="フローチャート: 判断 453"/>
        <xdr:cNvSpPr/>
      </xdr:nvSpPr>
      <xdr:spPr>
        <a:xfrm>
          <a:off x="143510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103446</xdr:rowOff>
    </xdr:from>
    <xdr:ext cx="762000" cy="259045"/>
    <xdr:sp macro="" textlink="">
      <xdr:nvSpPr>
        <xdr:cNvPr id="455" name="テキスト ボックス 454"/>
        <xdr:cNvSpPr txBox="1"/>
      </xdr:nvSpPr>
      <xdr:spPr>
        <a:xfrm>
          <a:off x="14020800" y="23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10008</xdr:rowOff>
    </xdr:from>
    <xdr:to>
      <xdr:col>64</xdr:col>
      <xdr:colOff>152400</xdr:colOff>
      <xdr:row>15</xdr:row>
      <xdr:rowOff>111608</xdr:rowOff>
    </xdr:to>
    <xdr:sp macro="" textlink="">
      <xdr:nvSpPr>
        <xdr:cNvPr id="456" name="フローチャート: 判断 455"/>
        <xdr:cNvSpPr/>
      </xdr:nvSpPr>
      <xdr:spPr>
        <a:xfrm>
          <a:off x="13462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121785</xdr:rowOff>
    </xdr:from>
    <xdr:ext cx="762000" cy="259045"/>
    <xdr:sp macro="" textlink="">
      <xdr:nvSpPr>
        <xdr:cNvPr id="457" name="テキスト ボックス 456"/>
        <xdr:cNvSpPr txBox="1"/>
      </xdr:nvSpPr>
      <xdr:spPr>
        <a:xfrm>
          <a:off x="13131800" y="235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33757</xdr:rowOff>
    </xdr:from>
    <xdr:to>
      <xdr:col>81</xdr:col>
      <xdr:colOff>95250</xdr:colOff>
      <xdr:row>18</xdr:row>
      <xdr:rowOff>135357</xdr:rowOff>
    </xdr:to>
    <xdr:sp macro="" textlink="">
      <xdr:nvSpPr>
        <xdr:cNvPr id="463" name="楕円 462"/>
        <xdr:cNvSpPr/>
      </xdr:nvSpPr>
      <xdr:spPr>
        <a:xfrm>
          <a:off x="16967200" y="31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101084</xdr:rowOff>
    </xdr:from>
    <xdr:ext cx="762000" cy="259045"/>
    <xdr:sp macro="" textlink="">
      <xdr:nvSpPr>
        <xdr:cNvPr id="464" name="将来負担の状況該当値テキスト"/>
        <xdr:cNvSpPr txBox="1"/>
      </xdr:nvSpPr>
      <xdr:spPr>
        <a:xfrm>
          <a:off x="17106900" y="301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164541</xdr:rowOff>
    </xdr:from>
    <xdr:to>
      <xdr:col>77</xdr:col>
      <xdr:colOff>95250</xdr:colOff>
      <xdr:row>19</xdr:row>
      <xdr:rowOff>94691</xdr:rowOff>
    </xdr:to>
    <xdr:sp macro="" textlink="">
      <xdr:nvSpPr>
        <xdr:cNvPr id="465" name="楕円 464"/>
        <xdr:cNvSpPr/>
      </xdr:nvSpPr>
      <xdr:spPr>
        <a:xfrm>
          <a:off x="16129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79468</xdr:rowOff>
    </xdr:from>
    <xdr:ext cx="736600" cy="259045"/>
    <xdr:sp macro="" textlink="">
      <xdr:nvSpPr>
        <xdr:cNvPr id="466" name="テキスト ボックス 465"/>
        <xdr:cNvSpPr txBox="1"/>
      </xdr:nvSpPr>
      <xdr:spPr>
        <a:xfrm>
          <a:off x="15798800" y="333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67412</xdr:rowOff>
    </xdr:from>
    <xdr:to>
      <xdr:col>73</xdr:col>
      <xdr:colOff>44450</xdr:colOff>
      <xdr:row>19</xdr:row>
      <xdr:rowOff>169012</xdr:rowOff>
    </xdr:to>
    <xdr:sp macro="" textlink="">
      <xdr:nvSpPr>
        <xdr:cNvPr id="467" name="楕円 466"/>
        <xdr:cNvSpPr/>
      </xdr:nvSpPr>
      <xdr:spPr>
        <a:xfrm>
          <a:off x="15240000" y="3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153789</xdr:rowOff>
    </xdr:from>
    <xdr:ext cx="762000" cy="259045"/>
    <xdr:sp macro="" textlink="">
      <xdr:nvSpPr>
        <xdr:cNvPr id="468" name="テキスト ボックス 467"/>
        <xdr:cNvSpPr txBox="1"/>
      </xdr:nvSpPr>
      <xdr:spPr>
        <a:xfrm>
          <a:off x="14909800" y="341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35662</xdr:rowOff>
    </xdr:from>
    <xdr:to>
      <xdr:col>68</xdr:col>
      <xdr:colOff>203200</xdr:colOff>
      <xdr:row>22</xdr:row>
      <xdr:rowOff>137262</xdr:rowOff>
    </xdr:to>
    <xdr:sp macro="" textlink="">
      <xdr:nvSpPr>
        <xdr:cNvPr id="469" name="楕円 468"/>
        <xdr:cNvSpPr/>
      </xdr:nvSpPr>
      <xdr:spPr>
        <a:xfrm>
          <a:off x="14351000" y="3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122039</xdr:rowOff>
    </xdr:from>
    <xdr:ext cx="762000" cy="259045"/>
    <xdr:sp macro="" textlink="">
      <xdr:nvSpPr>
        <xdr:cNvPr id="470" name="テキスト ボックス 469"/>
        <xdr:cNvSpPr txBox="1"/>
      </xdr:nvSpPr>
      <xdr:spPr>
        <a:xfrm>
          <a:off x="14020800" y="389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86335</xdr:rowOff>
    </xdr:from>
    <xdr:to>
      <xdr:col>64</xdr:col>
      <xdr:colOff>152400</xdr:colOff>
      <xdr:row>23</xdr:row>
      <xdr:rowOff>16485</xdr:rowOff>
    </xdr:to>
    <xdr:sp macro="" textlink="">
      <xdr:nvSpPr>
        <xdr:cNvPr id="471" name="楕円 470"/>
        <xdr:cNvSpPr/>
      </xdr:nvSpPr>
      <xdr:spPr>
        <a:xfrm>
          <a:off x="13462000" y="3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1262</xdr:rowOff>
    </xdr:from>
    <xdr:ext cx="762000" cy="259045"/>
    <xdr:sp macro="" textlink="">
      <xdr:nvSpPr>
        <xdr:cNvPr id="472" name="テキスト ボックス 471"/>
        <xdr:cNvSpPr txBox="1"/>
      </xdr:nvSpPr>
      <xdr:spPr>
        <a:xfrm>
          <a:off x="13131800" y="394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100,739
99,059
56.51
74,045,266
73,985,201
56,981
22,576,634
66,697,480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退職</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手当の増などにより</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1.9</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ポイント上昇</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した</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ものの、</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類似団体内平均値を下回っており、職員の給与水準を示すラスパイレス指数も類似団体内において最低水準で推移している。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今後も中期財政計画等に基づき、人件費の適正化に努める。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77470</xdr:rowOff>
    </xdr:to>
    <xdr:cxnSp macro="">
      <xdr:nvCxnSpPr>
        <xdr:cNvPr id="66" name="直線コネクタ 65"/>
        <xdr:cNvCxnSpPr/>
      </xdr:nvCxnSpPr>
      <xdr:spPr>
        <a:xfrm>
          <a:off x="3987800" y="59334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77470</xdr:rowOff>
    </xdr:to>
    <xdr:cxnSp macro="">
      <xdr:nvCxnSpPr>
        <xdr:cNvPr id="69" name="直線コネクタ 68"/>
        <xdr:cNvCxnSpPr/>
      </xdr:nvCxnSpPr>
      <xdr:spPr>
        <a:xfrm flipV="1">
          <a:off x="3098800" y="593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77470</xdr:rowOff>
    </xdr:to>
    <xdr:cxnSp macro="">
      <xdr:nvCxnSpPr>
        <xdr:cNvPr id="72" name="直線コネクタ 71"/>
        <xdr:cNvCxnSpPr/>
      </xdr:nvCxnSpPr>
      <xdr:spPr>
        <a:xfrm>
          <a:off x="2209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39370</xdr:rowOff>
    </xdr:to>
    <xdr:cxnSp macro="">
      <xdr:nvCxnSpPr>
        <xdr:cNvPr id="75" name="直線コネクタ 74"/>
        <xdr:cNvCxnSpPr/>
      </xdr:nvCxnSpPr>
      <xdr:spPr>
        <a:xfrm>
          <a:off x="1320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年度は、</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ふるさと応援寄附に係る経費など</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で、昨年度より</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1.4</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悪化した。今後も職員の定員削減に伴う事務委託の増加が見込まれるため、新たに発生する委託料について、特に注意を払いながら物件費全体の精査に努める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69850</xdr:rowOff>
    </xdr:to>
    <xdr:cxnSp macro="">
      <xdr:nvCxnSpPr>
        <xdr:cNvPr id="125" name="直線コネクタ 124"/>
        <xdr:cNvCxnSpPr/>
      </xdr:nvCxnSpPr>
      <xdr:spPr>
        <a:xfrm>
          <a:off x="15671800" y="28564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16</xdr:row>
      <xdr:rowOff>113284</xdr:rowOff>
    </xdr:to>
    <xdr:cxnSp macro="">
      <xdr:nvCxnSpPr>
        <xdr:cNvPr id="128" name="直線コネクタ 127"/>
        <xdr:cNvCxnSpPr/>
      </xdr:nvCxnSpPr>
      <xdr:spPr>
        <a:xfrm>
          <a:off x="14782800" y="25913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19558</xdr:rowOff>
    </xdr:to>
    <xdr:cxnSp macro="">
      <xdr:nvCxnSpPr>
        <xdr:cNvPr id="131" name="直線コネクタ 130"/>
        <xdr:cNvCxnSpPr/>
      </xdr:nvCxnSpPr>
      <xdr:spPr>
        <a:xfrm>
          <a:off x="13893800" y="24815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81280</xdr:rowOff>
    </xdr:to>
    <xdr:cxnSp macro="">
      <xdr:nvCxnSpPr>
        <xdr:cNvPr id="134" name="直線コネクタ 133"/>
        <xdr:cNvCxnSpPr/>
      </xdr:nvCxnSpPr>
      <xdr:spPr>
        <a:xfrm>
          <a:off x="13004800" y="23809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6" name="楕円 145"/>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7" name="テキスト ボックス 146"/>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障害者福祉に係る扶助費を中心に</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ポイント上昇したものの、</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類似団体内平均値を若干下回る水準である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各種扶助費の支給については、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今後増加も見込まれるため、</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適正化に努めていく。</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55</xdr:row>
      <xdr:rowOff>75293</xdr:rowOff>
    </xdr:to>
    <xdr:cxnSp macro="">
      <xdr:nvCxnSpPr>
        <xdr:cNvPr id="188" name="直線コネクタ 187"/>
        <xdr:cNvCxnSpPr/>
      </xdr:nvCxnSpPr>
      <xdr:spPr>
        <a:xfrm>
          <a:off x="3987800" y="92873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39915</xdr:rowOff>
    </xdr:to>
    <xdr:cxnSp macro="">
      <xdr:nvCxnSpPr>
        <xdr:cNvPr id="191" name="直線コネクタ 190"/>
        <xdr:cNvCxnSpPr/>
      </xdr:nvCxnSpPr>
      <xdr:spPr>
        <a:xfrm flipV="1">
          <a:off x="3098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83457</xdr:rowOff>
    </xdr:to>
    <xdr:cxnSp macro="">
      <xdr:nvCxnSpPr>
        <xdr:cNvPr id="194" name="直線コネクタ 193"/>
        <xdr:cNvCxnSpPr/>
      </xdr:nvCxnSpPr>
      <xdr:spPr>
        <a:xfrm flipV="1">
          <a:off x="2209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54</xdr:row>
      <xdr:rowOff>83457</xdr:rowOff>
    </xdr:to>
    <xdr:cxnSp macro="">
      <xdr:nvCxnSpPr>
        <xdr:cNvPr id="197" name="直線コネクタ 196"/>
        <xdr:cNvCxnSpPr/>
      </xdr:nvCxnSpPr>
      <xdr:spPr>
        <a:xfrm>
          <a:off x="1320800" y="9200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1" name="楕円 210"/>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2" name="テキスト ボックス 211"/>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3" name="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119034</xdr:rowOff>
    </xdr:from>
    <xdr:ext cx="762000" cy="259045"/>
    <xdr:sp macro="" textlink="">
      <xdr:nvSpPr>
        <xdr:cNvPr id="214" name="テキスト ボックス 213"/>
        <xdr:cNvSpPr txBox="1"/>
      </xdr:nvSpPr>
      <xdr:spPr>
        <a:xfrm>
          <a:off x="1828800" y="9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内平均値と比較して高い水準となっているのは、繰出金が主たる要因である。これは、空港対岸の「りんくうタウン」の造成に関して進めた雨水整備に対する下水道事業特別会計への繰出金が多額となっているため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下水道事業について、より自立的・効率的な経営に努める。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60</xdr:row>
      <xdr:rowOff>38100</xdr:rowOff>
    </xdr:to>
    <xdr:cxnSp macro="">
      <xdr:nvCxnSpPr>
        <xdr:cNvPr id="249" name="直線コネクタ 248"/>
        <xdr:cNvCxnSpPr/>
      </xdr:nvCxnSpPr>
      <xdr:spPr>
        <a:xfrm>
          <a:off x="15671800" y="10134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19050</xdr:rowOff>
    </xdr:to>
    <xdr:cxnSp macro="">
      <xdr:nvCxnSpPr>
        <xdr:cNvPr id="252" name="直線コネクタ 251"/>
        <xdr:cNvCxnSpPr/>
      </xdr:nvCxnSpPr>
      <xdr:spPr>
        <a:xfrm>
          <a:off x="14782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44450</xdr:rowOff>
    </xdr:to>
    <xdr:cxnSp macro="">
      <xdr:nvCxnSpPr>
        <xdr:cNvPr id="255" name="直線コネクタ 254"/>
        <xdr:cNvCxnSpPr/>
      </xdr:nvCxnSpPr>
      <xdr:spPr>
        <a:xfrm flipV="1">
          <a:off x="13893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44450</xdr:rowOff>
    </xdr:to>
    <xdr:cxnSp macro="">
      <xdr:nvCxnSpPr>
        <xdr:cNvPr id="258" name="直線コネクタ 257"/>
        <xdr:cNvCxnSpPr/>
      </xdr:nvCxnSpPr>
      <xdr:spPr>
        <a:xfrm>
          <a:off x="13004800" y="1005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158750</xdr:rowOff>
    </xdr:from>
    <xdr:to>
      <xdr:col>82</xdr:col>
      <xdr:colOff>158750</xdr:colOff>
      <xdr:row>60</xdr:row>
      <xdr:rowOff>88900</xdr:rowOff>
    </xdr:to>
    <xdr:sp macro="" textlink="">
      <xdr:nvSpPr>
        <xdr:cNvPr id="268" name="楕円 267"/>
        <xdr:cNvSpPr/>
      </xdr:nvSpPr>
      <xdr:spPr>
        <a:xfrm>
          <a:off x="16459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130827</xdr:rowOff>
    </xdr:from>
    <xdr:ext cx="762000" cy="259045"/>
    <xdr:sp macro="" textlink="">
      <xdr:nvSpPr>
        <xdr:cNvPr id="269" name="その他該当値テキスト"/>
        <xdr:cNvSpPr txBox="1"/>
      </xdr:nvSpPr>
      <xdr:spPr>
        <a:xfrm>
          <a:off x="16598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0" name="楕円 269"/>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1" name="テキスト ボックス 270"/>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2" name="楕円 271"/>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3" name="テキスト ボックス 272"/>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4" name="楕円 273"/>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5" name="テキスト ボックス 274"/>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7" name="テキスト ボックス 276"/>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年度に消防事務を一部事務組合（泉州南消防組合）へ移管し、当該事務に係る人件費が補助費等に振り替わったことにより、類似団体内平均値を大きく上回ることになった。</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同消防組合のほか、泉佐野市田尻町清掃施設組合及び</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地方独立行政法人</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りんくう総合医療センターへの補助金が高い構成比を占めている。それぞれ自立的・効率的な経営に努めているが、引き続き、これらを含めた補助費等全体の精査に努める。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44450</xdr:rowOff>
    </xdr:from>
    <xdr:to>
      <xdr:col>82</xdr:col>
      <xdr:colOff>107950</xdr:colOff>
      <xdr:row>41</xdr:row>
      <xdr:rowOff>82550</xdr:rowOff>
    </xdr:to>
    <xdr:cxnSp macro="">
      <xdr:nvCxnSpPr>
        <xdr:cNvPr id="310" name="直線コネクタ 309"/>
        <xdr:cNvCxnSpPr/>
      </xdr:nvCxnSpPr>
      <xdr:spPr>
        <a:xfrm>
          <a:off x="15671800" y="707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165100</xdr:rowOff>
    </xdr:from>
    <xdr:to>
      <xdr:col>78</xdr:col>
      <xdr:colOff>69850</xdr:colOff>
      <xdr:row>41</xdr:row>
      <xdr:rowOff>44450</xdr:rowOff>
    </xdr:to>
    <xdr:cxnSp macro="">
      <xdr:nvCxnSpPr>
        <xdr:cNvPr id="313" name="直線コネクタ 312"/>
        <xdr:cNvCxnSpPr/>
      </xdr:nvCxnSpPr>
      <xdr:spPr>
        <a:xfrm>
          <a:off x="14782800" y="702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165100</xdr:rowOff>
    </xdr:from>
    <xdr:to>
      <xdr:col>73</xdr:col>
      <xdr:colOff>180975</xdr:colOff>
      <xdr:row>41</xdr:row>
      <xdr:rowOff>6350</xdr:rowOff>
    </xdr:to>
    <xdr:cxnSp macro="">
      <xdr:nvCxnSpPr>
        <xdr:cNvPr id="316" name="直線コネクタ 315"/>
        <xdr:cNvCxnSpPr/>
      </xdr:nvCxnSpPr>
      <xdr:spPr>
        <a:xfrm flipV="1">
          <a:off x="138938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63500</xdr:rowOff>
    </xdr:from>
    <xdr:to>
      <xdr:col>69</xdr:col>
      <xdr:colOff>92075</xdr:colOff>
      <xdr:row>41</xdr:row>
      <xdr:rowOff>6350</xdr:rowOff>
    </xdr:to>
    <xdr:cxnSp macro="">
      <xdr:nvCxnSpPr>
        <xdr:cNvPr id="319" name="直線コネクタ 318"/>
        <xdr:cNvCxnSpPr/>
      </xdr:nvCxnSpPr>
      <xdr:spPr>
        <a:xfrm>
          <a:off x="13004800" y="692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31750</xdr:rowOff>
    </xdr:from>
    <xdr:to>
      <xdr:col>82</xdr:col>
      <xdr:colOff>158750</xdr:colOff>
      <xdr:row>41</xdr:row>
      <xdr:rowOff>133350</xdr:rowOff>
    </xdr:to>
    <xdr:sp macro="" textlink="">
      <xdr:nvSpPr>
        <xdr:cNvPr id="329" name="楕円 328"/>
        <xdr:cNvSpPr/>
      </xdr:nvSpPr>
      <xdr:spPr>
        <a:xfrm>
          <a:off x="16459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111777</xdr:rowOff>
    </xdr:from>
    <xdr:ext cx="762000" cy="259045"/>
    <xdr:sp macro="" textlink="">
      <xdr:nvSpPr>
        <xdr:cNvPr id="330" name="補助費等該当値テキスト"/>
        <xdr:cNvSpPr txBox="1"/>
      </xdr:nvSpPr>
      <xdr:spPr>
        <a:xfrm>
          <a:off x="16598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165100</xdr:rowOff>
    </xdr:from>
    <xdr:to>
      <xdr:col>78</xdr:col>
      <xdr:colOff>120650</xdr:colOff>
      <xdr:row>41</xdr:row>
      <xdr:rowOff>95250</xdr:rowOff>
    </xdr:to>
    <xdr:sp macro="" textlink="">
      <xdr:nvSpPr>
        <xdr:cNvPr id="331" name="楕円 330"/>
        <xdr:cNvSpPr/>
      </xdr:nvSpPr>
      <xdr:spPr>
        <a:xfrm>
          <a:off x="15621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80027</xdr:rowOff>
    </xdr:from>
    <xdr:ext cx="736600" cy="259045"/>
    <xdr:sp macro="" textlink="">
      <xdr:nvSpPr>
        <xdr:cNvPr id="332" name="テキスト ボックス 331"/>
        <xdr:cNvSpPr txBox="1"/>
      </xdr:nvSpPr>
      <xdr:spPr>
        <a:xfrm>
          <a:off x="15290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3" name="楕円 332"/>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4" name="テキスト ボックス 333"/>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127000</xdr:rowOff>
    </xdr:from>
    <xdr:to>
      <xdr:col>69</xdr:col>
      <xdr:colOff>142875</xdr:colOff>
      <xdr:row>41</xdr:row>
      <xdr:rowOff>57150</xdr:rowOff>
    </xdr:to>
    <xdr:sp macro="" textlink="">
      <xdr:nvSpPr>
        <xdr:cNvPr id="335" name="楕円 334"/>
        <xdr:cNvSpPr/>
      </xdr:nvSpPr>
      <xdr:spPr>
        <a:xfrm>
          <a:off x="13843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41927</xdr:rowOff>
    </xdr:from>
    <xdr:ext cx="762000" cy="259045"/>
    <xdr:sp macro="" textlink="">
      <xdr:nvSpPr>
        <xdr:cNvPr id="336" name="テキスト ボックス 335"/>
        <xdr:cNvSpPr txBox="1"/>
      </xdr:nvSpPr>
      <xdr:spPr>
        <a:xfrm>
          <a:off x="13512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12700</xdr:rowOff>
    </xdr:from>
    <xdr:to>
      <xdr:col>65</xdr:col>
      <xdr:colOff>53975</xdr:colOff>
      <xdr:row>40</xdr:row>
      <xdr:rowOff>114300</xdr:rowOff>
    </xdr:to>
    <xdr:sp macro="" textlink="">
      <xdr:nvSpPr>
        <xdr:cNvPr id="337" name="楕円 336"/>
        <xdr:cNvSpPr/>
      </xdr:nvSpPr>
      <xdr:spPr>
        <a:xfrm>
          <a:off x="12954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99077</xdr:rowOff>
    </xdr:from>
    <xdr:ext cx="762000" cy="259045"/>
    <xdr:sp macro="" textlink="">
      <xdr:nvSpPr>
        <xdr:cNvPr id="338" name="テキスト ボックス 337"/>
        <xdr:cNvSpPr txBox="1"/>
      </xdr:nvSpPr>
      <xdr:spPr>
        <a:xfrm>
          <a:off x="12623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公債費は、経常収支比率（合計分）が類似団体内平均値と比較して高い水準となっている主たる要因であり、費目別の経常収支比率において類似団体内</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で最も高い水準であ</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る。これは、空港関連の都市基盤整備等を積極的に進め、その財源に地方債を活用した影響で公債費負担が重くなっているためである。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中期財政計画に基づき、計画的な地方債の発行を行うことで、公債費の抑制に努める。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xdr:rowOff>
    </xdr:from>
    <xdr:to>
      <xdr:col>24</xdr:col>
      <xdr:colOff>25400</xdr:colOff>
      <xdr:row>80</xdr:row>
      <xdr:rowOff>58420</xdr:rowOff>
    </xdr:to>
    <xdr:cxnSp macro="">
      <xdr:nvCxnSpPr>
        <xdr:cNvPr id="368" name="直線コネクタ 367"/>
        <xdr:cNvCxnSpPr/>
      </xdr:nvCxnSpPr>
      <xdr:spPr>
        <a:xfrm flipV="1">
          <a:off x="3987800" y="137195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58420</xdr:rowOff>
    </xdr:from>
    <xdr:to>
      <xdr:col>19</xdr:col>
      <xdr:colOff>187325</xdr:colOff>
      <xdr:row>80</xdr:row>
      <xdr:rowOff>127000</xdr:rowOff>
    </xdr:to>
    <xdr:cxnSp macro="">
      <xdr:nvCxnSpPr>
        <xdr:cNvPr id="371" name="直線コネクタ 370"/>
        <xdr:cNvCxnSpPr/>
      </xdr:nvCxnSpPr>
      <xdr:spPr>
        <a:xfrm flipV="1">
          <a:off x="3098800" y="1377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81</xdr:row>
      <xdr:rowOff>46989</xdr:rowOff>
    </xdr:to>
    <xdr:cxnSp macro="">
      <xdr:nvCxnSpPr>
        <xdr:cNvPr id="374" name="直線コネクタ 373"/>
        <xdr:cNvCxnSpPr/>
      </xdr:nvCxnSpPr>
      <xdr:spPr>
        <a:xfrm flipV="1">
          <a:off x="2209800" y="13843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19558</xdr:rowOff>
    </xdr:from>
    <xdr:to>
      <xdr:col>11</xdr:col>
      <xdr:colOff>9525</xdr:colOff>
      <xdr:row>81</xdr:row>
      <xdr:rowOff>46989</xdr:rowOff>
    </xdr:to>
    <xdr:cxnSp macro="">
      <xdr:nvCxnSpPr>
        <xdr:cNvPr id="377" name="直線コネクタ 376"/>
        <xdr:cNvCxnSpPr/>
      </xdr:nvCxnSpPr>
      <xdr:spPr>
        <a:xfrm>
          <a:off x="1320800" y="139070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124206</xdr:rowOff>
    </xdr:from>
    <xdr:to>
      <xdr:col>24</xdr:col>
      <xdr:colOff>76200</xdr:colOff>
      <xdr:row>80</xdr:row>
      <xdr:rowOff>54356</xdr:rowOff>
    </xdr:to>
    <xdr:sp macro="" textlink="">
      <xdr:nvSpPr>
        <xdr:cNvPr id="387" name="楕円 386"/>
        <xdr:cNvSpPr/>
      </xdr:nvSpPr>
      <xdr:spPr>
        <a:xfrm>
          <a:off x="4775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32783</xdr:rowOff>
    </xdr:from>
    <xdr:ext cx="762000" cy="259045"/>
    <xdr:sp macro="" textlink="">
      <xdr:nvSpPr>
        <xdr:cNvPr id="388" name="公債費該当値テキスト"/>
        <xdr:cNvSpPr txBox="1"/>
      </xdr:nvSpPr>
      <xdr:spPr>
        <a:xfrm>
          <a:off x="4914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89" name="楕円 388"/>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90" name="テキスト ボックス 389"/>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91" name="楕円 390"/>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92" name="テキスト ボックス 391"/>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167639</xdr:rowOff>
    </xdr:from>
    <xdr:to>
      <xdr:col>11</xdr:col>
      <xdr:colOff>60325</xdr:colOff>
      <xdr:row>81</xdr:row>
      <xdr:rowOff>97789</xdr:rowOff>
    </xdr:to>
    <xdr:sp macro="" textlink="">
      <xdr:nvSpPr>
        <xdr:cNvPr id="393" name="楕円 392"/>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82566</xdr:rowOff>
    </xdr:from>
    <xdr:ext cx="762000" cy="259045"/>
    <xdr:sp macro="" textlink="">
      <xdr:nvSpPr>
        <xdr:cNvPr id="394" name="テキスト ボックス 393"/>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140208</xdr:rowOff>
    </xdr:from>
    <xdr:to>
      <xdr:col>6</xdr:col>
      <xdr:colOff>171450</xdr:colOff>
      <xdr:row>81</xdr:row>
      <xdr:rowOff>70358</xdr:rowOff>
    </xdr:to>
    <xdr:sp macro="" textlink="">
      <xdr:nvSpPr>
        <xdr:cNvPr id="395" name="楕円 394"/>
        <xdr:cNvSpPr/>
      </xdr:nvSpPr>
      <xdr:spPr>
        <a:xfrm>
          <a:off x="1270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55135</xdr:rowOff>
    </xdr:from>
    <xdr:ext cx="762000" cy="259045"/>
    <xdr:sp macro="" textlink="">
      <xdr:nvSpPr>
        <xdr:cNvPr id="396" name="テキスト ボックス 395"/>
        <xdr:cNvSpPr txBox="1"/>
      </xdr:nvSpPr>
      <xdr:spPr>
        <a:xfrm>
          <a:off x="939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公債費以外に係る経常収支比率は</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概ね類似団体内平均値</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並みで推移していたが、平成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年度はいずれも</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増</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に転じたことから</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7.1</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ポイントの</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悪</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化となった</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構成比は高い方から順に、人件費、その他、物件費、補助費等、扶助費となっており、構成比において高い割合を占める各費目について、別記の分析欄で示した項目に特に注意して比率の改善に努める。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80</xdr:row>
      <xdr:rowOff>3556</xdr:rowOff>
    </xdr:to>
    <xdr:cxnSp macro="">
      <xdr:nvCxnSpPr>
        <xdr:cNvPr id="427" name="直線コネクタ 426"/>
        <xdr:cNvCxnSpPr/>
      </xdr:nvCxnSpPr>
      <xdr:spPr>
        <a:xfrm>
          <a:off x="15671800" y="13394944"/>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21844</xdr:rowOff>
    </xdr:to>
    <xdr:cxnSp macro="">
      <xdr:nvCxnSpPr>
        <xdr:cNvPr id="430" name="直線コネクタ 429"/>
        <xdr:cNvCxnSpPr/>
      </xdr:nvCxnSpPr>
      <xdr:spPr>
        <a:xfrm>
          <a:off x="14782800" y="133309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129287</xdr:rowOff>
    </xdr:to>
    <xdr:cxnSp macro="">
      <xdr:nvCxnSpPr>
        <xdr:cNvPr id="433" name="直線コネクタ 432"/>
        <xdr:cNvCxnSpPr/>
      </xdr:nvCxnSpPr>
      <xdr:spPr>
        <a:xfrm>
          <a:off x="13893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77</xdr:row>
      <xdr:rowOff>88137</xdr:rowOff>
    </xdr:to>
    <xdr:cxnSp macro="">
      <xdr:nvCxnSpPr>
        <xdr:cNvPr id="436" name="直線コネクタ 435"/>
        <xdr:cNvCxnSpPr/>
      </xdr:nvCxnSpPr>
      <xdr:spPr>
        <a:xfrm>
          <a:off x="13004800" y="13065761"/>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46" name="楕円 445"/>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32783</xdr:rowOff>
    </xdr:from>
    <xdr:ext cx="762000" cy="259045"/>
    <xdr:sp macro="" textlink="">
      <xdr:nvSpPr>
        <xdr:cNvPr id="447" name="公債費以外該当値テキスト"/>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8" name="楕円 447"/>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82821</xdr:rowOff>
    </xdr:from>
    <xdr:ext cx="736600" cy="259045"/>
    <xdr:sp macro="" textlink="">
      <xdr:nvSpPr>
        <xdr:cNvPr id="449" name="テキスト ボックス 448"/>
        <xdr:cNvSpPr txBox="1"/>
      </xdr:nvSpPr>
      <xdr:spPr>
        <a:xfrm>
          <a:off x="15290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0" name="楕円 449"/>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18814</xdr:rowOff>
    </xdr:from>
    <xdr:ext cx="762000" cy="259045"/>
    <xdr:sp macro="" textlink="">
      <xdr:nvSpPr>
        <xdr:cNvPr id="451" name="テキスト ボックス 450"/>
        <xdr:cNvSpPr txBox="1"/>
      </xdr:nvSpPr>
      <xdr:spPr>
        <a:xfrm>
          <a:off x="14401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2" name="楕円 451"/>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3" name="テキスト ボックス 452"/>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4" name="楕円 453"/>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5" name="テキスト ボックス 45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88116</xdr:rowOff>
    </xdr:from>
    <xdr:to>
      <xdr:col>29</xdr:col>
      <xdr:colOff>127000</xdr:colOff>
      <xdr:row>16</xdr:row>
      <xdr:rowOff>134130</xdr:rowOff>
    </xdr:to>
    <xdr:cxnSp macro="">
      <xdr:nvCxnSpPr>
        <xdr:cNvPr id="52" name="直線コネクタ 51"/>
        <xdr:cNvCxnSpPr/>
      </xdr:nvCxnSpPr>
      <xdr:spPr bwMode="auto">
        <a:xfrm flipV="1">
          <a:off x="5003800" y="2878941"/>
          <a:ext cx="6477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90043</xdr:rowOff>
    </xdr:from>
    <xdr:to>
      <xdr:col>26</xdr:col>
      <xdr:colOff>50800</xdr:colOff>
      <xdr:row>16</xdr:row>
      <xdr:rowOff>134130</xdr:rowOff>
    </xdr:to>
    <xdr:cxnSp macro="">
      <xdr:nvCxnSpPr>
        <xdr:cNvPr id="55" name="直線コネクタ 54"/>
        <xdr:cNvCxnSpPr/>
      </xdr:nvCxnSpPr>
      <xdr:spPr bwMode="auto">
        <a:xfrm>
          <a:off x="4305300" y="2880868"/>
          <a:ext cx="6985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88443</xdr:rowOff>
    </xdr:from>
    <xdr:to>
      <xdr:col>22</xdr:col>
      <xdr:colOff>114300</xdr:colOff>
      <xdr:row>16</xdr:row>
      <xdr:rowOff>90043</xdr:rowOff>
    </xdr:to>
    <xdr:cxnSp macro="">
      <xdr:nvCxnSpPr>
        <xdr:cNvPr id="58" name="直線コネクタ 57"/>
        <xdr:cNvCxnSpPr/>
      </xdr:nvCxnSpPr>
      <xdr:spPr bwMode="auto">
        <a:xfrm>
          <a:off x="3606800" y="2879268"/>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88443</xdr:rowOff>
    </xdr:from>
    <xdr:to>
      <xdr:col>18</xdr:col>
      <xdr:colOff>177800</xdr:colOff>
      <xdr:row>16</xdr:row>
      <xdr:rowOff>90043</xdr:rowOff>
    </xdr:to>
    <xdr:cxnSp macro="">
      <xdr:nvCxnSpPr>
        <xdr:cNvPr id="61" name="直線コネクタ 60"/>
        <xdr:cNvCxnSpPr/>
      </xdr:nvCxnSpPr>
      <xdr:spPr bwMode="auto">
        <a:xfrm flipV="1">
          <a:off x="2908300" y="2879268"/>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37316</xdr:rowOff>
    </xdr:from>
    <xdr:to>
      <xdr:col>29</xdr:col>
      <xdr:colOff>177800</xdr:colOff>
      <xdr:row>16</xdr:row>
      <xdr:rowOff>138916</xdr:rowOff>
    </xdr:to>
    <xdr:sp macro="" textlink="">
      <xdr:nvSpPr>
        <xdr:cNvPr id="71" name="楕円 70"/>
        <xdr:cNvSpPr/>
      </xdr:nvSpPr>
      <xdr:spPr bwMode="auto">
        <a:xfrm>
          <a:off x="5600700" y="282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9393</xdr:rowOff>
    </xdr:from>
    <xdr:ext cx="762000" cy="259045"/>
    <xdr:sp macro="" textlink="">
      <xdr:nvSpPr>
        <xdr:cNvPr id="72" name="人口1人当たり決算額の推移該当値テキスト130"/>
        <xdr:cNvSpPr txBox="1"/>
      </xdr:nvSpPr>
      <xdr:spPr>
        <a:xfrm>
          <a:off x="5740400" y="280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83330</xdr:rowOff>
    </xdr:from>
    <xdr:to>
      <xdr:col>26</xdr:col>
      <xdr:colOff>101600</xdr:colOff>
      <xdr:row>17</xdr:row>
      <xdr:rowOff>13480</xdr:rowOff>
    </xdr:to>
    <xdr:sp macro="" textlink="">
      <xdr:nvSpPr>
        <xdr:cNvPr id="73" name="楕円 72"/>
        <xdr:cNvSpPr/>
      </xdr:nvSpPr>
      <xdr:spPr bwMode="auto">
        <a:xfrm>
          <a:off x="4953000" y="28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169707</xdr:rowOff>
    </xdr:from>
    <xdr:ext cx="736600" cy="259045"/>
    <xdr:sp macro="" textlink="">
      <xdr:nvSpPr>
        <xdr:cNvPr id="74" name="テキスト ボックス 73"/>
        <xdr:cNvSpPr txBox="1"/>
      </xdr:nvSpPr>
      <xdr:spPr>
        <a:xfrm>
          <a:off x="4622800" y="296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39243</xdr:rowOff>
    </xdr:from>
    <xdr:to>
      <xdr:col>22</xdr:col>
      <xdr:colOff>165100</xdr:colOff>
      <xdr:row>16</xdr:row>
      <xdr:rowOff>140843</xdr:rowOff>
    </xdr:to>
    <xdr:sp macro="" textlink="">
      <xdr:nvSpPr>
        <xdr:cNvPr id="75" name="楕円 74"/>
        <xdr:cNvSpPr/>
      </xdr:nvSpPr>
      <xdr:spPr bwMode="auto">
        <a:xfrm>
          <a:off x="4254500" y="283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125620</xdr:rowOff>
    </xdr:from>
    <xdr:ext cx="762000" cy="259045"/>
    <xdr:sp macro="" textlink="">
      <xdr:nvSpPr>
        <xdr:cNvPr id="76" name="テキスト ボックス 75"/>
        <xdr:cNvSpPr txBox="1"/>
      </xdr:nvSpPr>
      <xdr:spPr>
        <a:xfrm>
          <a:off x="3924300" y="29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37643</xdr:rowOff>
    </xdr:from>
    <xdr:to>
      <xdr:col>19</xdr:col>
      <xdr:colOff>38100</xdr:colOff>
      <xdr:row>16</xdr:row>
      <xdr:rowOff>139243</xdr:rowOff>
    </xdr:to>
    <xdr:sp macro="" textlink="">
      <xdr:nvSpPr>
        <xdr:cNvPr id="77" name="楕円 76"/>
        <xdr:cNvSpPr/>
      </xdr:nvSpPr>
      <xdr:spPr bwMode="auto">
        <a:xfrm>
          <a:off x="3556000" y="282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124020</xdr:rowOff>
    </xdr:from>
    <xdr:ext cx="762000" cy="259045"/>
    <xdr:sp macro="" textlink="">
      <xdr:nvSpPr>
        <xdr:cNvPr id="78" name="テキスト ボックス 77"/>
        <xdr:cNvSpPr txBox="1"/>
      </xdr:nvSpPr>
      <xdr:spPr>
        <a:xfrm>
          <a:off x="3225800" y="29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39243</xdr:rowOff>
    </xdr:from>
    <xdr:to>
      <xdr:col>15</xdr:col>
      <xdr:colOff>101600</xdr:colOff>
      <xdr:row>16</xdr:row>
      <xdr:rowOff>140843</xdr:rowOff>
    </xdr:to>
    <xdr:sp macro="" textlink="">
      <xdr:nvSpPr>
        <xdr:cNvPr id="79" name="楕円 78"/>
        <xdr:cNvSpPr/>
      </xdr:nvSpPr>
      <xdr:spPr bwMode="auto">
        <a:xfrm>
          <a:off x="2857500" y="283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125620</xdr:rowOff>
    </xdr:from>
    <xdr:ext cx="762000" cy="259045"/>
    <xdr:sp macro="" textlink="">
      <xdr:nvSpPr>
        <xdr:cNvPr id="80" name="テキスト ボックス 79"/>
        <xdr:cNvSpPr txBox="1"/>
      </xdr:nvSpPr>
      <xdr:spPr>
        <a:xfrm>
          <a:off x="2527300" y="29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6" name="直線コネクタ 95"/>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9" name="直線コネクタ 98"/>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100" name="テキスト ボックス 99"/>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3" name="直線コネクタ 102"/>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4" name="テキスト ボックス 103"/>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5" name="直線コネクタ 10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6" name="テキスト ボックス 10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7" name="直線コネクタ 106"/>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8" name="テキスト ボックス 107"/>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284477</xdr:rowOff>
    </xdr:from>
    <xdr:to>
      <xdr:col>29</xdr:col>
      <xdr:colOff>127000</xdr:colOff>
      <xdr:row>38</xdr:row>
      <xdr:rowOff>33617</xdr:rowOff>
    </xdr:to>
    <xdr:cxnSp macro="">
      <xdr:nvCxnSpPr>
        <xdr:cNvPr id="112" name="直線コネクタ 111"/>
        <xdr:cNvCxnSpPr/>
      </xdr:nvCxnSpPr>
      <xdr:spPr bwMode="auto">
        <a:xfrm flipV="1">
          <a:off x="5651500" y="6551927"/>
          <a:ext cx="0" cy="9492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5694</xdr:rowOff>
    </xdr:from>
    <xdr:ext cx="762000" cy="259045"/>
    <xdr:sp macro="" textlink="">
      <xdr:nvSpPr>
        <xdr:cNvPr id="113" name="人口1人当たり決算額の推移最小値テキスト445"/>
        <xdr:cNvSpPr txBox="1"/>
      </xdr:nvSpPr>
      <xdr:spPr>
        <a:xfrm>
          <a:off x="5740400" y="74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33617</xdr:rowOff>
    </xdr:from>
    <xdr:to>
      <xdr:col>30</xdr:col>
      <xdr:colOff>25400</xdr:colOff>
      <xdr:row>38</xdr:row>
      <xdr:rowOff>33617</xdr:rowOff>
    </xdr:to>
    <xdr:cxnSp macro="">
      <xdr:nvCxnSpPr>
        <xdr:cNvPr id="114" name="直線コネクタ 113"/>
        <xdr:cNvCxnSpPr/>
      </xdr:nvCxnSpPr>
      <xdr:spPr bwMode="auto">
        <a:xfrm>
          <a:off x="5562600" y="7501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27954</xdr:rowOff>
    </xdr:from>
    <xdr:ext cx="762000" cy="259045"/>
    <xdr:sp macro="" textlink="">
      <xdr:nvSpPr>
        <xdr:cNvPr id="115" name="人口1人当たり決算額の推移最大値テキスト445"/>
        <xdr:cNvSpPr txBox="1"/>
      </xdr:nvSpPr>
      <xdr:spPr>
        <a:xfrm>
          <a:off x="5740400" y="629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284477</xdr:rowOff>
    </xdr:from>
    <xdr:to>
      <xdr:col>30</xdr:col>
      <xdr:colOff>25400</xdr:colOff>
      <xdr:row>34</xdr:row>
      <xdr:rowOff>284477</xdr:rowOff>
    </xdr:to>
    <xdr:cxnSp macro="">
      <xdr:nvCxnSpPr>
        <xdr:cNvPr id="116" name="直線コネクタ 115"/>
        <xdr:cNvCxnSpPr/>
      </xdr:nvCxnSpPr>
      <xdr:spPr bwMode="auto">
        <a:xfrm>
          <a:off x="5562600" y="6551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66735</xdr:rowOff>
    </xdr:from>
    <xdr:to>
      <xdr:col>29</xdr:col>
      <xdr:colOff>127000</xdr:colOff>
      <xdr:row>34</xdr:row>
      <xdr:rowOff>284477</xdr:rowOff>
    </xdr:to>
    <xdr:cxnSp macro="">
      <xdr:nvCxnSpPr>
        <xdr:cNvPr id="117" name="直線コネクタ 116"/>
        <xdr:cNvCxnSpPr/>
      </xdr:nvCxnSpPr>
      <xdr:spPr bwMode="auto">
        <a:xfrm>
          <a:off x="5003800" y="6334185"/>
          <a:ext cx="647700" cy="21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96569</xdr:rowOff>
    </xdr:from>
    <xdr:ext cx="762000" cy="259045"/>
    <xdr:sp macro="" textlink="">
      <xdr:nvSpPr>
        <xdr:cNvPr id="118" name="人口1人当たり決算額の推移平均値テキスト445"/>
        <xdr:cNvSpPr txBox="1"/>
      </xdr:nvSpPr>
      <xdr:spPr>
        <a:xfrm>
          <a:off x="5740400" y="704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124492</xdr:rowOff>
    </xdr:from>
    <xdr:to>
      <xdr:col>29</xdr:col>
      <xdr:colOff>177800</xdr:colOff>
      <xdr:row>37</xdr:row>
      <xdr:rowOff>54642</xdr:rowOff>
    </xdr:to>
    <xdr:sp macro="" textlink="">
      <xdr:nvSpPr>
        <xdr:cNvPr id="119" name="フローチャート: 判断 118"/>
        <xdr:cNvSpPr/>
      </xdr:nvSpPr>
      <xdr:spPr bwMode="auto">
        <a:xfrm>
          <a:off x="5600700" y="7077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300365</xdr:rowOff>
    </xdr:from>
    <xdr:to>
      <xdr:col>26</xdr:col>
      <xdr:colOff>50800</xdr:colOff>
      <xdr:row>34</xdr:row>
      <xdr:rowOff>66735</xdr:rowOff>
    </xdr:to>
    <xdr:cxnSp macro="">
      <xdr:nvCxnSpPr>
        <xdr:cNvPr id="120" name="直線コネクタ 119"/>
        <xdr:cNvCxnSpPr/>
      </xdr:nvCxnSpPr>
      <xdr:spPr bwMode="auto">
        <a:xfrm>
          <a:off x="4305300" y="6224915"/>
          <a:ext cx="698500" cy="10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111747</xdr:rowOff>
    </xdr:from>
    <xdr:to>
      <xdr:col>26</xdr:col>
      <xdr:colOff>101600</xdr:colOff>
      <xdr:row>37</xdr:row>
      <xdr:rowOff>41897</xdr:rowOff>
    </xdr:to>
    <xdr:sp macro="" textlink="">
      <xdr:nvSpPr>
        <xdr:cNvPr id="121" name="フローチャート: 判断 120"/>
        <xdr:cNvSpPr/>
      </xdr:nvSpPr>
      <xdr:spPr bwMode="auto">
        <a:xfrm>
          <a:off x="4953000" y="7064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26674</xdr:rowOff>
    </xdr:from>
    <xdr:ext cx="736600" cy="259045"/>
    <xdr:sp macro="" textlink="">
      <xdr:nvSpPr>
        <xdr:cNvPr id="122" name="テキスト ボックス 121"/>
        <xdr:cNvSpPr txBox="1"/>
      </xdr:nvSpPr>
      <xdr:spPr>
        <a:xfrm>
          <a:off x="4622800" y="715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228898</xdr:rowOff>
    </xdr:from>
    <xdr:to>
      <xdr:col>22</xdr:col>
      <xdr:colOff>114300</xdr:colOff>
      <xdr:row>33</xdr:row>
      <xdr:rowOff>300365</xdr:rowOff>
    </xdr:to>
    <xdr:cxnSp macro="">
      <xdr:nvCxnSpPr>
        <xdr:cNvPr id="123" name="直線コネクタ 122"/>
        <xdr:cNvCxnSpPr/>
      </xdr:nvCxnSpPr>
      <xdr:spPr bwMode="auto">
        <a:xfrm>
          <a:off x="3606800" y="6153448"/>
          <a:ext cx="698500" cy="7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111547</xdr:rowOff>
    </xdr:from>
    <xdr:to>
      <xdr:col>22</xdr:col>
      <xdr:colOff>165100</xdr:colOff>
      <xdr:row>37</xdr:row>
      <xdr:rowOff>41697</xdr:rowOff>
    </xdr:to>
    <xdr:sp macro="" textlink="">
      <xdr:nvSpPr>
        <xdr:cNvPr id="124" name="フローチャート: 判断 123"/>
        <xdr:cNvSpPr/>
      </xdr:nvSpPr>
      <xdr:spPr bwMode="auto">
        <a:xfrm>
          <a:off x="4254500" y="7064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26474</xdr:rowOff>
    </xdr:from>
    <xdr:ext cx="762000" cy="259045"/>
    <xdr:sp macro="" textlink="">
      <xdr:nvSpPr>
        <xdr:cNvPr id="125" name="テキスト ボックス 124"/>
        <xdr:cNvSpPr txBox="1"/>
      </xdr:nvSpPr>
      <xdr:spPr>
        <a:xfrm>
          <a:off x="3924300" y="715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187036</xdr:rowOff>
    </xdr:from>
    <xdr:to>
      <xdr:col>18</xdr:col>
      <xdr:colOff>177800</xdr:colOff>
      <xdr:row>33</xdr:row>
      <xdr:rowOff>228898</xdr:rowOff>
    </xdr:to>
    <xdr:cxnSp macro="">
      <xdr:nvCxnSpPr>
        <xdr:cNvPr id="126" name="直線コネクタ 125"/>
        <xdr:cNvCxnSpPr/>
      </xdr:nvCxnSpPr>
      <xdr:spPr bwMode="auto">
        <a:xfrm>
          <a:off x="2908300" y="6111586"/>
          <a:ext cx="698500" cy="4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28022</xdr:rowOff>
    </xdr:from>
    <xdr:to>
      <xdr:col>19</xdr:col>
      <xdr:colOff>38100</xdr:colOff>
      <xdr:row>36</xdr:row>
      <xdr:rowOff>129622</xdr:rowOff>
    </xdr:to>
    <xdr:sp macro="" textlink="">
      <xdr:nvSpPr>
        <xdr:cNvPr id="127" name="フローチャート: 判断 126"/>
        <xdr:cNvSpPr/>
      </xdr:nvSpPr>
      <xdr:spPr bwMode="auto">
        <a:xfrm>
          <a:off x="3556000" y="698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114399</xdr:rowOff>
    </xdr:from>
    <xdr:ext cx="762000" cy="259045"/>
    <xdr:sp macro="" textlink="">
      <xdr:nvSpPr>
        <xdr:cNvPr id="128" name="テキスト ボックス 127"/>
        <xdr:cNvSpPr txBox="1"/>
      </xdr:nvSpPr>
      <xdr:spPr>
        <a:xfrm>
          <a:off x="3225800" y="706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315716</xdr:rowOff>
    </xdr:from>
    <xdr:to>
      <xdr:col>15</xdr:col>
      <xdr:colOff>101600</xdr:colOff>
      <xdr:row>36</xdr:row>
      <xdr:rowOff>74416</xdr:rowOff>
    </xdr:to>
    <xdr:sp macro="" textlink="">
      <xdr:nvSpPr>
        <xdr:cNvPr id="129" name="フローチャート: 判断 128"/>
        <xdr:cNvSpPr/>
      </xdr:nvSpPr>
      <xdr:spPr bwMode="auto">
        <a:xfrm>
          <a:off x="2857500" y="6926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59193</xdr:rowOff>
    </xdr:from>
    <xdr:ext cx="762000" cy="259045"/>
    <xdr:sp macro="" textlink="">
      <xdr:nvSpPr>
        <xdr:cNvPr id="130" name="テキスト ボックス 129"/>
        <xdr:cNvSpPr txBox="1"/>
      </xdr:nvSpPr>
      <xdr:spPr>
        <a:xfrm>
          <a:off x="2527300" y="7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233677</xdr:rowOff>
    </xdr:from>
    <xdr:to>
      <xdr:col>29</xdr:col>
      <xdr:colOff>177800</xdr:colOff>
      <xdr:row>34</xdr:row>
      <xdr:rowOff>335277</xdr:rowOff>
    </xdr:to>
    <xdr:sp macro="" textlink="">
      <xdr:nvSpPr>
        <xdr:cNvPr id="136" name="楕円 135"/>
        <xdr:cNvSpPr/>
      </xdr:nvSpPr>
      <xdr:spPr bwMode="auto">
        <a:xfrm>
          <a:off x="5600700" y="650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180354</xdr:rowOff>
    </xdr:from>
    <xdr:ext cx="762000" cy="259045"/>
    <xdr:sp macro="" textlink="">
      <xdr:nvSpPr>
        <xdr:cNvPr id="137" name="人口1人当たり決算額の推移該当値テキスト445"/>
        <xdr:cNvSpPr txBox="1"/>
      </xdr:nvSpPr>
      <xdr:spPr>
        <a:xfrm>
          <a:off x="5740400" y="644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15935</xdr:rowOff>
    </xdr:from>
    <xdr:to>
      <xdr:col>26</xdr:col>
      <xdr:colOff>101600</xdr:colOff>
      <xdr:row>34</xdr:row>
      <xdr:rowOff>117535</xdr:rowOff>
    </xdr:to>
    <xdr:sp macro="" textlink="">
      <xdr:nvSpPr>
        <xdr:cNvPr id="138" name="楕円 137"/>
        <xdr:cNvSpPr/>
      </xdr:nvSpPr>
      <xdr:spPr bwMode="auto">
        <a:xfrm>
          <a:off x="4953000" y="628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127712</xdr:rowOff>
    </xdr:from>
    <xdr:ext cx="736600" cy="259045"/>
    <xdr:sp macro="" textlink="">
      <xdr:nvSpPr>
        <xdr:cNvPr id="139" name="テキスト ボックス 138"/>
        <xdr:cNvSpPr txBox="1"/>
      </xdr:nvSpPr>
      <xdr:spPr>
        <a:xfrm>
          <a:off x="4622800" y="605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249565</xdr:rowOff>
    </xdr:from>
    <xdr:to>
      <xdr:col>22</xdr:col>
      <xdr:colOff>165100</xdr:colOff>
      <xdr:row>34</xdr:row>
      <xdr:rowOff>8265</xdr:rowOff>
    </xdr:to>
    <xdr:sp macro="" textlink="">
      <xdr:nvSpPr>
        <xdr:cNvPr id="140" name="楕円 139"/>
        <xdr:cNvSpPr/>
      </xdr:nvSpPr>
      <xdr:spPr bwMode="auto">
        <a:xfrm>
          <a:off x="4254500" y="6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18442</xdr:rowOff>
    </xdr:from>
    <xdr:ext cx="762000" cy="259045"/>
    <xdr:sp macro="" textlink="">
      <xdr:nvSpPr>
        <xdr:cNvPr id="141" name="テキスト ボックス 140"/>
        <xdr:cNvSpPr txBox="1"/>
      </xdr:nvSpPr>
      <xdr:spPr>
        <a:xfrm>
          <a:off x="3924300" y="59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178098</xdr:rowOff>
    </xdr:from>
    <xdr:to>
      <xdr:col>19</xdr:col>
      <xdr:colOff>38100</xdr:colOff>
      <xdr:row>33</xdr:row>
      <xdr:rowOff>279698</xdr:rowOff>
    </xdr:to>
    <xdr:sp macro="" textlink="">
      <xdr:nvSpPr>
        <xdr:cNvPr id="142" name="楕円 141"/>
        <xdr:cNvSpPr/>
      </xdr:nvSpPr>
      <xdr:spPr bwMode="auto">
        <a:xfrm>
          <a:off x="3556000" y="610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118425</xdr:rowOff>
    </xdr:from>
    <xdr:ext cx="762000" cy="259045"/>
    <xdr:sp macro="" textlink="">
      <xdr:nvSpPr>
        <xdr:cNvPr id="143" name="テキスト ボックス 142"/>
        <xdr:cNvSpPr txBox="1"/>
      </xdr:nvSpPr>
      <xdr:spPr>
        <a:xfrm>
          <a:off x="3225800" y="587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136236</xdr:rowOff>
    </xdr:from>
    <xdr:to>
      <xdr:col>15</xdr:col>
      <xdr:colOff>101600</xdr:colOff>
      <xdr:row>33</xdr:row>
      <xdr:rowOff>237836</xdr:rowOff>
    </xdr:to>
    <xdr:sp macro="" textlink="">
      <xdr:nvSpPr>
        <xdr:cNvPr id="144" name="楕円 143"/>
        <xdr:cNvSpPr/>
      </xdr:nvSpPr>
      <xdr:spPr bwMode="auto">
        <a:xfrm>
          <a:off x="2857500" y="606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76563</xdr:rowOff>
    </xdr:from>
    <xdr:ext cx="762000" cy="259045"/>
    <xdr:sp macro="" textlink="">
      <xdr:nvSpPr>
        <xdr:cNvPr id="145" name="テキスト ボックス 144"/>
        <xdr:cNvSpPr txBox="1"/>
      </xdr:nvSpPr>
      <xdr:spPr>
        <a:xfrm>
          <a:off x="2527300" y="58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100,739
99,059
56.51
74,045,266
73,985,201
56,981
22,576,634
66,697,480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646</xdr:rowOff>
    </xdr:from>
    <xdr:to>
      <xdr:col>24</xdr:col>
      <xdr:colOff>63500</xdr:colOff>
      <xdr:row>35</xdr:row>
      <xdr:rowOff>102112</xdr:rowOff>
    </xdr:to>
    <xdr:cxnSp macro="">
      <xdr:nvCxnSpPr>
        <xdr:cNvPr id="63" name="直線コネクタ 62"/>
        <xdr:cNvCxnSpPr/>
      </xdr:nvCxnSpPr>
      <xdr:spPr>
        <a:xfrm flipV="1">
          <a:off x="3797300" y="6001396"/>
          <a:ext cx="838200" cy="10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135977</xdr:rowOff>
    </xdr:from>
    <xdr:to>
      <xdr:col>19</xdr:col>
      <xdr:colOff>177800</xdr:colOff>
      <xdr:row>35</xdr:row>
      <xdr:rowOff>102112</xdr:rowOff>
    </xdr:to>
    <xdr:cxnSp macro="">
      <xdr:nvCxnSpPr>
        <xdr:cNvPr id="66" name="直線コネクタ 65"/>
        <xdr:cNvCxnSpPr/>
      </xdr:nvCxnSpPr>
      <xdr:spPr>
        <a:xfrm>
          <a:off x="2908300" y="5965277"/>
          <a:ext cx="8890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135977</xdr:rowOff>
    </xdr:from>
    <xdr:to>
      <xdr:col>15</xdr:col>
      <xdr:colOff>50800</xdr:colOff>
      <xdr:row>35</xdr:row>
      <xdr:rowOff>43329</xdr:rowOff>
    </xdr:to>
    <xdr:cxnSp macro="">
      <xdr:nvCxnSpPr>
        <xdr:cNvPr id="69" name="直線コネクタ 68"/>
        <xdr:cNvCxnSpPr/>
      </xdr:nvCxnSpPr>
      <xdr:spPr>
        <a:xfrm flipV="1">
          <a:off x="2019300" y="5965277"/>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43329</xdr:rowOff>
    </xdr:from>
    <xdr:to>
      <xdr:col>10</xdr:col>
      <xdr:colOff>114300</xdr:colOff>
      <xdr:row>35</xdr:row>
      <xdr:rowOff>68638</xdr:rowOff>
    </xdr:to>
    <xdr:cxnSp macro="">
      <xdr:nvCxnSpPr>
        <xdr:cNvPr id="72" name="直線コネクタ 71"/>
        <xdr:cNvCxnSpPr/>
      </xdr:nvCxnSpPr>
      <xdr:spPr>
        <a:xfrm flipV="1">
          <a:off x="1130300" y="6044079"/>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121296</xdr:rowOff>
    </xdr:from>
    <xdr:to>
      <xdr:col>24</xdr:col>
      <xdr:colOff>114300</xdr:colOff>
      <xdr:row>35</xdr:row>
      <xdr:rowOff>51446</xdr:rowOff>
    </xdr:to>
    <xdr:sp macro="" textlink="">
      <xdr:nvSpPr>
        <xdr:cNvPr id="82" name="楕円 81"/>
        <xdr:cNvSpPr/>
      </xdr:nvSpPr>
      <xdr:spPr>
        <a:xfrm>
          <a:off x="4584700" y="5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99723</xdr:rowOff>
    </xdr:from>
    <xdr:ext cx="534377" cy="259045"/>
    <xdr:sp macro="" textlink="">
      <xdr:nvSpPr>
        <xdr:cNvPr id="83" name="人件費該当値テキスト"/>
        <xdr:cNvSpPr txBox="1"/>
      </xdr:nvSpPr>
      <xdr:spPr>
        <a:xfrm>
          <a:off x="4686300" y="59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51312</xdr:rowOff>
    </xdr:from>
    <xdr:to>
      <xdr:col>20</xdr:col>
      <xdr:colOff>38100</xdr:colOff>
      <xdr:row>35</xdr:row>
      <xdr:rowOff>152912</xdr:rowOff>
    </xdr:to>
    <xdr:sp macro="" textlink="">
      <xdr:nvSpPr>
        <xdr:cNvPr id="84" name="楕円 83"/>
        <xdr:cNvSpPr/>
      </xdr:nvSpPr>
      <xdr:spPr>
        <a:xfrm>
          <a:off x="3746500" y="60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144039</xdr:rowOff>
    </xdr:from>
    <xdr:ext cx="534377" cy="259045"/>
    <xdr:sp macro="" textlink="">
      <xdr:nvSpPr>
        <xdr:cNvPr id="85" name="テキスト ボックス 84"/>
        <xdr:cNvSpPr txBox="1"/>
      </xdr:nvSpPr>
      <xdr:spPr>
        <a:xfrm>
          <a:off x="3530111" y="61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85177</xdr:rowOff>
    </xdr:from>
    <xdr:to>
      <xdr:col>15</xdr:col>
      <xdr:colOff>101600</xdr:colOff>
      <xdr:row>35</xdr:row>
      <xdr:rowOff>15327</xdr:rowOff>
    </xdr:to>
    <xdr:sp macro="" textlink="">
      <xdr:nvSpPr>
        <xdr:cNvPr id="86" name="楕円 85"/>
        <xdr:cNvSpPr/>
      </xdr:nvSpPr>
      <xdr:spPr>
        <a:xfrm>
          <a:off x="2857500" y="59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6454</xdr:rowOff>
    </xdr:from>
    <xdr:ext cx="534377" cy="259045"/>
    <xdr:sp macro="" textlink="">
      <xdr:nvSpPr>
        <xdr:cNvPr id="87" name="テキスト ボックス 86"/>
        <xdr:cNvSpPr txBox="1"/>
      </xdr:nvSpPr>
      <xdr:spPr>
        <a:xfrm>
          <a:off x="2641111" y="60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163979</xdr:rowOff>
    </xdr:from>
    <xdr:to>
      <xdr:col>10</xdr:col>
      <xdr:colOff>165100</xdr:colOff>
      <xdr:row>35</xdr:row>
      <xdr:rowOff>94129</xdr:rowOff>
    </xdr:to>
    <xdr:sp macro="" textlink="">
      <xdr:nvSpPr>
        <xdr:cNvPr id="88" name="楕円 87"/>
        <xdr:cNvSpPr/>
      </xdr:nvSpPr>
      <xdr:spPr>
        <a:xfrm>
          <a:off x="1968500" y="59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85256</xdr:rowOff>
    </xdr:from>
    <xdr:ext cx="534377" cy="259045"/>
    <xdr:sp macro="" textlink="">
      <xdr:nvSpPr>
        <xdr:cNvPr id="89" name="テキスト ボックス 88"/>
        <xdr:cNvSpPr txBox="1"/>
      </xdr:nvSpPr>
      <xdr:spPr>
        <a:xfrm>
          <a:off x="1752111" y="60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17838</xdr:rowOff>
    </xdr:from>
    <xdr:to>
      <xdr:col>6</xdr:col>
      <xdr:colOff>38100</xdr:colOff>
      <xdr:row>35</xdr:row>
      <xdr:rowOff>119438</xdr:rowOff>
    </xdr:to>
    <xdr:sp macro="" textlink="">
      <xdr:nvSpPr>
        <xdr:cNvPr id="90" name="楕円 89"/>
        <xdr:cNvSpPr/>
      </xdr:nvSpPr>
      <xdr:spPr>
        <a:xfrm>
          <a:off x="1079500" y="601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110565</xdr:rowOff>
    </xdr:from>
    <xdr:ext cx="534377" cy="259045"/>
    <xdr:sp macro="" textlink="">
      <xdr:nvSpPr>
        <xdr:cNvPr id="91" name="テキスト ボックス 90"/>
        <xdr:cNvSpPr txBox="1"/>
      </xdr:nvSpPr>
      <xdr:spPr>
        <a:xfrm>
          <a:off x="863111" y="61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139746</xdr:rowOff>
    </xdr:from>
    <xdr:to>
      <xdr:col>24</xdr:col>
      <xdr:colOff>63500</xdr:colOff>
      <xdr:row>56</xdr:row>
      <xdr:rowOff>8529</xdr:rowOff>
    </xdr:to>
    <xdr:cxnSp macro="">
      <xdr:nvCxnSpPr>
        <xdr:cNvPr id="119" name="直線コネクタ 118"/>
        <xdr:cNvCxnSpPr/>
      </xdr:nvCxnSpPr>
      <xdr:spPr>
        <a:xfrm flipV="1">
          <a:off x="3797300" y="9055146"/>
          <a:ext cx="838200" cy="55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8529</xdr:rowOff>
    </xdr:from>
    <xdr:to>
      <xdr:col>19</xdr:col>
      <xdr:colOff>177800</xdr:colOff>
      <xdr:row>57</xdr:row>
      <xdr:rowOff>103947</xdr:rowOff>
    </xdr:to>
    <xdr:cxnSp macro="">
      <xdr:nvCxnSpPr>
        <xdr:cNvPr id="122" name="直線コネクタ 121"/>
        <xdr:cNvCxnSpPr/>
      </xdr:nvCxnSpPr>
      <xdr:spPr>
        <a:xfrm flipV="1">
          <a:off x="2908300" y="9609729"/>
          <a:ext cx="889000" cy="26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103947</xdr:rowOff>
    </xdr:from>
    <xdr:to>
      <xdr:col>15</xdr:col>
      <xdr:colOff>50800</xdr:colOff>
      <xdr:row>58</xdr:row>
      <xdr:rowOff>47506</xdr:rowOff>
    </xdr:to>
    <xdr:cxnSp macro="">
      <xdr:nvCxnSpPr>
        <xdr:cNvPr id="125" name="直線コネクタ 124"/>
        <xdr:cNvCxnSpPr/>
      </xdr:nvCxnSpPr>
      <xdr:spPr>
        <a:xfrm flipV="1">
          <a:off x="2019300" y="9876597"/>
          <a:ext cx="889000" cy="1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47506</xdr:rowOff>
    </xdr:from>
    <xdr:to>
      <xdr:col>10</xdr:col>
      <xdr:colOff>114300</xdr:colOff>
      <xdr:row>58</xdr:row>
      <xdr:rowOff>146101</xdr:rowOff>
    </xdr:to>
    <xdr:cxnSp macro="">
      <xdr:nvCxnSpPr>
        <xdr:cNvPr id="128" name="直線コネクタ 127"/>
        <xdr:cNvCxnSpPr/>
      </xdr:nvCxnSpPr>
      <xdr:spPr>
        <a:xfrm flipV="1">
          <a:off x="1130300" y="9991606"/>
          <a:ext cx="889000" cy="9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88946</xdr:rowOff>
    </xdr:from>
    <xdr:to>
      <xdr:col>24</xdr:col>
      <xdr:colOff>114300</xdr:colOff>
      <xdr:row>53</xdr:row>
      <xdr:rowOff>19096</xdr:rowOff>
    </xdr:to>
    <xdr:sp macro="" textlink="">
      <xdr:nvSpPr>
        <xdr:cNvPr id="138" name="楕円 137"/>
        <xdr:cNvSpPr/>
      </xdr:nvSpPr>
      <xdr:spPr>
        <a:xfrm>
          <a:off x="4584700" y="90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111823</xdr:rowOff>
    </xdr:from>
    <xdr:ext cx="534377" cy="259045"/>
    <xdr:sp macro="" textlink="">
      <xdr:nvSpPr>
        <xdr:cNvPr id="139" name="物件費該当値テキスト"/>
        <xdr:cNvSpPr txBox="1"/>
      </xdr:nvSpPr>
      <xdr:spPr>
        <a:xfrm>
          <a:off x="4686300" y="885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129179</xdr:rowOff>
    </xdr:from>
    <xdr:to>
      <xdr:col>20</xdr:col>
      <xdr:colOff>38100</xdr:colOff>
      <xdr:row>56</xdr:row>
      <xdr:rowOff>59329</xdr:rowOff>
    </xdr:to>
    <xdr:sp macro="" textlink="">
      <xdr:nvSpPr>
        <xdr:cNvPr id="140" name="楕円 139"/>
        <xdr:cNvSpPr/>
      </xdr:nvSpPr>
      <xdr:spPr>
        <a:xfrm>
          <a:off x="3746500" y="95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75856</xdr:rowOff>
    </xdr:from>
    <xdr:ext cx="534377" cy="259045"/>
    <xdr:sp macro="" textlink="">
      <xdr:nvSpPr>
        <xdr:cNvPr id="141" name="テキスト ボックス 140"/>
        <xdr:cNvSpPr txBox="1"/>
      </xdr:nvSpPr>
      <xdr:spPr>
        <a:xfrm>
          <a:off x="3530111" y="93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53147</xdr:rowOff>
    </xdr:from>
    <xdr:to>
      <xdr:col>15</xdr:col>
      <xdr:colOff>101600</xdr:colOff>
      <xdr:row>57</xdr:row>
      <xdr:rowOff>154747</xdr:rowOff>
    </xdr:to>
    <xdr:sp macro="" textlink="">
      <xdr:nvSpPr>
        <xdr:cNvPr id="142" name="楕円 141"/>
        <xdr:cNvSpPr/>
      </xdr:nvSpPr>
      <xdr:spPr>
        <a:xfrm>
          <a:off x="2857500" y="9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145874</xdr:rowOff>
    </xdr:from>
    <xdr:ext cx="534377" cy="259045"/>
    <xdr:sp macro="" textlink="">
      <xdr:nvSpPr>
        <xdr:cNvPr id="143" name="テキスト ボックス 142"/>
        <xdr:cNvSpPr txBox="1"/>
      </xdr:nvSpPr>
      <xdr:spPr>
        <a:xfrm>
          <a:off x="2641111" y="99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168156</xdr:rowOff>
    </xdr:from>
    <xdr:to>
      <xdr:col>10</xdr:col>
      <xdr:colOff>165100</xdr:colOff>
      <xdr:row>58</xdr:row>
      <xdr:rowOff>98306</xdr:rowOff>
    </xdr:to>
    <xdr:sp macro="" textlink="">
      <xdr:nvSpPr>
        <xdr:cNvPr id="144" name="楕円 143"/>
        <xdr:cNvSpPr/>
      </xdr:nvSpPr>
      <xdr:spPr>
        <a:xfrm>
          <a:off x="1968500" y="9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89433</xdr:rowOff>
    </xdr:from>
    <xdr:ext cx="534377" cy="259045"/>
    <xdr:sp macro="" textlink="">
      <xdr:nvSpPr>
        <xdr:cNvPr id="145" name="テキスト ボックス 144"/>
        <xdr:cNvSpPr txBox="1"/>
      </xdr:nvSpPr>
      <xdr:spPr>
        <a:xfrm>
          <a:off x="1752111" y="100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95301</xdr:rowOff>
    </xdr:from>
    <xdr:to>
      <xdr:col>6</xdr:col>
      <xdr:colOff>38100</xdr:colOff>
      <xdr:row>59</xdr:row>
      <xdr:rowOff>25451</xdr:rowOff>
    </xdr:to>
    <xdr:sp macro="" textlink="">
      <xdr:nvSpPr>
        <xdr:cNvPr id="146" name="楕円 145"/>
        <xdr:cNvSpPr/>
      </xdr:nvSpPr>
      <xdr:spPr>
        <a:xfrm>
          <a:off x="1079500" y="100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16578</xdr:rowOff>
    </xdr:from>
    <xdr:ext cx="534377" cy="259045"/>
    <xdr:sp macro="" textlink="">
      <xdr:nvSpPr>
        <xdr:cNvPr id="147" name="テキスト ボックス 146"/>
        <xdr:cNvSpPr txBox="1"/>
      </xdr:nvSpPr>
      <xdr:spPr>
        <a:xfrm>
          <a:off x="863111" y="101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72517</xdr:rowOff>
    </xdr:from>
    <xdr:to>
      <xdr:col>24</xdr:col>
      <xdr:colOff>63500</xdr:colOff>
      <xdr:row>78</xdr:row>
      <xdr:rowOff>74676</xdr:rowOff>
    </xdr:to>
    <xdr:cxnSp macro="">
      <xdr:nvCxnSpPr>
        <xdr:cNvPr id="176" name="直線コネクタ 175"/>
        <xdr:cNvCxnSpPr/>
      </xdr:nvCxnSpPr>
      <xdr:spPr>
        <a:xfrm>
          <a:off x="3797300" y="13445617"/>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72517</xdr:rowOff>
    </xdr:from>
    <xdr:to>
      <xdr:col>19</xdr:col>
      <xdr:colOff>177800</xdr:colOff>
      <xdr:row>78</xdr:row>
      <xdr:rowOff>73533</xdr:rowOff>
    </xdr:to>
    <xdr:cxnSp macro="">
      <xdr:nvCxnSpPr>
        <xdr:cNvPr id="179" name="直線コネクタ 178"/>
        <xdr:cNvCxnSpPr/>
      </xdr:nvCxnSpPr>
      <xdr:spPr>
        <a:xfrm flipV="1">
          <a:off x="2908300" y="13445617"/>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61088</xdr:rowOff>
    </xdr:from>
    <xdr:to>
      <xdr:col>15</xdr:col>
      <xdr:colOff>50800</xdr:colOff>
      <xdr:row>78</xdr:row>
      <xdr:rowOff>73533</xdr:rowOff>
    </xdr:to>
    <xdr:cxnSp macro="">
      <xdr:nvCxnSpPr>
        <xdr:cNvPr id="182" name="直線コネクタ 181"/>
        <xdr:cNvCxnSpPr/>
      </xdr:nvCxnSpPr>
      <xdr:spPr>
        <a:xfrm>
          <a:off x="2019300" y="13434188"/>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61088</xdr:rowOff>
    </xdr:from>
    <xdr:to>
      <xdr:col>10</xdr:col>
      <xdr:colOff>114300</xdr:colOff>
      <xdr:row>78</xdr:row>
      <xdr:rowOff>62864</xdr:rowOff>
    </xdr:to>
    <xdr:cxnSp macro="">
      <xdr:nvCxnSpPr>
        <xdr:cNvPr id="185" name="直線コネクタ 184"/>
        <xdr:cNvCxnSpPr/>
      </xdr:nvCxnSpPr>
      <xdr:spPr>
        <a:xfrm flipV="1">
          <a:off x="1130300" y="1343418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23876</xdr:rowOff>
    </xdr:from>
    <xdr:to>
      <xdr:col>24</xdr:col>
      <xdr:colOff>114300</xdr:colOff>
      <xdr:row>78</xdr:row>
      <xdr:rowOff>125476</xdr:rowOff>
    </xdr:to>
    <xdr:sp macro="" textlink="">
      <xdr:nvSpPr>
        <xdr:cNvPr id="195" name="楕円 194"/>
        <xdr:cNvSpPr/>
      </xdr:nvSpPr>
      <xdr:spPr>
        <a:xfrm>
          <a:off x="45847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110253</xdr:rowOff>
    </xdr:from>
    <xdr:ext cx="469744" cy="259045"/>
    <xdr:sp macro="" textlink="">
      <xdr:nvSpPr>
        <xdr:cNvPr id="196" name="維持補修費該当値テキスト"/>
        <xdr:cNvSpPr txBox="1"/>
      </xdr:nvSpPr>
      <xdr:spPr>
        <a:xfrm>
          <a:off x="4686300" y="133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21717</xdr:rowOff>
    </xdr:from>
    <xdr:to>
      <xdr:col>20</xdr:col>
      <xdr:colOff>38100</xdr:colOff>
      <xdr:row>78</xdr:row>
      <xdr:rowOff>123317</xdr:rowOff>
    </xdr:to>
    <xdr:sp macro="" textlink="">
      <xdr:nvSpPr>
        <xdr:cNvPr id="197" name="楕円 196"/>
        <xdr:cNvSpPr/>
      </xdr:nvSpPr>
      <xdr:spPr>
        <a:xfrm>
          <a:off x="3746500" y="133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114444</xdr:rowOff>
    </xdr:from>
    <xdr:ext cx="469744" cy="259045"/>
    <xdr:sp macro="" textlink="">
      <xdr:nvSpPr>
        <xdr:cNvPr id="198" name="テキスト ボックス 197"/>
        <xdr:cNvSpPr txBox="1"/>
      </xdr:nvSpPr>
      <xdr:spPr>
        <a:xfrm>
          <a:off x="3562428" y="134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22733</xdr:rowOff>
    </xdr:from>
    <xdr:to>
      <xdr:col>15</xdr:col>
      <xdr:colOff>101600</xdr:colOff>
      <xdr:row>78</xdr:row>
      <xdr:rowOff>124333</xdr:rowOff>
    </xdr:to>
    <xdr:sp macro="" textlink="">
      <xdr:nvSpPr>
        <xdr:cNvPr id="199" name="楕円 198"/>
        <xdr:cNvSpPr/>
      </xdr:nvSpPr>
      <xdr:spPr>
        <a:xfrm>
          <a:off x="2857500" y="133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115460</xdr:rowOff>
    </xdr:from>
    <xdr:ext cx="469744" cy="259045"/>
    <xdr:sp macro="" textlink="">
      <xdr:nvSpPr>
        <xdr:cNvPr id="200" name="テキスト ボックス 199"/>
        <xdr:cNvSpPr txBox="1"/>
      </xdr:nvSpPr>
      <xdr:spPr>
        <a:xfrm>
          <a:off x="2673428" y="134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10288</xdr:rowOff>
    </xdr:from>
    <xdr:to>
      <xdr:col>10</xdr:col>
      <xdr:colOff>165100</xdr:colOff>
      <xdr:row>78</xdr:row>
      <xdr:rowOff>111888</xdr:rowOff>
    </xdr:to>
    <xdr:sp macro="" textlink="">
      <xdr:nvSpPr>
        <xdr:cNvPr id="201" name="楕円 200"/>
        <xdr:cNvSpPr/>
      </xdr:nvSpPr>
      <xdr:spPr>
        <a:xfrm>
          <a:off x="1968500" y="133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103015</xdr:rowOff>
    </xdr:from>
    <xdr:ext cx="469744" cy="259045"/>
    <xdr:sp macro="" textlink="">
      <xdr:nvSpPr>
        <xdr:cNvPr id="202" name="テキスト ボックス 201"/>
        <xdr:cNvSpPr txBox="1"/>
      </xdr:nvSpPr>
      <xdr:spPr>
        <a:xfrm>
          <a:off x="1784428" y="134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12064</xdr:rowOff>
    </xdr:from>
    <xdr:to>
      <xdr:col>6</xdr:col>
      <xdr:colOff>38100</xdr:colOff>
      <xdr:row>78</xdr:row>
      <xdr:rowOff>113664</xdr:rowOff>
    </xdr:to>
    <xdr:sp macro="" textlink="">
      <xdr:nvSpPr>
        <xdr:cNvPr id="203" name="楕円 202"/>
        <xdr:cNvSpPr/>
      </xdr:nvSpPr>
      <xdr:spPr>
        <a:xfrm>
          <a:off x="10795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104791</xdr:rowOff>
    </xdr:from>
    <xdr:ext cx="469744" cy="259045"/>
    <xdr:sp macro="" textlink="">
      <xdr:nvSpPr>
        <xdr:cNvPr id="204" name="テキスト ボックス 203"/>
        <xdr:cNvSpPr txBox="1"/>
      </xdr:nvSpPr>
      <xdr:spPr>
        <a:xfrm>
          <a:off x="895428" y="1347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134189</xdr:rowOff>
    </xdr:from>
    <xdr:to>
      <xdr:col>24</xdr:col>
      <xdr:colOff>63500</xdr:colOff>
      <xdr:row>95</xdr:row>
      <xdr:rowOff>166218</xdr:rowOff>
    </xdr:to>
    <xdr:cxnSp macro="">
      <xdr:nvCxnSpPr>
        <xdr:cNvPr id="234" name="直線コネクタ 233"/>
        <xdr:cNvCxnSpPr/>
      </xdr:nvCxnSpPr>
      <xdr:spPr>
        <a:xfrm flipV="1">
          <a:off x="3797300" y="16421939"/>
          <a:ext cx="8382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166218</xdr:rowOff>
    </xdr:from>
    <xdr:to>
      <xdr:col>19</xdr:col>
      <xdr:colOff>177800</xdr:colOff>
      <xdr:row>96</xdr:row>
      <xdr:rowOff>48985</xdr:rowOff>
    </xdr:to>
    <xdr:cxnSp macro="">
      <xdr:nvCxnSpPr>
        <xdr:cNvPr id="237" name="直線コネクタ 236"/>
        <xdr:cNvCxnSpPr/>
      </xdr:nvCxnSpPr>
      <xdr:spPr>
        <a:xfrm flipV="1">
          <a:off x="2908300" y="16453968"/>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48985</xdr:rowOff>
    </xdr:from>
    <xdr:to>
      <xdr:col>15</xdr:col>
      <xdr:colOff>50800</xdr:colOff>
      <xdr:row>96</xdr:row>
      <xdr:rowOff>64936</xdr:rowOff>
    </xdr:to>
    <xdr:cxnSp macro="">
      <xdr:nvCxnSpPr>
        <xdr:cNvPr id="240" name="直線コネクタ 239"/>
        <xdr:cNvCxnSpPr/>
      </xdr:nvCxnSpPr>
      <xdr:spPr>
        <a:xfrm flipV="1">
          <a:off x="2019300" y="16508185"/>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2" name="テキスト ボックス 241"/>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64936</xdr:rowOff>
    </xdr:from>
    <xdr:to>
      <xdr:col>10</xdr:col>
      <xdr:colOff>114300</xdr:colOff>
      <xdr:row>96</xdr:row>
      <xdr:rowOff>152070</xdr:rowOff>
    </xdr:to>
    <xdr:cxnSp macro="">
      <xdr:nvCxnSpPr>
        <xdr:cNvPr id="243" name="直線コネクタ 242"/>
        <xdr:cNvCxnSpPr/>
      </xdr:nvCxnSpPr>
      <xdr:spPr>
        <a:xfrm flipV="1">
          <a:off x="1130300" y="16524136"/>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83389</xdr:rowOff>
    </xdr:from>
    <xdr:to>
      <xdr:col>24</xdr:col>
      <xdr:colOff>114300</xdr:colOff>
      <xdr:row>96</xdr:row>
      <xdr:rowOff>13539</xdr:rowOff>
    </xdr:to>
    <xdr:sp macro="" textlink="">
      <xdr:nvSpPr>
        <xdr:cNvPr id="253" name="楕円 252"/>
        <xdr:cNvSpPr/>
      </xdr:nvSpPr>
      <xdr:spPr>
        <a:xfrm>
          <a:off x="4584700" y="163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106266</xdr:rowOff>
    </xdr:from>
    <xdr:ext cx="599010" cy="259045"/>
    <xdr:sp macro="" textlink="">
      <xdr:nvSpPr>
        <xdr:cNvPr id="254" name="扶助費該当値テキスト"/>
        <xdr:cNvSpPr txBox="1"/>
      </xdr:nvSpPr>
      <xdr:spPr>
        <a:xfrm>
          <a:off x="4686300" y="1622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115418</xdr:rowOff>
    </xdr:from>
    <xdr:to>
      <xdr:col>20</xdr:col>
      <xdr:colOff>38100</xdr:colOff>
      <xdr:row>96</xdr:row>
      <xdr:rowOff>45568</xdr:rowOff>
    </xdr:to>
    <xdr:sp macro="" textlink="">
      <xdr:nvSpPr>
        <xdr:cNvPr id="255" name="楕円 254"/>
        <xdr:cNvSpPr/>
      </xdr:nvSpPr>
      <xdr:spPr>
        <a:xfrm>
          <a:off x="37465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62095</xdr:rowOff>
    </xdr:from>
    <xdr:ext cx="599010" cy="259045"/>
    <xdr:sp macro="" textlink="">
      <xdr:nvSpPr>
        <xdr:cNvPr id="256" name="テキスト ボックス 255"/>
        <xdr:cNvSpPr txBox="1"/>
      </xdr:nvSpPr>
      <xdr:spPr>
        <a:xfrm>
          <a:off x="3497795" y="161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169635</xdr:rowOff>
    </xdr:from>
    <xdr:to>
      <xdr:col>15</xdr:col>
      <xdr:colOff>101600</xdr:colOff>
      <xdr:row>96</xdr:row>
      <xdr:rowOff>99785</xdr:rowOff>
    </xdr:to>
    <xdr:sp macro="" textlink="">
      <xdr:nvSpPr>
        <xdr:cNvPr id="257" name="楕円 256"/>
        <xdr:cNvSpPr/>
      </xdr:nvSpPr>
      <xdr:spPr>
        <a:xfrm>
          <a:off x="2857500" y="164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116312</xdr:rowOff>
    </xdr:from>
    <xdr:ext cx="599010" cy="259045"/>
    <xdr:sp macro="" textlink="">
      <xdr:nvSpPr>
        <xdr:cNvPr id="258" name="テキスト ボックス 257"/>
        <xdr:cNvSpPr txBox="1"/>
      </xdr:nvSpPr>
      <xdr:spPr>
        <a:xfrm>
          <a:off x="2608795" y="1623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14136</xdr:rowOff>
    </xdr:from>
    <xdr:to>
      <xdr:col>10</xdr:col>
      <xdr:colOff>165100</xdr:colOff>
      <xdr:row>96</xdr:row>
      <xdr:rowOff>115736</xdr:rowOff>
    </xdr:to>
    <xdr:sp macro="" textlink="">
      <xdr:nvSpPr>
        <xdr:cNvPr id="259" name="楕円 258"/>
        <xdr:cNvSpPr/>
      </xdr:nvSpPr>
      <xdr:spPr>
        <a:xfrm>
          <a:off x="1968500" y="164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132263</xdr:rowOff>
    </xdr:from>
    <xdr:ext cx="534377" cy="259045"/>
    <xdr:sp macro="" textlink="">
      <xdr:nvSpPr>
        <xdr:cNvPr id="260" name="テキスト ボックス 259"/>
        <xdr:cNvSpPr txBox="1"/>
      </xdr:nvSpPr>
      <xdr:spPr>
        <a:xfrm>
          <a:off x="1752111" y="162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101270</xdr:rowOff>
    </xdr:from>
    <xdr:to>
      <xdr:col>6</xdr:col>
      <xdr:colOff>38100</xdr:colOff>
      <xdr:row>97</xdr:row>
      <xdr:rowOff>31420</xdr:rowOff>
    </xdr:to>
    <xdr:sp macro="" textlink="">
      <xdr:nvSpPr>
        <xdr:cNvPr id="261" name="楕円 260"/>
        <xdr:cNvSpPr/>
      </xdr:nvSpPr>
      <xdr:spPr>
        <a:xfrm>
          <a:off x="1079500" y="165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47947</xdr:rowOff>
    </xdr:from>
    <xdr:ext cx="534377" cy="259045"/>
    <xdr:sp macro="" textlink="">
      <xdr:nvSpPr>
        <xdr:cNvPr id="262" name="テキスト ボックス 261"/>
        <xdr:cNvSpPr txBox="1"/>
      </xdr:nvSpPr>
      <xdr:spPr>
        <a:xfrm>
          <a:off x="863111" y="163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157962</xdr:rowOff>
    </xdr:from>
    <xdr:to>
      <xdr:col>55</xdr:col>
      <xdr:colOff>0</xdr:colOff>
      <xdr:row>34</xdr:row>
      <xdr:rowOff>67234</xdr:rowOff>
    </xdr:to>
    <xdr:cxnSp macro="">
      <xdr:nvCxnSpPr>
        <xdr:cNvPr id="291" name="直線コネクタ 290"/>
        <xdr:cNvCxnSpPr/>
      </xdr:nvCxnSpPr>
      <xdr:spPr>
        <a:xfrm flipV="1">
          <a:off x="9639300" y="5130012"/>
          <a:ext cx="838200" cy="7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67234</xdr:rowOff>
    </xdr:from>
    <xdr:to>
      <xdr:col>50</xdr:col>
      <xdr:colOff>114300</xdr:colOff>
      <xdr:row>34</xdr:row>
      <xdr:rowOff>164249</xdr:rowOff>
    </xdr:to>
    <xdr:cxnSp macro="">
      <xdr:nvCxnSpPr>
        <xdr:cNvPr id="294" name="直線コネクタ 293"/>
        <xdr:cNvCxnSpPr/>
      </xdr:nvCxnSpPr>
      <xdr:spPr>
        <a:xfrm flipV="1">
          <a:off x="8750300" y="5896534"/>
          <a:ext cx="889000" cy="9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164249</xdr:rowOff>
    </xdr:from>
    <xdr:to>
      <xdr:col>45</xdr:col>
      <xdr:colOff>177800</xdr:colOff>
      <xdr:row>35</xdr:row>
      <xdr:rowOff>88074</xdr:rowOff>
    </xdr:to>
    <xdr:cxnSp macro="">
      <xdr:nvCxnSpPr>
        <xdr:cNvPr id="297" name="直線コネクタ 296"/>
        <xdr:cNvCxnSpPr/>
      </xdr:nvCxnSpPr>
      <xdr:spPr>
        <a:xfrm flipV="1">
          <a:off x="7861300" y="5993549"/>
          <a:ext cx="889000" cy="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88074</xdr:rowOff>
    </xdr:from>
    <xdr:to>
      <xdr:col>41</xdr:col>
      <xdr:colOff>50800</xdr:colOff>
      <xdr:row>36</xdr:row>
      <xdr:rowOff>16320</xdr:rowOff>
    </xdr:to>
    <xdr:cxnSp macro="">
      <xdr:nvCxnSpPr>
        <xdr:cNvPr id="300" name="直線コネクタ 299"/>
        <xdr:cNvCxnSpPr/>
      </xdr:nvCxnSpPr>
      <xdr:spPr>
        <a:xfrm flipV="1">
          <a:off x="6972300" y="6088824"/>
          <a:ext cx="889000" cy="9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107162</xdr:rowOff>
    </xdr:from>
    <xdr:to>
      <xdr:col>55</xdr:col>
      <xdr:colOff>50800</xdr:colOff>
      <xdr:row>30</xdr:row>
      <xdr:rowOff>37312</xdr:rowOff>
    </xdr:to>
    <xdr:sp macro="" textlink="">
      <xdr:nvSpPr>
        <xdr:cNvPr id="310" name="楕円 309"/>
        <xdr:cNvSpPr/>
      </xdr:nvSpPr>
      <xdr:spPr>
        <a:xfrm>
          <a:off x="10426700" y="50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60189</xdr:rowOff>
    </xdr:from>
    <xdr:ext cx="599010" cy="259045"/>
    <xdr:sp macro="" textlink="">
      <xdr:nvSpPr>
        <xdr:cNvPr id="311" name="補助費等該当値テキスト"/>
        <xdr:cNvSpPr txBox="1"/>
      </xdr:nvSpPr>
      <xdr:spPr>
        <a:xfrm>
          <a:off x="10528300" y="503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16434</xdr:rowOff>
    </xdr:from>
    <xdr:to>
      <xdr:col>50</xdr:col>
      <xdr:colOff>165100</xdr:colOff>
      <xdr:row>34</xdr:row>
      <xdr:rowOff>118034</xdr:rowOff>
    </xdr:to>
    <xdr:sp macro="" textlink="">
      <xdr:nvSpPr>
        <xdr:cNvPr id="312" name="楕円 311"/>
        <xdr:cNvSpPr/>
      </xdr:nvSpPr>
      <xdr:spPr>
        <a:xfrm>
          <a:off x="9588500" y="58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134561</xdr:rowOff>
    </xdr:from>
    <xdr:ext cx="534377" cy="259045"/>
    <xdr:sp macro="" textlink="">
      <xdr:nvSpPr>
        <xdr:cNvPr id="313" name="テキスト ボックス 312"/>
        <xdr:cNvSpPr txBox="1"/>
      </xdr:nvSpPr>
      <xdr:spPr>
        <a:xfrm>
          <a:off x="9372111" y="562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113449</xdr:rowOff>
    </xdr:from>
    <xdr:to>
      <xdr:col>46</xdr:col>
      <xdr:colOff>38100</xdr:colOff>
      <xdr:row>35</xdr:row>
      <xdr:rowOff>43599</xdr:rowOff>
    </xdr:to>
    <xdr:sp macro="" textlink="">
      <xdr:nvSpPr>
        <xdr:cNvPr id="314" name="楕円 313"/>
        <xdr:cNvSpPr/>
      </xdr:nvSpPr>
      <xdr:spPr>
        <a:xfrm>
          <a:off x="8699500" y="59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60126</xdr:rowOff>
    </xdr:from>
    <xdr:ext cx="534377" cy="259045"/>
    <xdr:sp macro="" textlink="">
      <xdr:nvSpPr>
        <xdr:cNvPr id="315" name="テキスト ボックス 314"/>
        <xdr:cNvSpPr txBox="1"/>
      </xdr:nvSpPr>
      <xdr:spPr>
        <a:xfrm>
          <a:off x="8483111" y="57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37274</xdr:rowOff>
    </xdr:from>
    <xdr:to>
      <xdr:col>41</xdr:col>
      <xdr:colOff>101600</xdr:colOff>
      <xdr:row>35</xdr:row>
      <xdr:rowOff>138874</xdr:rowOff>
    </xdr:to>
    <xdr:sp macro="" textlink="">
      <xdr:nvSpPr>
        <xdr:cNvPr id="316" name="楕円 315"/>
        <xdr:cNvSpPr/>
      </xdr:nvSpPr>
      <xdr:spPr>
        <a:xfrm>
          <a:off x="7810500" y="60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155401</xdr:rowOff>
    </xdr:from>
    <xdr:ext cx="534377" cy="259045"/>
    <xdr:sp macro="" textlink="">
      <xdr:nvSpPr>
        <xdr:cNvPr id="317" name="テキスト ボックス 316"/>
        <xdr:cNvSpPr txBox="1"/>
      </xdr:nvSpPr>
      <xdr:spPr>
        <a:xfrm>
          <a:off x="7594111" y="581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136970</xdr:rowOff>
    </xdr:from>
    <xdr:to>
      <xdr:col>36</xdr:col>
      <xdr:colOff>165100</xdr:colOff>
      <xdr:row>36</xdr:row>
      <xdr:rowOff>67120</xdr:rowOff>
    </xdr:to>
    <xdr:sp macro="" textlink="">
      <xdr:nvSpPr>
        <xdr:cNvPr id="318" name="楕円 317"/>
        <xdr:cNvSpPr/>
      </xdr:nvSpPr>
      <xdr:spPr>
        <a:xfrm>
          <a:off x="6921500" y="61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83647</xdr:rowOff>
    </xdr:from>
    <xdr:ext cx="534377" cy="259045"/>
    <xdr:sp macro="" textlink="">
      <xdr:nvSpPr>
        <xdr:cNvPr id="319" name="テキスト ボックス 318"/>
        <xdr:cNvSpPr txBox="1"/>
      </xdr:nvSpPr>
      <xdr:spPr>
        <a:xfrm>
          <a:off x="6705111" y="59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110646</xdr:rowOff>
    </xdr:from>
    <xdr:to>
      <xdr:col>55</xdr:col>
      <xdr:colOff>0</xdr:colOff>
      <xdr:row>57</xdr:row>
      <xdr:rowOff>135096</xdr:rowOff>
    </xdr:to>
    <xdr:cxnSp macro="">
      <xdr:nvCxnSpPr>
        <xdr:cNvPr id="350" name="直線コネクタ 349"/>
        <xdr:cNvCxnSpPr/>
      </xdr:nvCxnSpPr>
      <xdr:spPr>
        <a:xfrm flipV="1">
          <a:off x="9639300" y="9711846"/>
          <a:ext cx="838200" cy="19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135096</xdr:rowOff>
    </xdr:from>
    <xdr:to>
      <xdr:col>50</xdr:col>
      <xdr:colOff>114300</xdr:colOff>
      <xdr:row>58</xdr:row>
      <xdr:rowOff>34032</xdr:rowOff>
    </xdr:to>
    <xdr:cxnSp macro="">
      <xdr:nvCxnSpPr>
        <xdr:cNvPr id="353" name="直線コネクタ 352"/>
        <xdr:cNvCxnSpPr/>
      </xdr:nvCxnSpPr>
      <xdr:spPr>
        <a:xfrm flipV="1">
          <a:off x="8750300" y="9907746"/>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154418</xdr:rowOff>
    </xdr:from>
    <xdr:to>
      <xdr:col>45</xdr:col>
      <xdr:colOff>177800</xdr:colOff>
      <xdr:row>58</xdr:row>
      <xdr:rowOff>34032</xdr:rowOff>
    </xdr:to>
    <xdr:cxnSp macro="">
      <xdr:nvCxnSpPr>
        <xdr:cNvPr id="356" name="直線コネクタ 355"/>
        <xdr:cNvCxnSpPr/>
      </xdr:nvCxnSpPr>
      <xdr:spPr>
        <a:xfrm>
          <a:off x="7861300" y="9584168"/>
          <a:ext cx="889000" cy="3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154418</xdr:rowOff>
    </xdr:from>
    <xdr:to>
      <xdr:col>41</xdr:col>
      <xdr:colOff>50800</xdr:colOff>
      <xdr:row>57</xdr:row>
      <xdr:rowOff>52527</xdr:rowOff>
    </xdr:to>
    <xdr:cxnSp macro="">
      <xdr:nvCxnSpPr>
        <xdr:cNvPr id="359" name="直線コネクタ 358"/>
        <xdr:cNvCxnSpPr/>
      </xdr:nvCxnSpPr>
      <xdr:spPr>
        <a:xfrm flipV="1">
          <a:off x="6972300" y="9584168"/>
          <a:ext cx="889000" cy="2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59846</xdr:rowOff>
    </xdr:from>
    <xdr:to>
      <xdr:col>55</xdr:col>
      <xdr:colOff>50800</xdr:colOff>
      <xdr:row>56</xdr:row>
      <xdr:rowOff>161446</xdr:rowOff>
    </xdr:to>
    <xdr:sp macro="" textlink="">
      <xdr:nvSpPr>
        <xdr:cNvPr id="369" name="楕円 368"/>
        <xdr:cNvSpPr/>
      </xdr:nvSpPr>
      <xdr:spPr>
        <a:xfrm>
          <a:off x="10426700" y="96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82723</xdr:rowOff>
    </xdr:from>
    <xdr:ext cx="534377" cy="259045"/>
    <xdr:sp macro="" textlink="">
      <xdr:nvSpPr>
        <xdr:cNvPr id="370" name="普通建設事業費該当値テキスト"/>
        <xdr:cNvSpPr txBox="1"/>
      </xdr:nvSpPr>
      <xdr:spPr>
        <a:xfrm>
          <a:off x="10528300" y="95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84296</xdr:rowOff>
    </xdr:from>
    <xdr:to>
      <xdr:col>50</xdr:col>
      <xdr:colOff>165100</xdr:colOff>
      <xdr:row>58</xdr:row>
      <xdr:rowOff>14446</xdr:rowOff>
    </xdr:to>
    <xdr:sp macro="" textlink="">
      <xdr:nvSpPr>
        <xdr:cNvPr id="371" name="楕円 370"/>
        <xdr:cNvSpPr/>
      </xdr:nvSpPr>
      <xdr:spPr>
        <a:xfrm>
          <a:off x="9588500" y="9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5573</xdr:rowOff>
    </xdr:from>
    <xdr:ext cx="534377" cy="259045"/>
    <xdr:sp macro="" textlink="">
      <xdr:nvSpPr>
        <xdr:cNvPr id="372" name="テキスト ボックス 371"/>
        <xdr:cNvSpPr txBox="1"/>
      </xdr:nvSpPr>
      <xdr:spPr>
        <a:xfrm>
          <a:off x="9372111" y="99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154682</xdr:rowOff>
    </xdr:from>
    <xdr:to>
      <xdr:col>46</xdr:col>
      <xdr:colOff>38100</xdr:colOff>
      <xdr:row>58</xdr:row>
      <xdr:rowOff>84832</xdr:rowOff>
    </xdr:to>
    <xdr:sp macro="" textlink="">
      <xdr:nvSpPr>
        <xdr:cNvPr id="373" name="楕円 372"/>
        <xdr:cNvSpPr/>
      </xdr:nvSpPr>
      <xdr:spPr>
        <a:xfrm>
          <a:off x="8699500" y="99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75959</xdr:rowOff>
    </xdr:from>
    <xdr:ext cx="534377" cy="259045"/>
    <xdr:sp macro="" textlink="">
      <xdr:nvSpPr>
        <xdr:cNvPr id="374" name="テキスト ボックス 373"/>
        <xdr:cNvSpPr txBox="1"/>
      </xdr:nvSpPr>
      <xdr:spPr>
        <a:xfrm>
          <a:off x="8483111" y="100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103618</xdr:rowOff>
    </xdr:from>
    <xdr:to>
      <xdr:col>41</xdr:col>
      <xdr:colOff>101600</xdr:colOff>
      <xdr:row>56</xdr:row>
      <xdr:rowOff>33768</xdr:rowOff>
    </xdr:to>
    <xdr:sp macro="" textlink="">
      <xdr:nvSpPr>
        <xdr:cNvPr id="375" name="楕円 374"/>
        <xdr:cNvSpPr/>
      </xdr:nvSpPr>
      <xdr:spPr>
        <a:xfrm>
          <a:off x="7810500" y="95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50295</xdr:rowOff>
    </xdr:from>
    <xdr:ext cx="534377" cy="259045"/>
    <xdr:sp macro="" textlink="">
      <xdr:nvSpPr>
        <xdr:cNvPr id="376" name="テキスト ボックス 375"/>
        <xdr:cNvSpPr txBox="1"/>
      </xdr:nvSpPr>
      <xdr:spPr>
        <a:xfrm>
          <a:off x="7594111" y="93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1727</xdr:rowOff>
    </xdr:from>
    <xdr:to>
      <xdr:col>36</xdr:col>
      <xdr:colOff>165100</xdr:colOff>
      <xdr:row>57</xdr:row>
      <xdr:rowOff>103327</xdr:rowOff>
    </xdr:to>
    <xdr:sp macro="" textlink="">
      <xdr:nvSpPr>
        <xdr:cNvPr id="377" name="楕円 376"/>
        <xdr:cNvSpPr/>
      </xdr:nvSpPr>
      <xdr:spPr>
        <a:xfrm>
          <a:off x="6921500" y="97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94454</xdr:rowOff>
    </xdr:from>
    <xdr:ext cx="534377" cy="259045"/>
    <xdr:sp macro="" textlink="">
      <xdr:nvSpPr>
        <xdr:cNvPr id="378" name="テキスト ボックス 377"/>
        <xdr:cNvSpPr txBox="1"/>
      </xdr:nvSpPr>
      <xdr:spPr>
        <a:xfrm>
          <a:off x="6705111" y="98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79643</xdr:rowOff>
    </xdr:from>
    <xdr:to>
      <xdr:col>55</xdr:col>
      <xdr:colOff>0</xdr:colOff>
      <xdr:row>78</xdr:row>
      <xdr:rowOff>46301</xdr:rowOff>
    </xdr:to>
    <xdr:cxnSp macro="">
      <xdr:nvCxnSpPr>
        <xdr:cNvPr id="409" name="直線コネクタ 408"/>
        <xdr:cNvCxnSpPr/>
      </xdr:nvCxnSpPr>
      <xdr:spPr>
        <a:xfrm flipV="1">
          <a:off x="9639300" y="13109843"/>
          <a:ext cx="838200" cy="30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27159</xdr:rowOff>
    </xdr:from>
    <xdr:ext cx="534377" cy="259045"/>
    <xdr:sp macro="" textlink="">
      <xdr:nvSpPr>
        <xdr:cNvPr id="410" name="普通建設事業費 （ うち新規整備　）平均値テキスト"/>
        <xdr:cNvSpPr txBox="1"/>
      </xdr:nvSpPr>
      <xdr:spPr>
        <a:xfrm>
          <a:off x="10528300" y="132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84117</xdr:rowOff>
    </xdr:from>
    <xdr:to>
      <xdr:col>50</xdr:col>
      <xdr:colOff>114300</xdr:colOff>
      <xdr:row>78</xdr:row>
      <xdr:rowOff>46301</xdr:rowOff>
    </xdr:to>
    <xdr:cxnSp macro="">
      <xdr:nvCxnSpPr>
        <xdr:cNvPr id="412" name="直線コネクタ 411"/>
        <xdr:cNvCxnSpPr/>
      </xdr:nvCxnSpPr>
      <xdr:spPr>
        <a:xfrm>
          <a:off x="8750300" y="13285767"/>
          <a:ext cx="889000" cy="1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83072</xdr:rowOff>
    </xdr:from>
    <xdr:to>
      <xdr:col>45</xdr:col>
      <xdr:colOff>177800</xdr:colOff>
      <xdr:row>77</xdr:row>
      <xdr:rowOff>84117</xdr:rowOff>
    </xdr:to>
    <xdr:cxnSp macro="">
      <xdr:nvCxnSpPr>
        <xdr:cNvPr id="415" name="直線コネクタ 414"/>
        <xdr:cNvCxnSpPr/>
      </xdr:nvCxnSpPr>
      <xdr:spPr>
        <a:xfrm>
          <a:off x="7861300" y="13284722"/>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28843</xdr:rowOff>
    </xdr:from>
    <xdr:to>
      <xdr:col>55</xdr:col>
      <xdr:colOff>50800</xdr:colOff>
      <xdr:row>76</xdr:row>
      <xdr:rowOff>130443</xdr:rowOff>
    </xdr:to>
    <xdr:sp macro="" textlink="">
      <xdr:nvSpPr>
        <xdr:cNvPr id="425" name="楕円 424"/>
        <xdr:cNvSpPr/>
      </xdr:nvSpPr>
      <xdr:spPr>
        <a:xfrm>
          <a:off x="10426700" y="130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51720</xdr:rowOff>
    </xdr:from>
    <xdr:ext cx="534377" cy="259045"/>
    <xdr:sp macro="" textlink="">
      <xdr:nvSpPr>
        <xdr:cNvPr id="426" name="普通建設事業費 （ うち新規整備　）該当値テキスト"/>
        <xdr:cNvSpPr txBox="1"/>
      </xdr:nvSpPr>
      <xdr:spPr>
        <a:xfrm>
          <a:off x="10528300" y="129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166951</xdr:rowOff>
    </xdr:from>
    <xdr:to>
      <xdr:col>50</xdr:col>
      <xdr:colOff>165100</xdr:colOff>
      <xdr:row>78</xdr:row>
      <xdr:rowOff>97101</xdr:rowOff>
    </xdr:to>
    <xdr:sp macro="" textlink="">
      <xdr:nvSpPr>
        <xdr:cNvPr id="427" name="楕円 426"/>
        <xdr:cNvSpPr/>
      </xdr:nvSpPr>
      <xdr:spPr>
        <a:xfrm>
          <a:off x="9588500" y="133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88228</xdr:rowOff>
    </xdr:from>
    <xdr:ext cx="469744" cy="259045"/>
    <xdr:sp macro="" textlink="">
      <xdr:nvSpPr>
        <xdr:cNvPr id="428" name="テキスト ボックス 427"/>
        <xdr:cNvSpPr txBox="1"/>
      </xdr:nvSpPr>
      <xdr:spPr>
        <a:xfrm>
          <a:off x="9404428" y="134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33317</xdr:rowOff>
    </xdr:from>
    <xdr:to>
      <xdr:col>46</xdr:col>
      <xdr:colOff>38100</xdr:colOff>
      <xdr:row>77</xdr:row>
      <xdr:rowOff>134917</xdr:rowOff>
    </xdr:to>
    <xdr:sp macro="" textlink="">
      <xdr:nvSpPr>
        <xdr:cNvPr id="429" name="楕円 428"/>
        <xdr:cNvSpPr/>
      </xdr:nvSpPr>
      <xdr:spPr>
        <a:xfrm>
          <a:off x="8699500" y="132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126044</xdr:rowOff>
    </xdr:from>
    <xdr:ext cx="534377" cy="259045"/>
    <xdr:sp macro="" textlink="">
      <xdr:nvSpPr>
        <xdr:cNvPr id="430" name="テキスト ボックス 429"/>
        <xdr:cNvSpPr txBox="1"/>
      </xdr:nvSpPr>
      <xdr:spPr>
        <a:xfrm>
          <a:off x="8483111" y="1332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32272</xdr:rowOff>
    </xdr:from>
    <xdr:to>
      <xdr:col>41</xdr:col>
      <xdr:colOff>101600</xdr:colOff>
      <xdr:row>77</xdr:row>
      <xdr:rowOff>133872</xdr:rowOff>
    </xdr:to>
    <xdr:sp macro="" textlink="">
      <xdr:nvSpPr>
        <xdr:cNvPr id="431" name="楕円 430"/>
        <xdr:cNvSpPr/>
      </xdr:nvSpPr>
      <xdr:spPr>
        <a:xfrm>
          <a:off x="7810500" y="132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124999</xdr:rowOff>
    </xdr:from>
    <xdr:ext cx="534377" cy="259045"/>
    <xdr:sp macro="" textlink="">
      <xdr:nvSpPr>
        <xdr:cNvPr id="432" name="テキスト ボックス 431"/>
        <xdr:cNvSpPr txBox="1"/>
      </xdr:nvSpPr>
      <xdr:spPr>
        <a:xfrm>
          <a:off x="7594111" y="133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140043</xdr:rowOff>
    </xdr:from>
    <xdr:to>
      <xdr:col>55</xdr:col>
      <xdr:colOff>0</xdr:colOff>
      <xdr:row>98</xdr:row>
      <xdr:rowOff>32435</xdr:rowOff>
    </xdr:to>
    <xdr:cxnSp macro="">
      <xdr:nvCxnSpPr>
        <xdr:cNvPr id="461" name="直線コネクタ 460"/>
        <xdr:cNvCxnSpPr/>
      </xdr:nvCxnSpPr>
      <xdr:spPr>
        <a:xfrm flipV="1">
          <a:off x="9639300" y="16770693"/>
          <a:ext cx="838200" cy="6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32435</xdr:rowOff>
    </xdr:from>
    <xdr:to>
      <xdr:col>50</xdr:col>
      <xdr:colOff>114300</xdr:colOff>
      <xdr:row>98</xdr:row>
      <xdr:rowOff>166472</xdr:rowOff>
    </xdr:to>
    <xdr:cxnSp macro="">
      <xdr:nvCxnSpPr>
        <xdr:cNvPr id="464" name="直線コネクタ 463"/>
        <xdr:cNvCxnSpPr/>
      </xdr:nvCxnSpPr>
      <xdr:spPr>
        <a:xfrm flipV="1">
          <a:off x="8750300" y="16834535"/>
          <a:ext cx="889000" cy="1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30987</xdr:rowOff>
    </xdr:from>
    <xdr:to>
      <xdr:col>45</xdr:col>
      <xdr:colOff>177800</xdr:colOff>
      <xdr:row>98</xdr:row>
      <xdr:rowOff>166472</xdr:rowOff>
    </xdr:to>
    <xdr:cxnSp macro="">
      <xdr:nvCxnSpPr>
        <xdr:cNvPr id="467" name="直線コネクタ 466"/>
        <xdr:cNvCxnSpPr/>
      </xdr:nvCxnSpPr>
      <xdr:spPr>
        <a:xfrm>
          <a:off x="7861300" y="16490187"/>
          <a:ext cx="889000" cy="4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1" name="テキスト ボックス 470"/>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89243</xdr:rowOff>
    </xdr:from>
    <xdr:to>
      <xdr:col>55</xdr:col>
      <xdr:colOff>50800</xdr:colOff>
      <xdr:row>98</xdr:row>
      <xdr:rowOff>19393</xdr:rowOff>
    </xdr:to>
    <xdr:sp macro="" textlink="">
      <xdr:nvSpPr>
        <xdr:cNvPr id="477" name="楕円 476"/>
        <xdr:cNvSpPr/>
      </xdr:nvSpPr>
      <xdr:spPr>
        <a:xfrm>
          <a:off x="104267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67670</xdr:rowOff>
    </xdr:from>
    <xdr:ext cx="534377" cy="259045"/>
    <xdr:sp macro="" textlink="">
      <xdr:nvSpPr>
        <xdr:cNvPr id="478" name="普通建設事業費 （ うち更新整備　）該当値テキスト"/>
        <xdr:cNvSpPr txBox="1"/>
      </xdr:nvSpPr>
      <xdr:spPr>
        <a:xfrm>
          <a:off x="10528300" y="166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153085</xdr:rowOff>
    </xdr:from>
    <xdr:to>
      <xdr:col>50</xdr:col>
      <xdr:colOff>165100</xdr:colOff>
      <xdr:row>98</xdr:row>
      <xdr:rowOff>83235</xdr:rowOff>
    </xdr:to>
    <xdr:sp macro="" textlink="">
      <xdr:nvSpPr>
        <xdr:cNvPr id="479" name="楕円 478"/>
        <xdr:cNvSpPr/>
      </xdr:nvSpPr>
      <xdr:spPr>
        <a:xfrm>
          <a:off x="9588500" y="167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74362</xdr:rowOff>
    </xdr:from>
    <xdr:ext cx="534377" cy="259045"/>
    <xdr:sp macro="" textlink="">
      <xdr:nvSpPr>
        <xdr:cNvPr id="480" name="テキスト ボックス 479"/>
        <xdr:cNvSpPr txBox="1"/>
      </xdr:nvSpPr>
      <xdr:spPr>
        <a:xfrm>
          <a:off x="9372111" y="1687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115672</xdr:rowOff>
    </xdr:from>
    <xdr:to>
      <xdr:col>46</xdr:col>
      <xdr:colOff>38100</xdr:colOff>
      <xdr:row>99</xdr:row>
      <xdr:rowOff>45822</xdr:rowOff>
    </xdr:to>
    <xdr:sp macro="" textlink="">
      <xdr:nvSpPr>
        <xdr:cNvPr id="481" name="楕円 480"/>
        <xdr:cNvSpPr/>
      </xdr:nvSpPr>
      <xdr:spPr>
        <a:xfrm>
          <a:off x="8699500" y="169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36949</xdr:rowOff>
    </xdr:from>
    <xdr:ext cx="469744" cy="259045"/>
    <xdr:sp macro="" textlink="">
      <xdr:nvSpPr>
        <xdr:cNvPr id="482" name="テキスト ボックス 481"/>
        <xdr:cNvSpPr txBox="1"/>
      </xdr:nvSpPr>
      <xdr:spPr>
        <a:xfrm>
          <a:off x="8515428" y="170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151637</xdr:rowOff>
    </xdr:from>
    <xdr:to>
      <xdr:col>41</xdr:col>
      <xdr:colOff>101600</xdr:colOff>
      <xdr:row>96</xdr:row>
      <xdr:rowOff>81787</xdr:rowOff>
    </xdr:to>
    <xdr:sp macro="" textlink="">
      <xdr:nvSpPr>
        <xdr:cNvPr id="483" name="楕円 482"/>
        <xdr:cNvSpPr/>
      </xdr:nvSpPr>
      <xdr:spPr>
        <a:xfrm>
          <a:off x="7810500" y="164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98314</xdr:rowOff>
    </xdr:from>
    <xdr:ext cx="534377" cy="259045"/>
    <xdr:sp macro="" textlink="">
      <xdr:nvSpPr>
        <xdr:cNvPr id="484" name="テキスト ボックス 483"/>
        <xdr:cNvSpPr txBox="1"/>
      </xdr:nvSpPr>
      <xdr:spPr>
        <a:xfrm>
          <a:off x="7594111" y="162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93653</xdr:rowOff>
    </xdr:from>
    <xdr:to>
      <xdr:col>85</xdr:col>
      <xdr:colOff>127000</xdr:colOff>
      <xdr:row>39</xdr:row>
      <xdr:rowOff>98878</xdr:rowOff>
    </xdr:to>
    <xdr:cxnSp macro="">
      <xdr:nvCxnSpPr>
        <xdr:cNvPr id="515" name="直線コネクタ 514"/>
        <xdr:cNvCxnSpPr/>
      </xdr:nvCxnSpPr>
      <xdr:spPr>
        <a:xfrm flipV="1">
          <a:off x="15481300" y="6780203"/>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42853</xdr:rowOff>
    </xdr:from>
    <xdr:to>
      <xdr:col>85</xdr:col>
      <xdr:colOff>177800</xdr:colOff>
      <xdr:row>39</xdr:row>
      <xdr:rowOff>144453</xdr:rowOff>
    </xdr:to>
    <xdr:sp macro="" textlink="">
      <xdr:nvSpPr>
        <xdr:cNvPr id="534" name="楕円 533"/>
        <xdr:cNvSpPr/>
      </xdr:nvSpPr>
      <xdr:spPr>
        <a:xfrm>
          <a:off x="162687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129230</xdr:rowOff>
    </xdr:from>
    <xdr:ext cx="313932" cy="259045"/>
    <xdr:sp macro="" textlink="">
      <xdr:nvSpPr>
        <xdr:cNvPr id="535" name="災害復旧事業費該当値テキスト"/>
        <xdr:cNvSpPr txBox="1"/>
      </xdr:nvSpPr>
      <xdr:spPr>
        <a:xfrm>
          <a:off x="16370300" y="6644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7089</xdr:rowOff>
    </xdr:from>
    <xdr:to>
      <xdr:col>85</xdr:col>
      <xdr:colOff>126364</xdr:colOff>
      <xdr:row>78</xdr:row>
      <xdr:rowOff>118295</xdr:rowOff>
    </xdr:to>
    <xdr:cxnSp macro="">
      <xdr:nvCxnSpPr>
        <xdr:cNvPr id="616" name="直線コネクタ 615"/>
        <xdr:cNvCxnSpPr/>
      </xdr:nvCxnSpPr>
      <xdr:spPr>
        <a:xfrm flipV="1">
          <a:off x="16317595" y="13037289"/>
          <a:ext cx="1269" cy="45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122122</xdr:rowOff>
    </xdr:from>
    <xdr:ext cx="534377" cy="259045"/>
    <xdr:sp macro="" textlink="">
      <xdr:nvSpPr>
        <xdr:cNvPr id="617" name="公債費最小値テキスト"/>
        <xdr:cNvSpPr txBox="1"/>
      </xdr:nvSpPr>
      <xdr:spPr>
        <a:xfrm>
          <a:off x="16370300" y="134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118295</xdr:rowOff>
    </xdr:from>
    <xdr:to>
      <xdr:col>86</xdr:col>
      <xdr:colOff>25400</xdr:colOff>
      <xdr:row>78</xdr:row>
      <xdr:rowOff>118295</xdr:rowOff>
    </xdr:to>
    <xdr:cxnSp macro="">
      <xdr:nvCxnSpPr>
        <xdr:cNvPr id="618" name="直線コネクタ 617"/>
        <xdr:cNvCxnSpPr/>
      </xdr:nvCxnSpPr>
      <xdr:spPr>
        <a:xfrm>
          <a:off x="16230600" y="1349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125216</xdr:rowOff>
    </xdr:from>
    <xdr:ext cx="534377" cy="259045"/>
    <xdr:sp macro="" textlink="">
      <xdr:nvSpPr>
        <xdr:cNvPr id="619" name="公債費最大値テキスト"/>
        <xdr:cNvSpPr txBox="1"/>
      </xdr:nvSpPr>
      <xdr:spPr>
        <a:xfrm>
          <a:off x="16370300" y="128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7089</xdr:rowOff>
    </xdr:from>
    <xdr:to>
      <xdr:col>86</xdr:col>
      <xdr:colOff>25400</xdr:colOff>
      <xdr:row>76</xdr:row>
      <xdr:rowOff>7089</xdr:rowOff>
    </xdr:to>
    <xdr:cxnSp macro="">
      <xdr:nvCxnSpPr>
        <xdr:cNvPr id="620" name="直線コネクタ 619"/>
        <xdr:cNvCxnSpPr/>
      </xdr:nvCxnSpPr>
      <xdr:spPr>
        <a:xfrm>
          <a:off x="16230600" y="1303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146497</xdr:rowOff>
    </xdr:from>
    <xdr:to>
      <xdr:col>85</xdr:col>
      <xdr:colOff>127000</xdr:colOff>
      <xdr:row>76</xdr:row>
      <xdr:rowOff>57496</xdr:rowOff>
    </xdr:to>
    <xdr:cxnSp macro="">
      <xdr:nvCxnSpPr>
        <xdr:cNvPr id="621" name="直線コネクタ 620"/>
        <xdr:cNvCxnSpPr/>
      </xdr:nvCxnSpPr>
      <xdr:spPr>
        <a:xfrm>
          <a:off x="15481300" y="12319447"/>
          <a:ext cx="838200" cy="7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59745</xdr:rowOff>
    </xdr:from>
    <xdr:ext cx="534377" cy="259045"/>
    <xdr:sp macro="" textlink="">
      <xdr:nvSpPr>
        <xdr:cNvPr id="622" name="公債費平均値テキスト"/>
        <xdr:cNvSpPr txBox="1"/>
      </xdr:nvSpPr>
      <xdr:spPr>
        <a:xfrm>
          <a:off x="16370300" y="1326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81318</xdr:rowOff>
    </xdr:from>
    <xdr:to>
      <xdr:col>85</xdr:col>
      <xdr:colOff>177800</xdr:colOff>
      <xdr:row>78</xdr:row>
      <xdr:rowOff>11468</xdr:rowOff>
    </xdr:to>
    <xdr:sp macro="" textlink="">
      <xdr:nvSpPr>
        <xdr:cNvPr id="623" name="フローチャート: 判断 622"/>
        <xdr:cNvSpPr/>
      </xdr:nvSpPr>
      <xdr:spPr>
        <a:xfrm>
          <a:off x="16268700" y="1328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146497</xdr:rowOff>
    </xdr:from>
    <xdr:to>
      <xdr:col>81</xdr:col>
      <xdr:colOff>50800</xdr:colOff>
      <xdr:row>74</xdr:row>
      <xdr:rowOff>147717</xdr:rowOff>
    </xdr:to>
    <xdr:cxnSp macro="">
      <xdr:nvCxnSpPr>
        <xdr:cNvPr id="624" name="直線コネクタ 623"/>
        <xdr:cNvCxnSpPr/>
      </xdr:nvCxnSpPr>
      <xdr:spPr>
        <a:xfrm flipV="1">
          <a:off x="14592300" y="12319447"/>
          <a:ext cx="889000" cy="5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71123</xdr:rowOff>
    </xdr:from>
    <xdr:to>
      <xdr:col>81</xdr:col>
      <xdr:colOff>101600</xdr:colOff>
      <xdr:row>78</xdr:row>
      <xdr:rowOff>1273</xdr:rowOff>
    </xdr:to>
    <xdr:sp macro="" textlink="">
      <xdr:nvSpPr>
        <xdr:cNvPr id="625" name="フローチャート: 判断 624"/>
        <xdr:cNvSpPr/>
      </xdr:nvSpPr>
      <xdr:spPr>
        <a:xfrm>
          <a:off x="154305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163850</xdr:rowOff>
    </xdr:from>
    <xdr:ext cx="534377" cy="259045"/>
    <xdr:sp macro="" textlink="">
      <xdr:nvSpPr>
        <xdr:cNvPr id="626" name="テキスト ボックス 625"/>
        <xdr:cNvSpPr txBox="1"/>
      </xdr:nvSpPr>
      <xdr:spPr>
        <a:xfrm>
          <a:off x="15214111" y="133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147717</xdr:rowOff>
    </xdr:from>
    <xdr:to>
      <xdr:col>76</xdr:col>
      <xdr:colOff>114300</xdr:colOff>
      <xdr:row>75</xdr:row>
      <xdr:rowOff>115766</xdr:rowOff>
    </xdr:to>
    <xdr:cxnSp macro="">
      <xdr:nvCxnSpPr>
        <xdr:cNvPr id="627" name="直線コネクタ 626"/>
        <xdr:cNvCxnSpPr/>
      </xdr:nvCxnSpPr>
      <xdr:spPr>
        <a:xfrm flipV="1">
          <a:off x="13703300" y="12835017"/>
          <a:ext cx="889000" cy="1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89472</xdr:rowOff>
    </xdr:from>
    <xdr:to>
      <xdr:col>76</xdr:col>
      <xdr:colOff>165100</xdr:colOff>
      <xdr:row>78</xdr:row>
      <xdr:rowOff>19622</xdr:rowOff>
    </xdr:to>
    <xdr:sp macro="" textlink="">
      <xdr:nvSpPr>
        <xdr:cNvPr id="628" name="フローチャート: 判断 627"/>
        <xdr:cNvSpPr/>
      </xdr:nvSpPr>
      <xdr:spPr>
        <a:xfrm>
          <a:off x="14541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10749</xdr:rowOff>
    </xdr:from>
    <xdr:ext cx="534377" cy="259045"/>
    <xdr:sp macro="" textlink="">
      <xdr:nvSpPr>
        <xdr:cNvPr id="629" name="テキスト ボックス 628"/>
        <xdr:cNvSpPr txBox="1"/>
      </xdr:nvSpPr>
      <xdr:spPr>
        <a:xfrm>
          <a:off x="14325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115766</xdr:rowOff>
    </xdr:from>
    <xdr:to>
      <xdr:col>71</xdr:col>
      <xdr:colOff>177800</xdr:colOff>
      <xdr:row>76</xdr:row>
      <xdr:rowOff>7158</xdr:rowOff>
    </xdr:to>
    <xdr:cxnSp macro="">
      <xdr:nvCxnSpPr>
        <xdr:cNvPr id="630" name="直線コネクタ 629"/>
        <xdr:cNvCxnSpPr/>
      </xdr:nvCxnSpPr>
      <xdr:spPr>
        <a:xfrm flipV="1">
          <a:off x="12814300" y="12974516"/>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42898</xdr:rowOff>
    </xdr:from>
    <xdr:to>
      <xdr:col>72</xdr:col>
      <xdr:colOff>38100</xdr:colOff>
      <xdr:row>77</xdr:row>
      <xdr:rowOff>144498</xdr:rowOff>
    </xdr:to>
    <xdr:sp macro="" textlink="">
      <xdr:nvSpPr>
        <xdr:cNvPr id="631" name="フローチャート: 判断 630"/>
        <xdr:cNvSpPr/>
      </xdr:nvSpPr>
      <xdr:spPr>
        <a:xfrm>
          <a:off x="13652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135625</xdr:rowOff>
    </xdr:from>
    <xdr:ext cx="534377" cy="259045"/>
    <xdr:sp macro="" textlink="">
      <xdr:nvSpPr>
        <xdr:cNvPr id="632" name="テキスト ボックス 631"/>
        <xdr:cNvSpPr txBox="1"/>
      </xdr:nvSpPr>
      <xdr:spPr>
        <a:xfrm>
          <a:off x="13436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38692</xdr:rowOff>
    </xdr:from>
    <xdr:to>
      <xdr:col>67</xdr:col>
      <xdr:colOff>101600</xdr:colOff>
      <xdr:row>77</xdr:row>
      <xdr:rowOff>140292</xdr:rowOff>
    </xdr:to>
    <xdr:sp macro="" textlink="">
      <xdr:nvSpPr>
        <xdr:cNvPr id="633" name="フローチャート: 判断 632"/>
        <xdr:cNvSpPr/>
      </xdr:nvSpPr>
      <xdr:spPr>
        <a:xfrm>
          <a:off x="12763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131419</xdr:rowOff>
    </xdr:from>
    <xdr:ext cx="534377" cy="259045"/>
    <xdr:sp macro="" textlink="">
      <xdr:nvSpPr>
        <xdr:cNvPr id="634" name="テキスト ボックス 633"/>
        <xdr:cNvSpPr txBox="1"/>
      </xdr:nvSpPr>
      <xdr:spPr>
        <a:xfrm>
          <a:off x="12547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6696</xdr:rowOff>
    </xdr:from>
    <xdr:to>
      <xdr:col>85</xdr:col>
      <xdr:colOff>177800</xdr:colOff>
      <xdr:row>76</xdr:row>
      <xdr:rowOff>108296</xdr:rowOff>
    </xdr:to>
    <xdr:sp macro="" textlink="">
      <xdr:nvSpPr>
        <xdr:cNvPr id="640" name="楕円 639"/>
        <xdr:cNvSpPr/>
      </xdr:nvSpPr>
      <xdr:spPr>
        <a:xfrm>
          <a:off x="16268700" y="130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93073</xdr:rowOff>
    </xdr:from>
    <xdr:ext cx="534377" cy="259045"/>
    <xdr:sp macro="" textlink="">
      <xdr:nvSpPr>
        <xdr:cNvPr id="641" name="公債費該当値テキスト"/>
        <xdr:cNvSpPr txBox="1"/>
      </xdr:nvSpPr>
      <xdr:spPr>
        <a:xfrm>
          <a:off x="16370300" y="129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95697</xdr:rowOff>
    </xdr:from>
    <xdr:to>
      <xdr:col>81</xdr:col>
      <xdr:colOff>101600</xdr:colOff>
      <xdr:row>72</xdr:row>
      <xdr:rowOff>25847</xdr:rowOff>
    </xdr:to>
    <xdr:sp macro="" textlink="">
      <xdr:nvSpPr>
        <xdr:cNvPr id="642" name="楕円 641"/>
        <xdr:cNvSpPr/>
      </xdr:nvSpPr>
      <xdr:spPr>
        <a:xfrm>
          <a:off x="15430500" y="122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42374</xdr:rowOff>
    </xdr:from>
    <xdr:ext cx="599010" cy="259045"/>
    <xdr:sp macro="" textlink="">
      <xdr:nvSpPr>
        <xdr:cNvPr id="643" name="テキスト ボックス 642"/>
        <xdr:cNvSpPr txBox="1"/>
      </xdr:nvSpPr>
      <xdr:spPr>
        <a:xfrm>
          <a:off x="15181795" y="120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96917</xdr:rowOff>
    </xdr:from>
    <xdr:to>
      <xdr:col>76</xdr:col>
      <xdr:colOff>165100</xdr:colOff>
      <xdr:row>75</xdr:row>
      <xdr:rowOff>27067</xdr:rowOff>
    </xdr:to>
    <xdr:sp macro="" textlink="">
      <xdr:nvSpPr>
        <xdr:cNvPr id="644" name="楕円 643"/>
        <xdr:cNvSpPr/>
      </xdr:nvSpPr>
      <xdr:spPr>
        <a:xfrm>
          <a:off x="14541500" y="127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43594</xdr:rowOff>
    </xdr:from>
    <xdr:ext cx="534377" cy="259045"/>
    <xdr:sp macro="" textlink="">
      <xdr:nvSpPr>
        <xdr:cNvPr id="645" name="テキスト ボックス 644"/>
        <xdr:cNvSpPr txBox="1"/>
      </xdr:nvSpPr>
      <xdr:spPr>
        <a:xfrm>
          <a:off x="14325111" y="125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64966</xdr:rowOff>
    </xdr:from>
    <xdr:to>
      <xdr:col>72</xdr:col>
      <xdr:colOff>38100</xdr:colOff>
      <xdr:row>75</xdr:row>
      <xdr:rowOff>166567</xdr:rowOff>
    </xdr:to>
    <xdr:sp macro="" textlink="">
      <xdr:nvSpPr>
        <xdr:cNvPr id="646" name="楕円 645"/>
        <xdr:cNvSpPr/>
      </xdr:nvSpPr>
      <xdr:spPr>
        <a:xfrm>
          <a:off x="13652500" y="12923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11643</xdr:rowOff>
    </xdr:from>
    <xdr:ext cx="534377" cy="259045"/>
    <xdr:sp macro="" textlink="">
      <xdr:nvSpPr>
        <xdr:cNvPr id="647" name="テキスト ボックス 646"/>
        <xdr:cNvSpPr txBox="1"/>
      </xdr:nvSpPr>
      <xdr:spPr>
        <a:xfrm>
          <a:off x="13436111" y="126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127808</xdr:rowOff>
    </xdr:from>
    <xdr:to>
      <xdr:col>67</xdr:col>
      <xdr:colOff>101600</xdr:colOff>
      <xdr:row>76</xdr:row>
      <xdr:rowOff>57958</xdr:rowOff>
    </xdr:to>
    <xdr:sp macro="" textlink="">
      <xdr:nvSpPr>
        <xdr:cNvPr id="648" name="楕円 647"/>
        <xdr:cNvSpPr/>
      </xdr:nvSpPr>
      <xdr:spPr>
        <a:xfrm>
          <a:off x="12763500" y="129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74485</xdr:rowOff>
    </xdr:from>
    <xdr:ext cx="534377" cy="259045"/>
    <xdr:sp macro="" textlink="">
      <xdr:nvSpPr>
        <xdr:cNvPr id="649" name="テキスト ボックス 648"/>
        <xdr:cNvSpPr txBox="1"/>
      </xdr:nvSpPr>
      <xdr:spPr>
        <a:xfrm>
          <a:off x="12547111" y="127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127736</xdr:rowOff>
    </xdr:from>
    <xdr:to>
      <xdr:col>85</xdr:col>
      <xdr:colOff>127000</xdr:colOff>
      <xdr:row>97</xdr:row>
      <xdr:rowOff>64940</xdr:rowOff>
    </xdr:to>
    <xdr:cxnSp macro="">
      <xdr:nvCxnSpPr>
        <xdr:cNvPr id="678" name="直線コネクタ 677"/>
        <xdr:cNvCxnSpPr/>
      </xdr:nvCxnSpPr>
      <xdr:spPr>
        <a:xfrm flipV="1">
          <a:off x="15481300" y="15729686"/>
          <a:ext cx="838200" cy="96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73642</xdr:rowOff>
    </xdr:from>
    <xdr:to>
      <xdr:col>81</xdr:col>
      <xdr:colOff>50800</xdr:colOff>
      <xdr:row>97</xdr:row>
      <xdr:rowOff>64940</xdr:rowOff>
    </xdr:to>
    <xdr:cxnSp macro="">
      <xdr:nvCxnSpPr>
        <xdr:cNvPr id="681" name="直線コネクタ 680"/>
        <xdr:cNvCxnSpPr/>
      </xdr:nvCxnSpPr>
      <xdr:spPr>
        <a:xfrm>
          <a:off x="14592300" y="15675592"/>
          <a:ext cx="889000" cy="10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73642</xdr:rowOff>
    </xdr:from>
    <xdr:to>
      <xdr:col>76</xdr:col>
      <xdr:colOff>114300</xdr:colOff>
      <xdr:row>98</xdr:row>
      <xdr:rowOff>94155</xdr:rowOff>
    </xdr:to>
    <xdr:cxnSp macro="">
      <xdr:nvCxnSpPr>
        <xdr:cNvPr id="684" name="直線コネクタ 683"/>
        <xdr:cNvCxnSpPr/>
      </xdr:nvCxnSpPr>
      <xdr:spPr>
        <a:xfrm flipV="1">
          <a:off x="13703300" y="15675592"/>
          <a:ext cx="889000" cy="12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6" name="テキスト ボックス 685"/>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89691</xdr:rowOff>
    </xdr:from>
    <xdr:to>
      <xdr:col>71</xdr:col>
      <xdr:colOff>177800</xdr:colOff>
      <xdr:row>98</xdr:row>
      <xdr:rowOff>94155</xdr:rowOff>
    </xdr:to>
    <xdr:cxnSp macro="">
      <xdr:nvCxnSpPr>
        <xdr:cNvPr id="687" name="直線コネクタ 686"/>
        <xdr:cNvCxnSpPr/>
      </xdr:nvCxnSpPr>
      <xdr:spPr>
        <a:xfrm>
          <a:off x="12814300" y="16891791"/>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9" name="テキスト ボックス 688"/>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91" name="テキスト ボックス 690"/>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76936</xdr:rowOff>
    </xdr:from>
    <xdr:to>
      <xdr:col>85</xdr:col>
      <xdr:colOff>177800</xdr:colOff>
      <xdr:row>92</xdr:row>
      <xdr:rowOff>7086</xdr:rowOff>
    </xdr:to>
    <xdr:sp macro="" textlink="">
      <xdr:nvSpPr>
        <xdr:cNvPr id="697" name="楕円 696"/>
        <xdr:cNvSpPr/>
      </xdr:nvSpPr>
      <xdr:spPr>
        <a:xfrm>
          <a:off x="16268700" y="156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29963</xdr:rowOff>
    </xdr:from>
    <xdr:ext cx="599010" cy="259045"/>
    <xdr:sp macro="" textlink="">
      <xdr:nvSpPr>
        <xdr:cNvPr id="698" name="積立金該当値テキスト"/>
        <xdr:cNvSpPr txBox="1"/>
      </xdr:nvSpPr>
      <xdr:spPr>
        <a:xfrm>
          <a:off x="16370300" y="1563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14140</xdr:rowOff>
    </xdr:from>
    <xdr:to>
      <xdr:col>81</xdr:col>
      <xdr:colOff>101600</xdr:colOff>
      <xdr:row>97</xdr:row>
      <xdr:rowOff>115740</xdr:rowOff>
    </xdr:to>
    <xdr:sp macro="" textlink="">
      <xdr:nvSpPr>
        <xdr:cNvPr id="699" name="楕円 698"/>
        <xdr:cNvSpPr/>
      </xdr:nvSpPr>
      <xdr:spPr>
        <a:xfrm>
          <a:off x="15430500" y="166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132267</xdr:rowOff>
    </xdr:from>
    <xdr:ext cx="534377" cy="259045"/>
    <xdr:sp macro="" textlink="">
      <xdr:nvSpPr>
        <xdr:cNvPr id="700" name="テキスト ボックス 699"/>
        <xdr:cNvSpPr txBox="1"/>
      </xdr:nvSpPr>
      <xdr:spPr>
        <a:xfrm>
          <a:off x="15214111" y="1642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22842</xdr:rowOff>
    </xdr:from>
    <xdr:to>
      <xdr:col>76</xdr:col>
      <xdr:colOff>165100</xdr:colOff>
      <xdr:row>91</xdr:row>
      <xdr:rowOff>124442</xdr:rowOff>
    </xdr:to>
    <xdr:sp macro="" textlink="">
      <xdr:nvSpPr>
        <xdr:cNvPr id="701" name="楕円 700"/>
        <xdr:cNvSpPr/>
      </xdr:nvSpPr>
      <xdr:spPr>
        <a:xfrm>
          <a:off x="14541500" y="156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140969</xdr:rowOff>
    </xdr:from>
    <xdr:ext cx="599010" cy="259045"/>
    <xdr:sp macro="" textlink="">
      <xdr:nvSpPr>
        <xdr:cNvPr id="702" name="テキスト ボックス 701"/>
        <xdr:cNvSpPr txBox="1"/>
      </xdr:nvSpPr>
      <xdr:spPr>
        <a:xfrm>
          <a:off x="14292795" y="1540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43355</xdr:rowOff>
    </xdr:from>
    <xdr:to>
      <xdr:col>72</xdr:col>
      <xdr:colOff>38100</xdr:colOff>
      <xdr:row>98</xdr:row>
      <xdr:rowOff>144955</xdr:rowOff>
    </xdr:to>
    <xdr:sp macro="" textlink="">
      <xdr:nvSpPr>
        <xdr:cNvPr id="703" name="楕円 702"/>
        <xdr:cNvSpPr/>
      </xdr:nvSpPr>
      <xdr:spPr>
        <a:xfrm>
          <a:off x="13652500" y="168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161482</xdr:rowOff>
    </xdr:from>
    <xdr:ext cx="534377" cy="259045"/>
    <xdr:sp macro="" textlink="">
      <xdr:nvSpPr>
        <xdr:cNvPr id="704" name="テキスト ボックス 703"/>
        <xdr:cNvSpPr txBox="1"/>
      </xdr:nvSpPr>
      <xdr:spPr>
        <a:xfrm>
          <a:off x="13436111" y="1662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38891</xdr:rowOff>
    </xdr:from>
    <xdr:to>
      <xdr:col>67</xdr:col>
      <xdr:colOff>101600</xdr:colOff>
      <xdr:row>98</xdr:row>
      <xdr:rowOff>140491</xdr:rowOff>
    </xdr:to>
    <xdr:sp macro="" textlink="">
      <xdr:nvSpPr>
        <xdr:cNvPr id="705" name="楕円 704"/>
        <xdr:cNvSpPr/>
      </xdr:nvSpPr>
      <xdr:spPr>
        <a:xfrm>
          <a:off x="12763500" y="168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157018</xdr:rowOff>
    </xdr:from>
    <xdr:ext cx="534377" cy="259045"/>
    <xdr:sp macro="" textlink="">
      <xdr:nvSpPr>
        <xdr:cNvPr id="706" name="テキスト ボックス 705"/>
        <xdr:cNvSpPr txBox="1"/>
      </xdr:nvSpPr>
      <xdr:spPr>
        <a:xfrm>
          <a:off x="12547111" y="166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98878</xdr:rowOff>
    </xdr:to>
    <xdr:cxnSp macro="">
      <xdr:nvCxnSpPr>
        <xdr:cNvPr id="737" name="直線コネクタ 736"/>
        <xdr:cNvCxnSpPr/>
      </xdr:nvCxnSpPr>
      <xdr:spPr>
        <a:xfrm>
          <a:off x="21323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98878</xdr:rowOff>
    </xdr:to>
    <xdr:cxnSp macro="">
      <xdr:nvCxnSpPr>
        <xdr:cNvPr id="740" name="直線コネクタ 739"/>
        <xdr:cNvCxnSpPr/>
      </xdr:nvCxnSpPr>
      <xdr:spPr>
        <a:xfrm flipV="1">
          <a:off x="20434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96701</xdr:rowOff>
    </xdr:from>
    <xdr:to>
      <xdr:col>107</xdr:col>
      <xdr:colOff>50800</xdr:colOff>
      <xdr:row>39</xdr:row>
      <xdr:rowOff>98878</xdr:rowOff>
    </xdr:to>
    <xdr:cxnSp macro="">
      <xdr:nvCxnSpPr>
        <xdr:cNvPr id="743" name="直線コネクタ 742"/>
        <xdr:cNvCxnSpPr/>
      </xdr:nvCxnSpPr>
      <xdr:spPr>
        <a:xfrm>
          <a:off x="19545300" y="67832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96701</xdr:rowOff>
    </xdr:from>
    <xdr:to>
      <xdr:col>102</xdr:col>
      <xdr:colOff>114300</xdr:colOff>
      <xdr:row>39</xdr:row>
      <xdr:rowOff>98878</xdr:rowOff>
    </xdr:to>
    <xdr:cxnSp macro="">
      <xdr:nvCxnSpPr>
        <xdr:cNvPr id="746" name="直線コネクタ 745"/>
        <xdr:cNvCxnSpPr/>
      </xdr:nvCxnSpPr>
      <xdr:spPr>
        <a:xfrm flipV="1">
          <a:off x="18656300" y="67832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58" name="楕円 757"/>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137540</xdr:rowOff>
    </xdr:from>
    <xdr:ext cx="313932" cy="259045"/>
    <xdr:sp macro="" textlink="">
      <xdr:nvSpPr>
        <xdr:cNvPr id="759" name="テキスト ボックス 758"/>
        <xdr:cNvSpPr txBox="1"/>
      </xdr:nvSpPr>
      <xdr:spPr>
        <a:xfrm>
          <a:off x="2116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45901</xdr:rowOff>
    </xdr:from>
    <xdr:to>
      <xdr:col>102</xdr:col>
      <xdr:colOff>165100</xdr:colOff>
      <xdr:row>39</xdr:row>
      <xdr:rowOff>147501</xdr:rowOff>
    </xdr:to>
    <xdr:sp macro="" textlink="">
      <xdr:nvSpPr>
        <xdr:cNvPr id="762" name="楕円 761"/>
        <xdr:cNvSpPr/>
      </xdr:nvSpPr>
      <xdr:spPr>
        <a:xfrm>
          <a:off x="194945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138628</xdr:rowOff>
    </xdr:from>
    <xdr:ext cx="313932" cy="259045"/>
    <xdr:sp macro="" textlink="">
      <xdr:nvSpPr>
        <xdr:cNvPr id="763" name="テキスト ボックス 762"/>
        <xdr:cNvSpPr txBox="1"/>
      </xdr:nvSpPr>
      <xdr:spPr>
        <a:xfrm>
          <a:off x="19388333" y="68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151653</xdr:rowOff>
    </xdr:from>
    <xdr:to>
      <xdr:col>116</xdr:col>
      <xdr:colOff>63500</xdr:colOff>
      <xdr:row>58</xdr:row>
      <xdr:rowOff>132320</xdr:rowOff>
    </xdr:to>
    <xdr:cxnSp macro="">
      <xdr:nvCxnSpPr>
        <xdr:cNvPr id="796" name="直線コネクタ 795"/>
        <xdr:cNvCxnSpPr/>
      </xdr:nvCxnSpPr>
      <xdr:spPr>
        <a:xfrm flipV="1">
          <a:off x="21323300" y="9238503"/>
          <a:ext cx="838200" cy="8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64780</xdr:rowOff>
    </xdr:from>
    <xdr:ext cx="469744" cy="259045"/>
    <xdr:sp macro="" textlink="">
      <xdr:nvSpPr>
        <xdr:cNvPr id="797" name="貸付金平均値テキスト"/>
        <xdr:cNvSpPr txBox="1"/>
      </xdr:nvSpPr>
      <xdr:spPr>
        <a:xfrm>
          <a:off x="22212300" y="10008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132320</xdr:rowOff>
    </xdr:from>
    <xdr:to>
      <xdr:col>111</xdr:col>
      <xdr:colOff>177800</xdr:colOff>
      <xdr:row>59</xdr:row>
      <xdr:rowOff>29090</xdr:rowOff>
    </xdr:to>
    <xdr:cxnSp macro="">
      <xdr:nvCxnSpPr>
        <xdr:cNvPr id="799" name="直線コネクタ 798"/>
        <xdr:cNvCxnSpPr/>
      </xdr:nvCxnSpPr>
      <xdr:spPr>
        <a:xfrm flipV="1">
          <a:off x="20434300" y="10076420"/>
          <a:ext cx="889000" cy="6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13378</xdr:rowOff>
    </xdr:from>
    <xdr:ext cx="469744" cy="259045"/>
    <xdr:sp macro="" textlink="">
      <xdr:nvSpPr>
        <xdr:cNvPr id="801" name="テキスト ボックス 800"/>
        <xdr:cNvSpPr txBox="1"/>
      </xdr:nvSpPr>
      <xdr:spPr>
        <a:xfrm>
          <a:off x="21088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9202</xdr:rowOff>
    </xdr:from>
    <xdr:to>
      <xdr:col>107</xdr:col>
      <xdr:colOff>50800</xdr:colOff>
      <xdr:row>59</xdr:row>
      <xdr:rowOff>29090</xdr:rowOff>
    </xdr:to>
    <xdr:cxnSp macro="">
      <xdr:nvCxnSpPr>
        <xdr:cNvPr id="802" name="直線コネクタ 801"/>
        <xdr:cNvCxnSpPr/>
      </xdr:nvCxnSpPr>
      <xdr:spPr>
        <a:xfrm>
          <a:off x="19545300" y="9781852"/>
          <a:ext cx="889000" cy="3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9202</xdr:rowOff>
    </xdr:from>
    <xdr:to>
      <xdr:col>102</xdr:col>
      <xdr:colOff>114300</xdr:colOff>
      <xdr:row>59</xdr:row>
      <xdr:rowOff>62140</xdr:rowOff>
    </xdr:to>
    <xdr:cxnSp macro="">
      <xdr:nvCxnSpPr>
        <xdr:cNvPr id="805" name="直線コネクタ 804"/>
        <xdr:cNvCxnSpPr/>
      </xdr:nvCxnSpPr>
      <xdr:spPr>
        <a:xfrm flipV="1">
          <a:off x="18656300" y="9781852"/>
          <a:ext cx="889000" cy="39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118109</xdr:rowOff>
    </xdr:from>
    <xdr:ext cx="469744" cy="259045"/>
    <xdr:sp macro="" textlink="">
      <xdr:nvSpPr>
        <xdr:cNvPr id="807" name="テキスト ボックス 806"/>
        <xdr:cNvSpPr txBox="1"/>
      </xdr:nvSpPr>
      <xdr:spPr>
        <a:xfrm>
          <a:off x="19310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100853</xdr:rowOff>
    </xdr:from>
    <xdr:to>
      <xdr:col>116</xdr:col>
      <xdr:colOff>114300</xdr:colOff>
      <xdr:row>54</xdr:row>
      <xdr:rowOff>31003</xdr:rowOff>
    </xdr:to>
    <xdr:sp macro="" textlink="">
      <xdr:nvSpPr>
        <xdr:cNvPr id="815" name="楕円 814"/>
        <xdr:cNvSpPr/>
      </xdr:nvSpPr>
      <xdr:spPr>
        <a:xfrm>
          <a:off x="22110700" y="91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123730</xdr:rowOff>
    </xdr:from>
    <xdr:ext cx="534377" cy="259045"/>
    <xdr:sp macro="" textlink="">
      <xdr:nvSpPr>
        <xdr:cNvPr id="816" name="貸付金該当値テキスト"/>
        <xdr:cNvSpPr txBox="1"/>
      </xdr:nvSpPr>
      <xdr:spPr>
        <a:xfrm>
          <a:off x="22212300" y="90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81520</xdr:rowOff>
    </xdr:from>
    <xdr:to>
      <xdr:col>112</xdr:col>
      <xdr:colOff>38100</xdr:colOff>
      <xdr:row>59</xdr:row>
      <xdr:rowOff>11670</xdr:rowOff>
    </xdr:to>
    <xdr:sp macro="" textlink="">
      <xdr:nvSpPr>
        <xdr:cNvPr id="817" name="楕円 816"/>
        <xdr:cNvSpPr/>
      </xdr:nvSpPr>
      <xdr:spPr>
        <a:xfrm>
          <a:off x="21272500" y="10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28197</xdr:rowOff>
    </xdr:from>
    <xdr:ext cx="469744" cy="259045"/>
    <xdr:sp macro="" textlink="">
      <xdr:nvSpPr>
        <xdr:cNvPr id="818" name="テキスト ボックス 817"/>
        <xdr:cNvSpPr txBox="1"/>
      </xdr:nvSpPr>
      <xdr:spPr>
        <a:xfrm>
          <a:off x="21088428" y="9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149740</xdr:rowOff>
    </xdr:from>
    <xdr:to>
      <xdr:col>107</xdr:col>
      <xdr:colOff>101600</xdr:colOff>
      <xdr:row>59</xdr:row>
      <xdr:rowOff>79890</xdr:rowOff>
    </xdr:to>
    <xdr:sp macro="" textlink="">
      <xdr:nvSpPr>
        <xdr:cNvPr id="819" name="楕円 818"/>
        <xdr:cNvSpPr/>
      </xdr:nvSpPr>
      <xdr:spPr>
        <a:xfrm>
          <a:off x="20383500" y="10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71017</xdr:rowOff>
    </xdr:from>
    <xdr:ext cx="469744" cy="259045"/>
    <xdr:sp macro="" textlink="">
      <xdr:nvSpPr>
        <xdr:cNvPr id="820" name="テキスト ボックス 819"/>
        <xdr:cNvSpPr txBox="1"/>
      </xdr:nvSpPr>
      <xdr:spPr>
        <a:xfrm>
          <a:off x="20199428" y="101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129852</xdr:rowOff>
    </xdr:from>
    <xdr:to>
      <xdr:col>102</xdr:col>
      <xdr:colOff>165100</xdr:colOff>
      <xdr:row>57</xdr:row>
      <xdr:rowOff>60002</xdr:rowOff>
    </xdr:to>
    <xdr:sp macro="" textlink="">
      <xdr:nvSpPr>
        <xdr:cNvPr id="821" name="楕円 820"/>
        <xdr:cNvSpPr/>
      </xdr:nvSpPr>
      <xdr:spPr>
        <a:xfrm>
          <a:off x="19494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76529</xdr:rowOff>
    </xdr:from>
    <xdr:ext cx="534377" cy="259045"/>
    <xdr:sp macro="" textlink="">
      <xdr:nvSpPr>
        <xdr:cNvPr id="822" name="テキスト ボックス 821"/>
        <xdr:cNvSpPr txBox="1"/>
      </xdr:nvSpPr>
      <xdr:spPr>
        <a:xfrm>
          <a:off x="19278111" y="95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11340</xdr:rowOff>
    </xdr:from>
    <xdr:to>
      <xdr:col>98</xdr:col>
      <xdr:colOff>38100</xdr:colOff>
      <xdr:row>59</xdr:row>
      <xdr:rowOff>112940</xdr:rowOff>
    </xdr:to>
    <xdr:sp macro="" textlink="">
      <xdr:nvSpPr>
        <xdr:cNvPr id="823" name="楕円 822"/>
        <xdr:cNvSpPr/>
      </xdr:nvSpPr>
      <xdr:spPr>
        <a:xfrm>
          <a:off x="18605500" y="101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104067</xdr:rowOff>
    </xdr:from>
    <xdr:ext cx="469744" cy="259045"/>
    <xdr:sp macro="" textlink="">
      <xdr:nvSpPr>
        <xdr:cNvPr id="824" name="テキスト ボックス 823"/>
        <xdr:cNvSpPr txBox="1"/>
      </xdr:nvSpPr>
      <xdr:spPr>
        <a:xfrm>
          <a:off x="18421428" y="1021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84189</xdr:rowOff>
    </xdr:from>
    <xdr:to>
      <xdr:col>116</xdr:col>
      <xdr:colOff>63500</xdr:colOff>
      <xdr:row>72</xdr:row>
      <xdr:rowOff>86970</xdr:rowOff>
    </xdr:to>
    <xdr:cxnSp macro="">
      <xdr:nvCxnSpPr>
        <xdr:cNvPr id="854" name="直線コネクタ 853"/>
        <xdr:cNvCxnSpPr/>
      </xdr:nvCxnSpPr>
      <xdr:spPr>
        <a:xfrm>
          <a:off x="21323300" y="12428589"/>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5"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79426</xdr:rowOff>
    </xdr:from>
    <xdr:to>
      <xdr:col>111</xdr:col>
      <xdr:colOff>177800</xdr:colOff>
      <xdr:row>72</xdr:row>
      <xdr:rowOff>84189</xdr:rowOff>
    </xdr:to>
    <xdr:cxnSp macro="">
      <xdr:nvCxnSpPr>
        <xdr:cNvPr id="857" name="直線コネクタ 856"/>
        <xdr:cNvCxnSpPr/>
      </xdr:nvCxnSpPr>
      <xdr:spPr>
        <a:xfrm>
          <a:off x="20434300" y="12423826"/>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79426</xdr:rowOff>
    </xdr:from>
    <xdr:to>
      <xdr:col>107</xdr:col>
      <xdr:colOff>50800</xdr:colOff>
      <xdr:row>73</xdr:row>
      <xdr:rowOff>14198</xdr:rowOff>
    </xdr:to>
    <xdr:cxnSp macro="">
      <xdr:nvCxnSpPr>
        <xdr:cNvPr id="860" name="直線コネクタ 859"/>
        <xdr:cNvCxnSpPr/>
      </xdr:nvCxnSpPr>
      <xdr:spPr>
        <a:xfrm flipV="1">
          <a:off x="19545300" y="12423826"/>
          <a:ext cx="889000" cy="1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2" name="テキスト ボックス 861"/>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14198</xdr:rowOff>
    </xdr:from>
    <xdr:to>
      <xdr:col>102</xdr:col>
      <xdr:colOff>114300</xdr:colOff>
      <xdr:row>73</xdr:row>
      <xdr:rowOff>82741</xdr:rowOff>
    </xdr:to>
    <xdr:cxnSp macro="">
      <xdr:nvCxnSpPr>
        <xdr:cNvPr id="863" name="直線コネクタ 862"/>
        <xdr:cNvCxnSpPr/>
      </xdr:nvCxnSpPr>
      <xdr:spPr>
        <a:xfrm flipV="1">
          <a:off x="18656300" y="12530048"/>
          <a:ext cx="889000" cy="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36170</xdr:rowOff>
    </xdr:from>
    <xdr:to>
      <xdr:col>116</xdr:col>
      <xdr:colOff>114300</xdr:colOff>
      <xdr:row>72</xdr:row>
      <xdr:rowOff>137770</xdr:rowOff>
    </xdr:to>
    <xdr:sp macro="" textlink="">
      <xdr:nvSpPr>
        <xdr:cNvPr id="873" name="楕円 872"/>
        <xdr:cNvSpPr/>
      </xdr:nvSpPr>
      <xdr:spPr>
        <a:xfrm>
          <a:off x="22110700" y="123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59047</xdr:rowOff>
    </xdr:from>
    <xdr:ext cx="534377" cy="259045"/>
    <xdr:sp macro="" textlink="">
      <xdr:nvSpPr>
        <xdr:cNvPr id="874" name="繰出金該当値テキスト"/>
        <xdr:cNvSpPr txBox="1"/>
      </xdr:nvSpPr>
      <xdr:spPr>
        <a:xfrm>
          <a:off x="22212300" y="122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33389</xdr:rowOff>
    </xdr:from>
    <xdr:to>
      <xdr:col>112</xdr:col>
      <xdr:colOff>38100</xdr:colOff>
      <xdr:row>72</xdr:row>
      <xdr:rowOff>134989</xdr:rowOff>
    </xdr:to>
    <xdr:sp macro="" textlink="">
      <xdr:nvSpPr>
        <xdr:cNvPr id="875" name="楕円 874"/>
        <xdr:cNvSpPr/>
      </xdr:nvSpPr>
      <xdr:spPr>
        <a:xfrm>
          <a:off x="21272500" y="123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151516</xdr:rowOff>
    </xdr:from>
    <xdr:ext cx="534377" cy="259045"/>
    <xdr:sp macro="" textlink="">
      <xdr:nvSpPr>
        <xdr:cNvPr id="876" name="テキスト ボックス 875"/>
        <xdr:cNvSpPr txBox="1"/>
      </xdr:nvSpPr>
      <xdr:spPr>
        <a:xfrm>
          <a:off x="21056111" y="121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28626</xdr:rowOff>
    </xdr:from>
    <xdr:to>
      <xdr:col>107</xdr:col>
      <xdr:colOff>101600</xdr:colOff>
      <xdr:row>72</xdr:row>
      <xdr:rowOff>130226</xdr:rowOff>
    </xdr:to>
    <xdr:sp macro="" textlink="">
      <xdr:nvSpPr>
        <xdr:cNvPr id="877" name="楕円 876"/>
        <xdr:cNvSpPr/>
      </xdr:nvSpPr>
      <xdr:spPr>
        <a:xfrm>
          <a:off x="20383500" y="123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146753</xdr:rowOff>
    </xdr:from>
    <xdr:ext cx="534377" cy="259045"/>
    <xdr:sp macro="" textlink="">
      <xdr:nvSpPr>
        <xdr:cNvPr id="878" name="テキスト ボックス 877"/>
        <xdr:cNvSpPr txBox="1"/>
      </xdr:nvSpPr>
      <xdr:spPr>
        <a:xfrm>
          <a:off x="20167111" y="121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134848</xdr:rowOff>
    </xdr:from>
    <xdr:to>
      <xdr:col>102</xdr:col>
      <xdr:colOff>165100</xdr:colOff>
      <xdr:row>73</xdr:row>
      <xdr:rowOff>64998</xdr:rowOff>
    </xdr:to>
    <xdr:sp macro="" textlink="">
      <xdr:nvSpPr>
        <xdr:cNvPr id="879" name="楕円 878"/>
        <xdr:cNvSpPr/>
      </xdr:nvSpPr>
      <xdr:spPr>
        <a:xfrm>
          <a:off x="19494500" y="124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81525</xdr:rowOff>
    </xdr:from>
    <xdr:ext cx="534377" cy="259045"/>
    <xdr:sp macro="" textlink="">
      <xdr:nvSpPr>
        <xdr:cNvPr id="880" name="テキスト ボックス 879"/>
        <xdr:cNvSpPr txBox="1"/>
      </xdr:nvSpPr>
      <xdr:spPr>
        <a:xfrm>
          <a:off x="19278111" y="122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31941</xdr:rowOff>
    </xdr:from>
    <xdr:to>
      <xdr:col>98</xdr:col>
      <xdr:colOff>38100</xdr:colOff>
      <xdr:row>73</xdr:row>
      <xdr:rowOff>133541</xdr:rowOff>
    </xdr:to>
    <xdr:sp macro="" textlink="">
      <xdr:nvSpPr>
        <xdr:cNvPr id="881" name="楕円 880"/>
        <xdr:cNvSpPr/>
      </xdr:nvSpPr>
      <xdr:spPr>
        <a:xfrm>
          <a:off x="18605500" y="12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150068</xdr:rowOff>
    </xdr:from>
    <xdr:ext cx="534377" cy="259045"/>
    <xdr:sp macro="" textlink="">
      <xdr:nvSpPr>
        <xdr:cNvPr id="882" name="テキスト ボックス 881"/>
        <xdr:cNvSpPr txBox="1"/>
      </xdr:nvSpPr>
      <xdr:spPr>
        <a:xfrm>
          <a:off x="18389111" y="123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歳出決算総額は、住民一人当たり</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734,425</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円となっているが、そのうち性質別歳出項目で類似団体</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内</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平均</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値</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を上回っているのは、積立金、補助費等、</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物件費、公債費、貸付金、繰出</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金</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、普通建設事業費（うち新規整備）、扶助費</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である。積立金</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については</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ふるさと応援寄附の増加により公共施設整備基金等へ積立てたため、類似団体内平均値と比較すると高い水準となった。補助費等については、地方独立行政法人</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りんくう総合医療センターや泉州南消防組合、泉佐野市田尻町清掃施設組合などへの補助</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に加え、ふるさと応援寄附の経費が増加したもので、物件費についても従前からの民間への業務委託等に加え、ふるさと応援寄附の経費が増えたものである。</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公債費は、</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前年度と比べ大幅な減となったが、これは前年度に総合文化センターのセールアンドリースバック方式による売却収入で繰上償還したことによるが、空港</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関連の都市基盤整備等の財源として地方債を活用した影響</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で、依然として高い水準となっている。貸付金は地方独立行政法人りんくう総合医療センター貸付金の増、</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繰出金は「りんくうタウン」の造成時に進めた雨水整備に対する下水道事業特別会計への繰出がそれぞれ大きな影響を与えており、類似団体</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内平均値</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と比較すると高い水準となっている。</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普通建設事業費（うち新規整備）は泉佐野南部公園の整備などで伸びたもの、扶助費は自立支援給付費、障害児通所支援費などの増により増となったものである。</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rgbClr val="0070C0"/>
            </a:solidFill>
            <a:effectLst/>
            <a:uLnTx/>
            <a:uFillTx/>
            <a:latin typeface="+mn-lt"/>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100,739
99,059
56.51
74,045,266
73,985,201
56,981
22,576,634
66,697,480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133604</xdr:rowOff>
    </xdr:from>
    <xdr:to>
      <xdr:col>24</xdr:col>
      <xdr:colOff>63500</xdr:colOff>
      <xdr:row>35</xdr:row>
      <xdr:rowOff>164846</xdr:rowOff>
    </xdr:to>
    <xdr:cxnSp macro="">
      <xdr:nvCxnSpPr>
        <xdr:cNvPr id="61" name="直線コネクタ 60"/>
        <xdr:cNvCxnSpPr/>
      </xdr:nvCxnSpPr>
      <xdr:spPr>
        <a:xfrm>
          <a:off x="3797300" y="613435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75692</xdr:rowOff>
    </xdr:from>
    <xdr:to>
      <xdr:col>19</xdr:col>
      <xdr:colOff>177800</xdr:colOff>
      <xdr:row>35</xdr:row>
      <xdr:rowOff>133604</xdr:rowOff>
    </xdr:to>
    <xdr:cxnSp macro="">
      <xdr:nvCxnSpPr>
        <xdr:cNvPr id="64" name="直線コネクタ 63"/>
        <xdr:cNvCxnSpPr/>
      </xdr:nvCxnSpPr>
      <xdr:spPr>
        <a:xfrm>
          <a:off x="2908300" y="5904992"/>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75692</xdr:rowOff>
    </xdr:from>
    <xdr:to>
      <xdr:col>15</xdr:col>
      <xdr:colOff>50800</xdr:colOff>
      <xdr:row>36</xdr:row>
      <xdr:rowOff>145796</xdr:rowOff>
    </xdr:to>
    <xdr:cxnSp macro="">
      <xdr:nvCxnSpPr>
        <xdr:cNvPr id="67" name="直線コネクタ 66"/>
        <xdr:cNvCxnSpPr/>
      </xdr:nvCxnSpPr>
      <xdr:spPr>
        <a:xfrm flipV="1">
          <a:off x="2019300" y="5904992"/>
          <a:ext cx="889000" cy="4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145796</xdr:rowOff>
    </xdr:from>
    <xdr:to>
      <xdr:col>10</xdr:col>
      <xdr:colOff>114300</xdr:colOff>
      <xdr:row>37</xdr:row>
      <xdr:rowOff>157226</xdr:rowOff>
    </xdr:to>
    <xdr:cxnSp macro="">
      <xdr:nvCxnSpPr>
        <xdr:cNvPr id="70" name="直線コネクタ 69"/>
        <xdr:cNvCxnSpPr/>
      </xdr:nvCxnSpPr>
      <xdr:spPr>
        <a:xfrm flipV="1">
          <a:off x="1130300" y="63179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80" name="楕円 79"/>
        <xdr:cNvSpPr/>
      </xdr:nvSpPr>
      <xdr:spPr>
        <a:xfrm>
          <a:off x="45847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136923</xdr:rowOff>
    </xdr:from>
    <xdr:ext cx="469744" cy="259045"/>
    <xdr:sp macro="" textlink="">
      <xdr:nvSpPr>
        <xdr:cNvPr id="81" name="議会費該当値テキスト"/>
        <xdr:cNvSpPr txBox="1"/>
      </xdr:nvSpPr>
      <xdr:spPr>
        <a:xfrm>
          <a:off x="4686300" y="596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82804</xdr:rowOff>
    </xdr:from>
    <xdr:to>
      <xdr:col>20</xdr:col>
      <xdr:colOff>38100</xdr:colOff>
      <xdr:row>36</xdr:row>
      <xdr:rowOff>12954</xdr:rowOff>
    </xdr:to>
    <xdr:sp macro="" textlink="">
      <xdr:nvSpPr>
        <xdr:cNvPr id="82" name="楕円 81"/>
        <xdr:cNvSpPr/>
      </xdr:nvSpPr>
      <xdr:spPr>
        <a:xfrm>
          <a:off x="3746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29481</xdr:rowOff>
    </xdr:from>
    <xdr:ext cx="469744" cy="259045"/>
    <xdr:sp macro="" textlink="">
      <xdr:nvSpPr>
        <xdr:cNvPr id="83" name="テキスト ボックス 82"/>
        <xdr:cNvSpPr txBox="1"/>
      </xdr:nvSpPr>
      <xdr:spPr>
        <a:xfrm>
          <a:off x="3562428"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24892</xdr:rowOff>
    </xdr:from>
    <xdr:to>
      <xdr:col>15</xdr:col>
      <xdr:colOff>101600</xdr:colOff>
      <xdr:row>34</xdr:row>
      <xdr:rowOff>126492</xdr:rowOff>
    </xdr:to>
    <xdr:sp macro="" textlink="">
      <xdr:nvSpPr>
        <xdr:cNvPr id="84" name="楕円 83"/>
        <xdr:cNvSpPr/>
      </xdr:nvSpPr>
      <xdr:spPr>
        <a:xfrm>
          <a:off x="2857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143019</xdr:rowOff>
    </xdr:from>
    <xdr:ext cx="469744" cy="259045"/>
    <xdr:sp macro="" textlink="">
      <xdr:nvSpPr>
        <xdr:cNvPr id="85" name="テキスト ボックス 84"/>
        <xdr:cNvSpPr txBox="1"/>
      </xdr:nvSpPr>
      <xdr:spPr>
        <a:xfrm>
          <a:off x="2673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94996</xdr:rowOff>
    </xdr:from>
    <xdr:to>
      <xdr:col>10</xdr:col>
      <xdr:colOff>165100</xdr:colOff>
      <xdr:row>37</xdr:row>
      <xdr:rowOff>25146</xdr:rowOff>
    </xdr:to>
    <xdr:sp macro="" textlink="">
      <xdr:nvSpPr>
        <xdr:cNvPr id="86" name="楕円 85"/>
        <xdr:cNvSpPr/>
      </xdr:nvSpPr>
      <xdr:spPr>
        <a:xfrm>
          <a:off x="1968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16273</xdr:rowOff>
    </xdr:from>
    <xdr:ext cx="469744" cy="259045"/>
    <xdr:sp macro="" textlink="">
      <xdr:nvSpPr>
        <xdr:cNvPr id="87" name="テキスト ボックス 86"/>
        <xdr:cNvSpPr txBox="1"/>
      </xdr:nvSpPr>
      <xdr:spPr>
        <a:xfrm>
          <a:off x="1784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106426</xdr:rowOff>
    </xdr:from>
    <xdr:to>
      <xdr:col>6</xdr:col>
      <xdr:colOff>38100</xdr:colOff>
      <xdr:row>38</xdr:row>
      <xdr:rowOff>36576</xdr:rowOff>
    </xdr:to>
    <xdr:sp macro="" textlink="">
      <xdr:nvSpPr>
        <xdr:cNvPr id="88" name="楕円 87"/>
        <xdr:cNvSpPr/>
      </xdr:nvSpPr>
      <xdr:spPr>
        <a:xfrm>
          <a:off x="1079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27703</xdr:rowOff>
    </xdr:from>
    <xdr:ext cx="469744" cy="259045"/>
    <xdr:sp macro="" textlink="">
      <xdr:nvSpPr>
        <xdr:cNvPr id="89" name="テキスト ボックス 88"/>
        <xdr:cNvSpPr txBox="1"/>
      </xdr:nvSpPr>
      <xdr:spPr>
        <a:xfrm>
          <a:off x="895428"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91493</xdr:rowOff>
    </xdr:from>
    <xdr:to>
      <xdr:col>24</xdr:col>
      <xdr:colOff>63500</xdr:colOff>
      <xdr:row>56</xdr:row>
      <xdr:rowOff>3596</xdr:rowOff>
    </xdr:to>
    <xdr:cxnSp macro="">
      <xdr:nvCxnSpPr>
        <xdr:cNvPr id="116" name="直線コネクタ 115"/>
        <xdr:cNvCxnSpPr/>
      </xdr:nvCxnSpPr>
      <xdr:spPr>
        <a:xfrm flipV="1">
          <a:off x="3797300" y="8663993"/>
          <a:ext cx="838200" cy="9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158395</xdr:rowOff>
    </xdr:from>
    <xdr:to>
      <xdr:col>19</xdr:col>
      <xdr:colOff>177800</xdr:colOff>
      <xdr:row>56</xdr:row>
      <xdr:rowOff>3596</xdr:rowOff>
    </xdr:to>
    <xdr:cxnSp macro="">
      <xdr:nvCxnSpPr>
        <xdr:cNvPr id="119" name="直線コネクタ 118"/>
        <xdr:cNvCxnSpPr/>
      </xdr:nvCxnSpPr>
      <xdr:spPr>
        <a:xfrm>
          <a:off x="2908300" y="9073795"/>
          <a:ext cx="889000" cy="5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158395</xdr:rowOff>
    </xdr:from>
    <xdr:to>
      <xdr:col>15</xdr:col>
      <xdr:colOff>50800</xdr:colOff>
      <xdr:row>57</xdr:row>
      <xdr:rowOff>79917</xdr:rowOff>
    </xdr:to>
    <xdr:cxnSp macro="">
      <xdr:nvCxnSpPr>
        <xdr:cNvPr id="122" name="直線コネクタ 121"/>
        <xdr:cNvCxnSpPr/>
      </xdr:nvCxnSpPr>
      <xdr:spPr>
        <a:xfrm flipV="1">
          <a:off x="2019300" y="9073795"/>
          <a:ext cx="889000" cy="7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145819</xdr:rowOff>
    </xdr:from>
    <xdr:ext cx="534377" cy="259045"/>
    <xdr:sp macro="" textlink="">
      <xdr:nvSpPr>
        <xdr:cNvPr id="124" name="テキスト ボックス 123"/>
        <xdr:cNvSpPr txBox="1"/>
      </xdr:nvSpPr>
      <xdr:spPr>
        <a:xfrm>
          <a:off x="2641111" y="9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79917</xdr:rowOff>
    </xdr:from>
    <xdr:to>
      <xdr:col>10</xdr:col>
      <xdr:colOff>114300</xdr:colOff>
      <xdr:row>57</xdr:row>
      <xdr:rowOff>94766</xdr:rowOff>
    </xdr:to>
    <xdr:cxnSp macro="">
      <xdr:nvCxnSpPr>
        <xdr:cNvPr id="125" name="直線コネクタ 124"/>
        <xdr:cNvCxnSpPr/>
      </xdr:nvCxnSpPr>
      <xdr:spPr>
        <a:xfrm flipV="1">
          <a:off x="1130300" y="9852567"/>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40693</xdr:rowOff>
    </xdr:from>
    <xdr:to>
      <xdr:col>24</xdr:col>
      <xdr:colOff>114300</xdr:colOff>
      <xdr:row>50</xdr:row>
      <xdr:rowOff>142293</xdr:rowOff>
    </xdr:to>
    <xdr:sp macro="" textlink="">
      <xdr:nvSpPr>
        <xdr:cNvPr id="135" name="楕円 134"/>
        <xdr:cNvSpPr/>
      </xdr:nvSpPr>
      <xdr:spPr>
        <a:xfrm>
          <a:off x="4584700" y="86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165170</xdr:rowOff>
    </xdr:from>
    <xdr:ext cx="599010" cy="259045"/>
    <xdr:sp macro="" textlink="">
      <xdr:nvSpPr>
        <xdr:cNvPr id="136" name="総務費該当値テキスト"/>
        <xdr:cNvSpPr txBox="1"/>
      </xdr:nvSpPr>
      <xdr:spPr>
        <a:xfrm>
          <a:off x="4686300" y="856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124246</xdr:rowOff>
    </xdr:from>
    <xdr:to>
      <xdr:col>20</xdr:col>
      <xdr:colOff>38100</xdr:colOff>
      <xdr:row>56</xdr:row>
      <xdr:rowOff>54396</xdr:rowOff>
    </xdr:to>
    <xdr:sp macro="" textlink="">
      <xdr:nvSpPr>
        <xdr:cNvPr id="137" name="楕円 136"/>
        <xdr:cNvSpPr/>
      </xdr:nvSpPr>
      <xdr:spPr>
        <a:xfrm>
          <a:off x="3746500" y="95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70923</xdr:rowOff>
    </xdr:from>
    <xdr:ext cx="599010" cy="259045"/>
    <xdr:sp macro="" textlink="">
      <xdr:nvSpPr>
        <xdr:cNvPr id="138" name="テキスト ボックス 137"/>
        <xdr:cNvSpPr txBox="1"/>
      </xdr:nvSpPr>
      <xdr:spPr>
        <a:xfrm>
          <a:off x="3497795" y="93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107595</xdr:rowOff>
    </xdr:from>
    <xdr:to>
      <xdr:col>15</xdr:col>
      <xdr:colOff>101600</xdr:colOff>
      <xdr:row>53</xdr:row>
      <xdr:rowOff>37745</xdr:rowOff>
    </xdr:to>
    <xdr:sp macro="" textlink="">
      <xdr:nvSpPr>
        <xdr:cNvPr id="139" name="楕円 138"/>
        <xdr:cNvSpPr/>
      </xdr:nvSpPr>
      <xdr:spPr>
        <a:xfrm>
          <a:off x="2857500" y="90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54272</xdr:rowOff>
    </xdr:from>
    <xdr:ext cx="599010" cy="259045"/>
    <xdr:sp macro="" textlink="">
      <xdr:nvSpPr>
        <xdr:cNvPr id="140" name="テキスト ボックス 139"/>
        <xdr:cNvSpPr txBox="1"/>
      </xdr:nvSpPr>
      <xdr:spPr>
        <a:xfrm>
          <a:off x="2608795" y="879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29117</xdr:rowOff>
    </xdr:from>
    <xdr:to>
      <xdr:col>10</xdr:col>
      <xdr:colOff>165100</xdr:colOff>
      <xdr:row>57</xdr:row>
      <xdr:rowOff>130717</xdr:rowOff>
    </xdr:to>
    <xdr:sp macro="" textlink="">
      <xdr:nvSpPr>
        <xdr:cNvPr id="141" name="楕円 140"/>
        <xdr:cNvSpPr/>
      </xdr:nvSpPr>
      <xdr:spPr>
        <a:xfrm>
          <a:off x="1968500" y="98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147244</xdr:rowOff>
    </xdr:from>
    <xdr:ext cx="534377" cy="259045"/>
    <xdr:sp macro="" textlink="">
      <xdr:nvSpPr>
        <xdr:cNvPr id="142" name="テキスト ボックス 141"/>
        <xdr:cNvSpPr txBox="1"/>
      </xdr:nvSpPr>
      <xdr:spPr>
        <a:xfrm>
          <a:off x="1752111" y="95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43966</xdr:rowOff>
    </xdr:from>
    <xdr:to>
      <xdr:col>6</xdr:col>
      <xdr:colOff>38100</xdr:colOff>
      <xdr:row>57</xdr:row>
      <xdr:rowOff>145566</xdr:rowOff>
    </xdr:to>
    <xdr:sp macro="" textlink="">
      <xdr:nvSpPr>
        <xdr:cNvPr id="143" name="楕円 142"/>
        <xdr:cNvSpPr/>
      </xdr:nvSpPr>
      <xdr:spPr>
        <a:xfrm>
          <a:off x="1079500" y="98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162093</xdr:rowOff>
    </xdr:from>
    <xdr:ext cx="534377" cy="259045"/>
    <xdr:sp macro="" textlink="">
      <xdr:nvSpPr>
        <xdr:cNvPr id="144" name="テキスト ボックス 143"/>
        <xdr:cNvSpPr txBox="1"/>
      </xdr:nvSpPr>
      <xdr:spPr>
        <a:xfrm>
          <a:off x="863111" y="95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127236</xdr:rowOff>
    </xdr:from>
    <xdr:to>
      <xdr:col>24</xdr:col>
      <xdr:colOff>63500</xdr:colOff>
      <xdr:row>75</xdr:row>
      <xdr:rowOff>1506</xdr:rowOff>
    </xdr:to>
    <xdr:cxnSp macro="">
      <xdr:nvCxnSpPr>
        <xdr:cNvPr id="176" name="直線コネクタ 175"/>
        <xdr:cNvCxnSpPr/>
      </xdr:nvCxnSpPr>
      <xdr:spPr>
        <a:xfrm flipV="1">
          <a:off x="3797300" y="128145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1506</xdr:rowOff>
    </xdr:from>
    <xdr:to>
      <xdr:col>19</xdr:col>
      <xdr:colOff>177800</xdr:colOff>
      <xdr:row>75</xdr:row>
      <xdr:rowOff>52484</xdr:rowOff>
    </xdr:to>
    <xdr:cxnSp macro="">
      <xdr:nvCxnSpPr>
        <xdr:cNvPr id="179" name="直線コネクタ 178"/>
        <xdr:cNvCxnSpPr/>
      </xdr:nvCxnSpPr>
      <xdr:spPr>
        <a:xfrm flipV="1">
          <a:off x="2908300" y="1286025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24485</xdr:rowOff>
    </xdr:from>
    <xdr:to>
      <xdr:col>15</xdr:col>
      <xdr:colOff>50800</xdr:colOff>
      <xdr:row>75</xdr:row>
      <xdr:rowOff>52484</xdr:rowOff>
    </xdr:to>
    <xdr:cxnSp macro="">
      <xdr:nvCxnSpPr>
        <xdr:cNvPr id="182" name="直線コネクタ 181"/>
        <xdr:cNvCxnSpPr/>
      </xdr:nvCxnSpPr>
      <xdr:spPr>
        <a:xfrm>
          <a:off x="2019300" y="12883235"/>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24485</xdr:rowOff>
    </xdr:from>
    <xdr:to>
      <xdr:col>10</xdr:col>
      <xdr:colOff>114300</xdr:colOff>
      <xdr:row>75</xdr:row>
      <xdr:rowOff>159762</xdr:rowOff>
    </xdr:to>
    <xdr:cxnSp macro="">
      <xdr:nvCxnSpPr>
        <xdr:cNvPr id="185" name="直線コネクタ 184"/>
        <xdr:cNvCxnSpPr/>
      </xdr:nvCxnSpPr>
      <xdr:spPr>
        <a:xfrm flipV="1">
          <a:off x="1130300" y="12883235"/>
          <a:ext cx="889000" cy="1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76436</xdr:rowOff>
    </xdr:from>
    <xdr:to>
      <xdr:col>24</xdr:col>
      <xdr:colOff>114300</xdr:colOff>
      <xdr:row>75</xdr:row>
      <xdr:rowOff>6586</xdr:rowOff>
    </xdr:to>
    <xdr:sp macro="" textlink="">
      <xdr:nvSpPr>
        <xdr:cNvPr id="195" name="楕円 194"/>
        <xdr:cNvSpPr/>
      </xdr:nvSpPr>
      <xdr:spPr>
        <a:xfrm>
          <a:off x="4584700" y="127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99313</xdr:rowOff>
    </xdr:from>
    <xdr:ext cx="599010" cy="259045"/>
    <xdr:sp macro="" textlink="">
      <xdr:nvSpPr>
        <xdr:cNvPr id="196" name="民生費該当値テキスト"/>
        <xdr:cNvSpPr txBox="1"/>
      </xdr:nvSpPr>
      <xdr:spPr>
        <a:xfrm>
          <a:off x="4686300" y="1261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122156</xdr:rowOff>
    </xdr:from>
    <xdr:to>
      <xdr:col>20</xdr:col>
      <xdr:colOff>38100</xdr:colOff>
      <xdr:row>75</xdr:row>
      <xdr:rowOff>52306</xdr:rowOff>
    </xdr:to>
    <xdr:sp macro="" textlink="">
      <xdr:nvSpPr>
        <xdr:cNvPr id="197" name="楕円 196"/>
        <xdr:cNvSpPr/>
      </xdr:nvSpPr>
      <xdr:spPr>
        <a:xfrm>
          <a:off x="3746500" y="128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68833</xdr:rowOff>
    </xdr:from>
    <xdr:ext cx="599010" cy="259045"/>
    <xdr:sp macro="" textlink="">
      <xdr:nvSpPr>
        <xdr:cNvPr id="198" name="テキスト ボックス 197"/>
        <xdr:cNvSpPr txBox="1"/>
      </xdr:nvSpPr>
      <xdr:spPr>
        <a:xfrm>
          <a:off x="3497795" y="1258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1684</xdr:rowOff>
    </xdr:from>
    <xdr:to>
      <xdr:col>15</xdr:col>
      <xdr:colOff>101600</xdr:colOff>
      <xdr:row>75</xdr:row>
      <xdr:rowOff>103284</xdr:rowOff>
    </xdr:to>
    <xdr:sp macro="" textlink="">
      <xdr:nvSpPr>
        <xdr:cNvPr id="199" name="楕円 198"/>
        <xdr:cNvSpPr/>
      </xdr:nvSpPr>
      <xdr:spPr>
        <a:xfrm>
          <a:off x="2857500" y="128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119811</xdr:rowOff>
    </xdr:from>
    <xdr:ext cx="599010" cy="259045"/>
    <xdr:sp macro="" textlink="">
      <xdr:nvSpPr>
        <xdr:cNvPr id="200" name="テキスト ボックス 199"/>
        <xdr:cNvSpPr txBox="1"/>
      </xdr:nvSpPr>
      <xdr:spPr>
        <a:xfrm>
          <a:off x="2608795" y="126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145135</xdr:rowOff>
    </xdr:from>
    <xdr:to>
      <xdr:col>10</xdr:col>
      <xdr:colOff>165100</xdr:colOff>
      <xdr:row>75</xdr:row>
      <xdr:rowOff>75285</xdr:rowOff>
    </xdr:to>
    <xdr:sp macro="" textlink="">
      <xdr:nvSpPr>
        <xdr:cNvPr id="201" name="楕円 200"/>
        <xdr:cNvSpPr/>
      </xdr:nvSpPr>
      <xdr:spPr>
        <a:xfrm>
          <a:off x="19685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91812</xdr:rowOff>
    </xdr:from>
    <xdr:ext cx="599010" cy="259045"/>
    <xdr:sp macro="" textlink="">
      <xdr:nvSpPr>
        <xdr:cNvPr id="202" name="テキスト ボックス 201"/>
        <xdr:cNvSpPr txBox="1"/>
      </xdr:nvSpPr>
      <xdr:spPr>
        <a:xfrm>
          <a:off x="1719795" y="126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108962</xdr:rowOff>
    </xdr:from>
    <xdr:to>
      <xdr:col>6</xdr:col>
      <xdr:colOff>38100</xdr:colOff>
      <xdr:row>76</xdr:row>
      <xdr:rowOff>39112</xdr:rowOff>
    </xdr:to>
    <xdr:sp macro="" textlink="">
      <xdr:nvSpPr>
        <xdr:cNvPr id="203" name="楕円 202"/>
        <xdr:cNvSpPr/>
      </xdr:nvSpPr>
      <xdr:spPr>
        <a:xfrm>
          <a:off x="1079500" y="12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55639</xdr:rowOff>
    </xdr:from>
    <xdr:ext cx="599010" cy="259045"/>
    <xdr:sp macro="" textlink="">
      <xdr:nvSpPr>
        <xdr:cNvPr id="204" name="テキスト ボックス 203"/>
        <xdr:cNvSpPr txBox="1"/>
      </xdr:nvSpPr>
      <xdr:spPr>
        <a:xfrm>
          <a:off x="830795" y="127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132316</xdr:rowOff>
    </xdr:from>
    <xdr:to>
      <xdr:col>24</xdr:col>
      <xdr:colOff>63500</xdr:colOff>
      <xdr:row>95</xdr:row>
      <xdr:rowOff>108725</xdr:rowOff>
    </xdr:to>
    <xdr:cxnSp macro="">
      <xdr:nvCxnSpPr>
        <xdr:cNvPr id="232" name="直線コネクタ 231"/>
        <xdr:cNvCxnSpPr/>
      </xdr:nvCxnSpPr>
      <xdr:spPr>
        <a:xfrm flipV="1">
          <a:off x="3797300" y="15734266"/>
          <a:ext cx="838200" cy="6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108725</xdr:rowOff>
    </xdr:from>
    <xdr:to>
      <xdr:col>19</xdr:col>
      <xdr:colOff>177800</xdr:colOff>
      <xdr:row>96</xdr:row>
      <xdr:rowOff>27229</xdr:rowOff>
    </xdr:to>
    <xdr:cxnSp macro="">
      <xdr:nvCxnSpPr>
        <xdr:cNvPr id="235" name="直線コネクタ 234"/>
        <xdr:cNvCxnSpPr/>
      </xdr:nvCxnSpPr>
      <xdr:spPr>
        <a:xfrm flipV="1">
          <a:off x="2908300" y="16396475"/>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144729</xdr:rowOff>
    </xdr:from>
    <xdr:to>
      <xdr:col>15</xdr:col>
      <xdr:colOff>50800</xdr:colOff>
      <xdr:row>96</xdr:row>
      <xdr:rowOff>27229</xdr:rowOff>
    </xdr:to>
    <xdr:cxnSp macro="">
      <xdr:nvCxnSpPr>
        <xdr:cNvPr id="238" name="直線コネクタ 237"/>
        <xdr:cNvCxnSpPr/>
      </xdr:nvCxnSpPr>
      <xdr:spPr>
        <a:xfrm>
          <a:off x="2019300" y="16261029"/>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144729</xdr:rowOff>
    </xdr:from>
    <xdr:to>
      <xdr:col>10</xdr:col>
      <xdr:colOff>114300</xdr:colOff>
      <xdr:row>96</xdr:row>
      <xdr:rowOff>41836</xdr:rowOff>
    </xdr:to>
    <xdr:cxnSp macro="">
      <xdr:nvCxnSpPr>
        <xdr:cNvPr id="241" name="直線コネクタ 240"/>
        <xdr:cNvCxnSpPr/>
      </xdr:nvCxnSpPr>
      <xdr:spPr>
        <a:xfrm flipV="1">
          <a:off x="1130300" y="16261029"/>
          <a:ext cx="889000" cy="24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81516</xdr:rowOff>
    </xdr:from>
    <xdr:to>
      <xdr:col>24</xdr:col>
      <xdr:colOff>114300</xdr:colOff>
      <xdr:row>92</xdr:row>
      <xdr:rowOff>11666</xdr:rowOff>
    </xdr:to>
    <xdr:sp macro="" textlink="">
      <xdr:nvSpPr>
        <xdr:cNvPr id="251" name="楕円 250"/>
        <xdr:cNvSpPr/>
      </xdr:nvSpPr>
      <xdr:spPr>
        <a:xfrm>
          <a:off x="4584700" y="1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104393</xdr:rowOff>
    </xdr:from>
    <xdr:ext cx="534377" cy="259045"/>
    <xdr:sp macro="" textlink="">
      <xdr:nvSpPr>
        <xdr:cNvPr id="252" name="衛生費該当値テキスト"/>
        <xdr:cNvSpPr txBox="1"/>
      </xdr:nvSpPr>
      <xdr:spPr>
        <a:xfrm>
          <a:off x="4686300" y="155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57925</xdr:rowOff>
    </xdr:from>
    <xdr:to>
      <xdr:col>20</xdr:col>
      <xdr:colOff>38100</xdr:colOff>
      <xdr:row>95</xdr:row>
      <xdr:rowOff>159525</xdr:rowOff>
    </xdr:to>
    <xdr:sp macro="" textlink="">
      <xdr:nvSpPr>
        <xdr:cNvPr id="253" name="楕円 252"/>
        <xdr:cNvSpPr/>
      </xdr:nvSpPr>
      <xdr:spPr>
        <a:xfrm>
          <a:off x="3746500" y="163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4602</xdr:rowOff>
    </xdr:from>
    <xdr:ext cx="534377" cy="259045"/>
    <xdr:sp macro="" textlink="">
      <xdr:nvSpPr>
        <xdr:cNvPr id="254" name="テキスト ボックス 253"/>
        <xdr:cNvSpPr txBox="1"/>
      </xdr:nvSpPr>
      <xdr:spPr>
        <a:xfrm>
          <a:off x="3530111" y="161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147879</xdr:rowOff>
    </xdr:from>
    <xdr:to>
      <xdr:col>15</xdr:col>
      <xdr:colOff>101600</xdr:colOff>
      <xdr:row>96</xdr:row>
      <xdr:rowOff>78029</xdr:rowOff>
    </xdr:to>
    <xdr:sp macro="" textlink="">
      <xdr:nvSpPr>
        <xdr:cNvPr id="255" name="楕円 254"/>
        <xdr:cNvSpPr/>
      </xdr:nvSpPr>
      <xdr:spPr>
        <a:xfrm>
          <a:off x="2857500" y="164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94556</xdr:rowOff>
    </xdr:from>
    <xdr:ext cx="534377" cy="259045"/>
    <xdr:sp macro="" textlink="">
      <xdr:nvSpPr>
        <xdr:cNvPr id="256" name="テキスト ボックス 255"/>
        <xdr:cNvSpPr txBox="1"/>
      </xdr:nvSpPr>
      <xdr:spPr>
        <a:xfrm>
          <a:off x="2641111" y="162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93929</xdr:rowOff>
    </xdr:from>
    <xdr:to>
      <xdr:col>10</xdr:col>
      <xdr:colOff>165100</xdr:colOff>
      <xdr:row>95</xdr:row>
      <xdr:rowOff>24079</xdr:rowOff>
    </xdr:to>
    <xdr:sp macro="" textlink="">
      <xdr:nvSpPr>
        <xdr:cNvPr id="257" name="楕円 256"/>
        <xdr:cNvSpPr/>
      </xdr:nvSpPr>
      <xdr:spPr>
        <a:xfrm>
          <a:off x="1968500" y="162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40606</xdr:rowOff>
    </xdr:from>
    <xdr:ext cx="534377" cy="259045"/>
    <xdr:sp macro="" textlink="">
      <xdr:nvSpPr>
        <xdr:cNvPr id="258" name="テキスト ボックス 257"/>
        <xdr:cNvSpPr txBox="1"/>
      </xdr:nvSpPr>
      <xdr:spPr>
        <a:xfrm>
          <a:off x="1752111" y="159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162486</xdr:rowOff>
    </xdr:from>
    <xdr:to>
      <xdr:col>6</xdr:col>
      <xdr:colOff>38100</xdr:colOff>
      <xdr:row>96</xdr:row>
      <xdr:rowOff>92636</xdr:rowOff>
    </xdr:to>
    <xdr:sp macro="" textlink="">
      <xdr:nvSpPr>
        <xdr:cNvPr id="259" name="楕円 258"/>
        <xdr:cNvSpPr/>
      </xdr:nvSpPr>
      <xdr:spPr>
        <a:xfrm>
          <a:off x="1079500" y="16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109163</xdr:rowOff>
    </xdr:from>
    <xdr:ext cx="534377" cy="259045"/>
    <xdr:sp macro="" textlink="">
      <xdr:nvSpPr>
        <xdr:cNvPr id="260" name="テキスト ボックス 259"/>
        <xdr:cNvSpPr txBox="1"/>
      </xdr:nvSpPr>
      <xdr:spPr>
        <a:xfrm>
          <a:off x="863111" y="162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107010</xdr:rowOff>
    </xdr:from>
    <xdr:to>
      <xdr:col>55</xdr:col>
      <xdr:colOff>0</xdr:colOff>
      <xdr:row>37</xdr:row>
      <xdr:rowOff>144500</xdr:rowOff>
    </xdr:to>
    <xdr:cxnSp macro="">
      <xdr:nvCxnSpPr>
        <xdr:cNvPr id="287" name="直線コネクタ 286"/>
        <xdr:cNvCxnSpPr/>
      </xdr:nvCxnSpPr>
      <xdr:spPr>
        <a:xfrm>
          <a:off x="9639300" y="6450660"/>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25629</xdr:rowOff>
    </xdr:from>
    <xdr:to>
      <xdr:col>50</xdr:col>
      <xdr:colOff>114300</xdr:colOff>
      <xdr:row>37</xdr:row>
      <xdr:rowOff>107010</xdr:rowOff>
    </xdr:to>
    <xdr:cxnSp macro="">
      <xdr:nvCxnSpPr>
        <xdr:cNvPr id="290" name="直線コネクタ 289"/>
        <xdr:cNvCxnSpPr/>
      </xdr:nvCxnSpPr>
      <xdr:spPr>
        <a:xfrm>
          <a:off x="8750300" y="6026379"/>
          <a:ext cx="889000" cy="4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37287</xdr:rowOff>
    </xdr:from>
    <xdr:to>
      <xdr:col>45</xdr:col>
      <xdr:colOff>177800</xdr:colOff>
      <xdr:row>35</xdr:row>
      <xdr:rowOff>25629</xdr:rowOff>
    </xdr:to>
    <xdr:cxnSp macro="">
      <xdr:nvCxnSpPr>
        <xdr:cNvPr id="293" name="直線コネクタ 292"/>
        <xdr:cNvCxnSpPr/>
      </xdr:nvCxnSpPr>
      <xdr:spPr>
        <a:xfrm>
          <a:off x="7861300" y="5695137"/>
          <a:ext cx="889000" cy="3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130878</xdr:rowOff>
    </xdr:from>
    <xdr:ext cx="378565" cy="259045"/>
    <xdr:sp macro="" textlink="">
      <xdr:nvSpPr>
        <xdr:cNvPr id="295" name="テキスト ボックス 294"/>
        <xdr:cNvSpPr txBox="1"/>
      </xdr:nvSpPr>
      <xdr:spPr>
        <a:xfrm>
          <a:off x="8561017" y="647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58775</xdr:rowOff>
    </xdr:from>
    <xdr:to>
      <xdr:col>41</xdr:col>
      <xdr:colOff>50800</xdr:colOff>
      <xdr:row>33</xdr:row>
      <xdr:rowOff>37287</xdr:rowOff>
    </xdr:to>
    <xdr:cxnSp macro="">
      <xdr:nvCxnSpPr>
        <xdr:cNvPr id="296" name="直線コネクタ 295"/>
        <xdr:cNvCxnSpPr/>
      </xdr:nvCxnSpPr>
      <xdr:spPr>
        <a:xfrm>
          <a:off x="6972300" y="5545175"/>
          <a:ext cx="889000" cy="1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125849</xdr:rowOff>
    </xdr:from>
    <xdr:ext cx="469744" cy="259045"/>
    <xdr:sp macro="" textlink="">
      <xdr:nvSpPr>
        <xdr:cNvPr id="298" name="テキスト ボックス 297"/>
        <xdr:cNvSpPr txBox="1"/>
      </xdr:nvSpPr>
      <xdr:spPr>
        <a:xfrm>
          <a:off x="7626428"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79900</xdr:rowOff>
    </xdr:from>
    <xdr:ext cx="469744" cy="259045"/>
    <xdr:sp macro="" textlink="">
      <xdr:nvSpPr>
        <xdr:cNvPr id="300" name="テキスト ボックス 299"/>
        <xdr:cNvSpPr txBox="1"/>
      </xdr:nvSpPr>
      <xdr:spPr>
        <a:xfrm>
          <a:off x="6737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93700</xdr:rowOff>
    </xdr:from>
    <xdr:to>
      <xdr:col>55</xdr:col>
      <xdr:colOff>50800</xdr:colOff>
      <xdr:row>38</xdr:row>
      <xdr:rowOff>23850</xdr:rowOff>
    </xdr:to>
    <xdr:sp macro="" textlink="">
      <xdr:nvSpPr>
        <xdr:cNvPr id="306" name="楕円 305"/>
        <xdr:cNvSpPr/>
      </xdr:nvSpPr>
      <xdr:spPr>
        <a:xfrm>
          <a:off x="104267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72127</xdr:rowOff>
    </xdr:from>
    <xdr:ext cx="378565" cy="259045"/>
    <xdr:sp macro="" textlink="">
      <xdr:nvSpPr>
        <xdr:cNvPr id="307" name="労働費該当値テキスト"/>
        <xdr:cNvSpPr txBox="1"/>
      </xdr:nvSpPr>
      <xdr:spPr>
        <a:xfrm>
          <a:off x="10528300" y="64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56210</xdr:rowOff>
    </xdr:from>
    <xdr:to>
      <xdr:col>50</xdr:col>
      <xdr:colOff>165100</xdr:colOff>
      <xdr:row>37</xdr:row>
      <xdr:rowOff>157810</xdr:rowOff>
    </xdr:to>
    <xdr:sp macro="" textlink="">
      <xdr:nvSpPr>
        <xdr:cNvPr id="308" name="楕円 307"/>
        <xdr:cNvSpPr/>
      </xdr:nvSpPr>
      <xdr:spPr>
        <a:xfrm>
          <a:off x="95885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148938</xdr:rowOff>
    </xdr:from>
    <xdr:ext cx="378565" cy="259045"/>
    <xdr:sp macro="" textlink="">
      <xdr:nvSpPr>
        <xdr:cNvPr id="309" name="テキスト ボックス 308"/>
        <xdr:cNvSpPr txBox="1"/>
      </xdr:nvSpPr>
      <xdr:spPr>
        <a:xfrm>
          <a:off x="9450017" y="649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146279</xdr:rowOff>
    </xdr:from>
    <xdr:to>
      <xdr:col>46</xdr:col>
      <xdr:colOff>38100</xdr:colOff>
      <xdr:row>35</xdr:row>
      <xdr:rowOff>76429</xdr:rowOff>
    </xdr:to>
    <xdr:sp macro="" textlink="">
      <xdr:nvSpPr>
        <xdr:cNvPr id="310" name="楕円 309"/>
        <xdr:cNvSpPr/>
      </xdr:nvSpPr>
      <xdr:spPr>
        <a:xfrm>
          <a:off x="8699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92956</xdr:rowOff>
    </xdr:from>
    <xdr:ext cx="469744" cy="259045"/>
    <xdr:sp macro="" textlink="">
      <xdr:nvSpPr>
        <xdr:cNvPr id="311" name="テキスト ボックス 310"/>
        <xdr:cNvSpPr txBox="1"/>
      </xdr:nvSpPr>
      <xdr:spPr>
        <a:xfrm>
          <a:off x="8515428" y="57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157937</xdr:rowOff>
    </xdr:from>
    <xdr:to>
      <xdr:col>41</xdr:col>
      <xdr:colOff>101600</xdr:colOff>
      <xdr:row>33</xdr:row>
      <xdr:rowOff>88087</xdr:rowOff>
    </xdr:to>
    <xdr:sp macro="" textlink="">
      <xdr:nvSpPr>
        <xdr:cNvPr id="312" name="楕円 311"/>
        <xdr:cNvSpPr/>
      </xdr:nvSpPr>
      <xdr:spPr>
        <a:xfrm>
          <a:off x="7810500" y="56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104614</xdr:rowOff>
    </xdr:from>
    <xdr:ext cx="469744" cy="259045"/>
    <xdr:sp macro="" textlink="">
      <xdr:nvSpPr>
        <xdr:cNvPr id="313" name="テキスト ボックス 312"/>
        <xdr:cNvSpPr txBox="1"/>
      </xdr:nvSpPr>
      <xdr:spPr>
        <a:xfrm>
          <a:off x="7626428" y="541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7975</xdr:rowOff>
    </xdr:from>
    <xdr:to>
      <xdr:col>36</xdr:col>
      <xdr:colOff>165100</xdr:colOff>
      <xdr:row>32</xdr:row>
      <xdr:rowOff>109575</xdr:rowOff>
    </xdr:to>
    <xdr:sp macro="" textlink="">
      <xdr:nvSpPr>
        <xdr:cNvPr id="314" name="楕円 313"/>
        <xdr:cNvSpPr/>
      </xdr:nvSpPr>
      <xdr:spPr>
        <a:xfrm>
          <a:off x="6921500" y="5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126102</xdr:rowOff>
    </xdr:from>
    <xdr:ext cx="469744" cy="259045"/>
    <xdr:sp macro="" textlink="">
      <xdr:nvSpPr>
        <xdr:cNvPr id="315" name="テキスト ボックス 314"/>
        <xdr:cNvSpPr txBox="1"/>
      </xdr:nvSpPr>
      <xdr:spPr>
        <a:xfrm>
          <a:off x="6737428" y="52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125031</xdr:rowOff>
    </xdr:from>
    <xdr:to>
      <xdr:col>55</xdr:col>
      <xdr:colOff>0</xdr:colOff>
      <xdr:row>58</xdr:row>
      <xdr:rowOff>140767</xdr:rowOff>
    </xdr:to>
    <xdr:cxnSp macro="">
      <xdr:nvCxnSpPr>
        <xdr:cNvPr id="344" name="直線コネクタ 343"/>
        <xdr:cNvCxnSpPr/>
      </xdr:nvCxnSpPr>
      <xdr:spPr>
        <a:xfrm flipV="1">
          <a:off x="9639300" y="10069131"/>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132766</xdr:rowOff>
    </xdr:from>
    <xdr:to>
      <xdr:col>50</xdr:col>
      <xdr:colOff>114300</xdr:colOff>
      <xdr:row>58</xdr:row>
      <xdr:rowOff>140767</xdr:rowOff>
    </xdr:to>
    <xdr:cxnSp macro="">
      <xdr:nvCxnSpPr>
        <xdr:cNvPr id="347" name="直線コネクタ 346"/>
        <xdr:cNvCxnSpPr/>
      </xdr:nvCxnSpPr>
      <xdr:spPr>
        <a:xfrm>
          <a:off x="8750300" y="1007686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132766</xdr:rowOff>
    </xdr:from>
    <xdr:to>
      <xdr:col>45</xdr:col>
      <xdr:colOff>177800</xdr:colOff>
      <xdr:row>58</xdr:row>
      <xdr:rowOff>150940</xdr:rowOff>
    </xdr:to>
    <xdr:cxnSp macro="">
      <xdr:nvCxnSpPr>
        <xdr:cNvPr id="350" name="直線コネクタ 349"/>
        <xdr:cNvCxnSpPr/>
      </xdr:nvCxnSpPr>
      <xdr:spPr>
        <a:xfrm flipV="1">
          <a:off x="7861300" y="1007686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135928</xdr:rowOff>
    </xdr:from>
    <xdr:to>
      <xdr:col>41</xdr:col>
      <xdr:colOff>50800</xdr:colOff>
      <xdr:row>58</xdr:row>
      <xdr:rowOff>150940</xdr:rowOff>
    </xdr:to>
    <xdr:cxnSp macro="">
      <xdr:nvCxnSpPr>
        <xdr:cNvPr id="353" name="直線コネクタ 352"/>
        <xdr:cNvCxnSpPr/>
      </xdr:nvCxnSpPr>
      <xdr:spPr>
        <a:xfrm>
          <a:off x="6972300" y="10080028"/>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74231</xdr:rowOff>
    </xdr:from>
    <xdr:to>
      <xdr:col>55</xdr:col>
      <xdr:colOff>50800</xdr:colOff>
      <xdr:row>59</xdr:row>
      <xdr:rowOff>4381</xdr:rowOff>
    </xdr:to>
    <xdr:sp macro="" textlink="">
      <xdr:nvSpPr>
        <xdr:cNvPr id="363" name="楕円 362"/>
        <xdr:cNvSpPr/>
      </xdr:nvSpPr>
      <xdr:spPr>
        <a:xfrm>
          <a:off x="10426700" y="100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160608</xdr:rowOff>
    </xdr:from>
    <xdr:ext cx="469744" cy="259045"/>
    <xdr:sp macro="" textlink="">
      <xdr:nvSpPr>
        <xdr:cNvPr id="364" name="農林水産業費該当値テキスト"/>
        <xdr:cNvSpPr txBox="1"/>
      </xdr:nvSpPr>
      <xdr:spPr>
        <a:xfrm>
          <a:off x="10528300" y="993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89967</xdr:rowOff>
    </xdr:from>
    <xdr:to>
      <xdr:col>50</xdr:col>
      <xdr:colOff>165100</xdr:colOff>
      <xdr:row>59</xdr:row>
      <xdr:rowOff>20117</xdr:rowOff>
    </xdr:to>
    <xdr:sp macro="" textlink="">
      <xdr:nvSpPr>
        <xdr:cNvPr id="365" name="楕円 364"/>
        <xdr:cNvSpPr/>
      </xdr:nvSpPr>
      <xdr:spPr>
        <a:xfrm>
          <a:off x="9588500" y="100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11244</xdr:rowOff>
    </xdr:from>
    <xdr:ext cx="469744" cy="259045"/>
    <xdr:sp macro="" textlink="">
      <xdr:nvSpPr>
        <xdr:cNvPr id="366" name="テキスト ボックス 365"/>
        <xdr:cNvSpPr txBox="1"/>
      </xdr:nvSpPr>
      <xdr:spPr>
        <a:xfrm>
          <a:off x="9404428" y="1012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81966</xdr:rowOff>
    </xdr:from>
    <xdr:to>
      <xdr:col>46</xdr:col>
      <xdr:colOff>38100</xdr:colOff>
      <xdr:row>59</xdr:row>
      <xdr:rowOff>12116</xdr:rowOff>
    </xdr:to>
    <xdr:sp macro="" textlink="">
      <xdr:nvSpPr>
        <xdr:cNvPr id="367" name="楕円 366"/>
        <xdr:cNvSpPr/>
      </xdr:nvSpPr>
      <xdr:spPr>
        <a:xfrm>
          <a:off x="8699500" y="100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3243</xdr:rowOff>
    </xdr:from>
    <xdr:ext cx="469744" cy="259045"/>
    <xdr:sp macro="" textlink="">
      <xdr:nvSpPr>
        <xdr:cNvPr id="368" name="テキスト ボックス 367"/>
        <xdr:cNvSpPr txBox="1"/>
      </xdr:nvSpPr>
      <xdr:spPr>
        <a:xfrm>
          <a:off x="8515428" y="1011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100140</xdr:rowOff>
    </xdr:from>
    <xdr:to>
      <xdr:col>41</xdr:col>
      <xdr:colOff>101600</xdr:colOff>
      <xdr:row>59</xdr:row>
      <xdr:rowOff>30290</xdr:rowOff>
    </xdr:to>
    <xdr:sp macro="" textlink="">
      <xdr:nvSpPr>
        <xdr:cNvPr id="369" name="楕円 368"/>
        <xdr:cNvSpPr/>
      </xdr:nvSpPr>
      <xdr:spPr>
        <a:xfrm>
          <a:off x="7810500" y="10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21417</xdr:rowOff>
    </xdr:from>
    <xdr:ext cx="469744" cy="259045"/>
    <xdr:sp macro="" textlink="">
      <xdr:nvSpPr>
        <xdr:cNvPr id="370" name="テキスト ボックス 369"/>
        <xdr:cNvSpPr txBox="1"/>
      </xdr:nvSpPr>
      <xdr:spPr>
        <a:xfrm>
          <a:off x="7626428" y="1013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85128</xdr:rowOff>
    </xdr:from>
    <xdr:to>
      <xdr:col>36</xdr:col>
      <xdr:colOff>165100</xdr:colOff>
      <xdr:row>59</xdr:row>
      <xdr:rowOff>15278</xdr:rowOff>
    </xdr:to>
    <xdr:sp macro="" textlink="">
      <xdr:nvSpPr>
        <xdr:cNvPr id="371" name="楕円 370"/>
        <xdr:cNvSpPr/>
      </xdr:nvSpPr>
      <xdr:spPr>
        <a:xfrm>
          <a:off x="6921500" y="10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6405</xdr:rowOff>
    </xdr:from>
    <xdr:ext cx="469744" cy="259045"/>
    <xdr:sp macro="" textlink="">
      <xdr:nvSpPr>
        <xdr:cNvPr id="372" name="テキスト ボックス 371"/>
        <xdr:cNvSpPr txBox="1"/>
      </xdr:nvSpPr>
      <xdr:spPr>
        <a:xfrm>
          <a:off x="6737428" y="101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107193</xdr:rowOff>
    </xdr:from>
    <xdr:to>
      <xdr:col>55</xdr:col>
      <xdr:colOff>0</xdr:colOff>
      <xdr:row>77</xdr:row>
      <xdr:rowOff>113799</xdr:rowOff>
    </xdr:to>
    <xdr:cxnSp macro="">
      <xdr:nvCxnSpPr>
        <xdr:cNvPr id="399" name="直線コネクタ 398"/>
        <xdr:cNvCxnSpPr/>
      </xdr:nvCxnSpPr>
      <xdr:spPr>
        <a:xfrm>
          <a:off x="9639300" y="13308843"/>
          <a:ext cx="8382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64653</xdr:rowOff>
    </xdr:from>
    <xdr:ext cx="469744" cy="259045"/>
    <xdr:sp macro="" textlink="">
      <xdr:nvSpPr>
        <xdr:cNvPr id="400" name="商工費平均値テキスト"/>
        <xdr:cNvSpPr txBox="1"/>
      </xdr:nvSpPr>
      <xdr:spPr>
        <a:xfrm>
          <a:off x="10528300" y="1326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107193</xdr:rowOff>
    </xdr:from>
    <xdr:to>
      <xdr:col>50</xdr:col>
      <xdr:colOff>114300</xdr:colOff>
      <xdr:row>77</xdr:row>
      <xdr:rowOff>123172</xdr:rowOff>
    </xdr:to>
    <xdr:cxnSp macro="">
      <xdr:nvCxnSpPr>
        <xdr:cNvPr id="402" name="直線コネクタ 401"/>
        <xdr:cNvCxnSpPr/>
      </xdr:nvCxnSpPr>
      <xdr:spPr>
        <a:xfrm flipV="1">
          <a:off x="8750300" y="13308843"/>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123172</xdr:rowOff>
    </xdr:from>
    <xdr:to>
      <xdr:col>45</xdr:col>
      <xdr:colOff>177800</xdr:colOff>
      <xdr:row>78</xdr:row>
      <xdr:rowOff>68948</xdr:rowOff>
    </xdr:to>
    <xdr:cxnSp macro="">
      <xdr:nvCxnSpPr>
        <xdr:cNvPr id="405" name="直線コネクタ 404"/>
        <xdr:cNvCxnSpPr/>
      </xdr:nvCxnSpPr>
      <xdr:spPr>
        <a:xfrm flipV="1">
          <a:off x="7861300" y="13324822"/>
          <a:ext cx="8890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68948</xdr:rowOff>
    </xdr:from>
    <xdr:to>
      <xdr:col>41</xdr:col>
      <xdr:colOff>50800</xdr:colOff>
      <xdr:row>78</xdr:row>
      <xdr:rowOff>98140</xdr:rowOff>
    </xdr:to>
    <xdr:cxnSp macro="">
      <xdr:nvCxnSpPr>
        <xdr:cNvPr id="408" name="直線コネクタ 407"/>
        <xdr:cNvCxnSpPr/>
      </xdr:nvCxnSpPr>
      <xdr:spPr>
        <a:xfrm flipV="1">
          <a:off x="6972300" y="13442048"/>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62999</xdr:rowOff>
    </xdr:from>
    <xdr:to>
      <xdr:col>55</xdr:col>
      <xdr:colOff>50800</xdr:colOff>
      <xdr:row>77</xdr:row>
      <xdr:rowOff>164599</xdr:rowOff>
    </xdr:to>
    <xdr:sp macro="" textlink="">
      <xdr:nvSpPr>
        <xdr:cNvPr id="418" name="楕円 417"/>
        <xdr:cNvSpPr/>
      </xdr:nvSpPr>
      <xdr:spPr>
        <a:xfrm>
          <a:off x="104267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85876</xdr:rowOff>
    </xdr:from>
    <xdr:ext cx="469744" cy="259045"/>
    <xdr:sp macro="" textlink="">
      <xdr:nvSpPr>
        <xdr:cNvPr id="419" name="商工費該当値テキスト"/>
        <xdr:cNvSpPr txBox="1"/>
      </xdr:nvSpPr>
      <xdr:spPr>
        <a:xfrm>
          <a:off x="10528300" y="131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56393</xdr:rowOff>
    </xdr:from>
    <xdr:to>
      <xdr:col>50</xdr:col>
      <xdr:colOff>165100</xdr:colOff>
      <xdr:row>77</xdr:row>
      <xdr:rowOff>157993</xdr:rowOff>
    </xdr:to>
    <xdr:sp macro="" textlink="">
      <xdr:nvSpPr>
        <xdr:cNvPr id="420" name="楕円 419"/>
        <xdr:cNvSpPr/>
      </xdr:nvSpPr>
      <xdr:spPr>
        <a:xfrm>
          <a:off x="9588500" y="132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3070</xdr:rowOff>
    </xdr:from>
    <xdr:ext cx="469744" cy="259045"/>
    <xdr:sp macro="" textlink="">
      <xdr:nvSpPr>
        <xdr:cNvPr id="421" name="テキスト ボックス 420"/>
        <xdr:cNvSpPr txBox="1"/>
      </xdr:nvSpPr>
      <xdr:spPr>
        <a:xfrm>
          <a:off x="9404428" y="1303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72372</xdr:rowOff>
    </xdr:from>
    <xdr:to>
      <xdr:col>46</xdr:col>
      <xdr:colOff>38100</xdr:colOff>
      <xdr:row>78</xdr:row>
      <xdr:rowOff>2522</xdr:rowOff>
    </xdr:to>
    <xdr:sp macro="" textlink="">
      <xdr:nvSpPr>
        <xdr:cNvPr id="422" name="楕円 421"/>
        <xdr:cNvSpPr/>
      </xdr:nvSpPr>
      <xdr:spPr>
        <a:xfrm>
          <a:off x="8699500" y="132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19049</xdr:rowOff>
    </xdr:from>
    <xdr:ext cx="469744" cy="259045"/>
    <xdr:sp macro="" textlink="">
      <xdr:nvSpPr>
        <xdr:cNvPr id="423" name="テキスト ボックス 422"/>
        <xdr:cNvSpPr txBox="1"/>
      </xdr:nvSpPr>
      <xdr:spPr>
        <a:xfrm>
          <a:off x="8515428" y="13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18148</xdr:rowOff>
    </xdr:from>
    <xdr:to>
      <xdr:col>41</xdr:col>
      <xdr:colOff>101600</xdr:colOff>
      <xdr:row>78</xdr:row>
      <xdr:rowOff>119748</xdr:rowOff>
    </xdr:to>
    <xdr:sp macro="" textlink="">
      <xdr:nvSpPr>
        <xdr:cNvPr id="424" name="楕円 423"/>
        <xdr:cNvSpPr/>
      </xdr:nvSpPr>
      <xdr:spPr>
        <a:xfrm>
          <a:off x="7810500" y="133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110875</xdr:rowOff>
    </xdr:from>
    <xdr:ext cx="469744" cy="259045"/>
    <xdr:sp macro="" textlink="">
      <xdr:nvSpPr>
        <xdr:cNvPr id="425" name="テキスト ボックス 424"/>
        <xdr:cNvSpPr txBox="1"/>
      </xdr:nvSpPr>
      <xdr:spPr>
        <a:xfrm>
          <a:off x="7626428" y="1348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47340</xdr:rowOff>
    </xdr:from>
    <xdr:to>
      <xdr:col>36</xdr:col>
      <xdr:colOff>165100</xdr:colOff>
      <xdr:row>78</xdr:row>
      <xdr:rowOff>148940</xdr:rowOff>
    </xdr:to>
    <xdr:sp macro="" textlink="">
      <xdr:nvSpPr>
        <xdr:cNvPr id="426" name="楕円 425"/>
        <xdr:cNvSpPr/>
      </xdr:nvSpPr>
      <xdr:spPr>
        <a:xfrm>
          <a:off x="6921500" y="13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140067</xdr:rowOff>
    </xdr:from>
    <xdr:ext cx="469744" cy="259045"/>
    <xdr:sp macro="" textlink="">
      <xdr:nvSpPr>
        <xdr:cNvPr id="427" name="テキスト ボックス 426"/>
        <xdr:cNvSpPr txBox="1"/>
      </xdr:nvSpPr>
      <xdr:spPr>
        <a:xfrm>
          <a:off x="6737428" y="1351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130311</xdr:rowOff>
    </xdr:from>
    <xdr:to>
      <xdr:col>55</xdr:col>
      <xdr:colOff>0</xdr:colOff>
      <xdr:row>98</xdr:row>
      <xdr:rowOff>5855</xdr:rowOff>
    </xdr:to>
    <xdr:cxnSp macro="">
      <xdr:nvCxnSpPr>
        <xdr:cNvPr id="459" name="直線コネクタ 458"/>
        <xdr:cNvCxnSpPr/>
      </xdr:nvCxnSpPr>
      <xdr:spPr>
        <a:xfrm flipV="1">
          <a:off x="9639300" y="16589511"/>
          <a:ext cx="838200" cy="2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5855</xdr:rowOff>
    </xdr:from>
    <xdr:to>
      <xdr:col>50</xdr:col>
      <xdr:colOff>114300</xdr:colOff>
      <xdr:row>98</xdr:row>
      <xdr:rowOff>97572</xdr:rowOff>
    </xdr:to>
    <xdr:cxnSp macro="">
      <xdr:nvCxnSpPr>
        <xdr:cNvPr id="462" name="直線コネクタ 461"/>
        <xdr:cNvCxnSpPr/>
      </xdr:nvCxnSpPr>
      <xdr:spPr>
        <a:xfrm flipV="1">
          <a:off x="8750300" y="16807955"/>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97572</xdr:rowOff>
    </xdr:from>
    <xdr:to>
      <xdr:col>45</xdr:col>
      <xdr:colOff>177800</xdr:colOff>
      <xdr:row>98</xdr:row>
      <xdr:rowOff>116236</xdr:rowOff>
    </xdr:to>
    <xdr:cxnSp macro="">
      <xdr:nvCxnSpPr>
        <xdr:cNvPr id="465" name="直線コネクタ 464"/>
        <xdr:cNvCxnSpPr/>
      </xdr:nvCxnSpPr>
      <xdr:spPr>
        <a:xfrm flipV="1">
          <a:off x="7861300" y="16899672"/>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116236</xdr:rowOff>
    </xdr:from>
    <xdr:to>
      <xdr:col>41</xdr:col>
      <xdr:colOff>50800</xdr:colOff>
      <xdr:row>98</xdr:row>
      <xdr:rowOff>153922</xdr:rowOff>
    </xdr:to>
    <xdr:cxnSp macro="">
      <xdr:nvCxnSpPr>
        <xdr:cNvPr id="468" name="直線コネクタ 467"/>
        <xdr:cNvCxnSpPr/>
      </xdr:nvCxnSpPr>
      <xdr:spPr>
        <a:xfrm flipV="1">
          <a:off x="6972300" y="16918336"/>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79511</xdr:rowOff>
    </xdr:from>
    <xdr:to>
      <xdr:col>55</xdr:col>
      <xdr:colOff>50800</xdr:colOff>
      <xdr:row>97</xdr:row>
      <xdr:rowOff>9661</xdr:rowOff>
    </xdr:to>
    <xdr:sp macro="" textlink="">
      <xdr:nvSpPr>
        <xdr:cNvPr id="478" name="楕円 477"/>
        <xdr:cNvSpPr/>
      </xdr:nvSpPr>
      <xdr:spPr>
        <a:xfrm>
          <a:off x="10426700" y="165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102388</xdr:rowOff>
    </xdr:from>
    <xdr:ext cx="534377" cy="259045"/>
    <xdr:sp macro="" textlink="">
      <xdr:nvSpPr>
        <xdr:cNvPr id="479" name="土木費該当値テキスト"/>
        <xdr:cNvSpPr txBox="1"/>
      </xdr:nvSpPr>
      <xdr:spPr>
        <a:xfrm>
          <a:off x="10528300" y="163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126505</xdr:rowOff>
    </xdr:from>
    <xdr:to>
      <xdr:col>50</xdr:col>
      <xdr:colOff>165100</xdr:colOff>
      <xdr:row>98</xdr:row>
      <xdr:rowOff>56655</xdr:rowOff>
    </xdr:to>
    <xdr:sp macro="" textlink="">
      <xdr:nvSpPr>
        <xdr:cNvPr id="480" name="楕円 479"/>
        <xdr:cNvSpPr/>
      </xdr:nvSpPr>
      <xdr:spPr>
        <a:xfrm>
          <a:off x="9588500" y="167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47782</xdr:rowOff>
    </xdr:from>
    <xdr:ext cx="534377" cy="259045"/>
    <xdr:sp macro="" textlink="">
      <xdr:nvSpPr>
        <xdr:cNvPr id="481" name="テキスト ボックス 480"/>
        <xdr:cNvSpPr txBox="1"/>
      </xdr:nvSpPr>
      <xdr:spPr>
        <a:xfrm>
          <a:off x="9372111" y="168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46772</xdr:rowOff>
    </xdr:from>
    <xdr:to>
      <xdr:col>46</xdr:col>
      <xdr:colOff>38100</xdr:colOff>
      <xdr:row>98</xdr:row>
      <xdr:rowOff>148372</xdr:rowOff>
    </xdr:to>
    <xdr:sp macro="" textlink="">
      <xdr:nvSpPr>
        <xdr:cNvPr id="482" name="楕円 481"/>
        <xdr:cNvSpPr/>
      </xdr:nvSpPr>
      <xdr:spPr>
        <a:xfrm>
          <a:off x="8699500" y="168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139499</xdr:rowOff>
    </xdr:from>
    <xdr:ext cx="534377" cy="259045"/>
    <xdr:sp macro="" textlink="">
      <xdr:nvSpPr>
        <xdr:cNvPr id="483" name="テキスト ボックス 482"/>
        <xdr:cNvSpPr txBox="1"/>
      </xdr:nvSpPr>
      <xdr:spPr>
        <a:xfrm>
          <a:off x="8483111" y="169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65436</xdr:rowOff>
    </xdr:from>
    <xdr:to>
      <xdr:col>41</xdr:col>
      <xdr:colOff>101600</xdr:colOff>
      <xdr:row>98</xdr:row>
      <xdr:rowOff>167036</xdr:rowOff>
    </xdr:to>
    <xdr:sp macro="" textlink="">
      <xdr:nvSpPr>
        <xdr:cNvPr id="484" name="楕円 483"/>
        <xdr:cNvSpPr/>
      </xdr:nvSpPr>
      <xdr:spPr>
        <a:xfrm>
          <a:off x="7810500" y="168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158163</xdr:rowOff>
    </xdr:from>
    <xdr:ext cx="534377" cy="259045"/>
    <xdr:sp macro="" textlink="">
      <xdr:nvSpPr>
        <xdr:cNvPr id="485" name="テキスト ボックス 484"/>
        <xdr:cNvSpPr txBox="1"/>
      </xdr:nvSpPr>
      <xdr:spPr>
        <a:xfrm>
          <a:off x="7594111" y="1696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103122</xdr:rowOff>
    </xdr:from>
    <xdr:to>
      <xdr:col>36</xdr:col>
      <xdr:colOff>165100</xdr:colOff>
      <xdr:row>99</xdr:row>
      <xdr:rowOff>33272</xdr:rowOff>
    </xdr:to>
    <xdr:sp macro="" textlink="">
      <xdr:nvSpPr>
        <xdr:cNvPr id="486" name="楕円 485"/>
        <xdr:cNvSpPr/>
      </xdr:nvSpPr>
      <xdr:spPr>
        <a:xfrm>
          <a:off x="6921500" y="169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24399</xdr:rowOff>
    </xdr:from>
    <xdr:ext cx="534377" cy="259045"/>
    <xdr:sp macro="" textlink="">
      <xdr:nvSpPr>
        <xdr:cNvPr id="487" name="テキスト ボックス 486"/>
        <xdr:cNvSpPr txBox="1"/>
      </xdr:nvSpPr>
      <xdr:spPr>
        <a:xfrm>
          <a:off x="6705111" y="16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152349</xdr:rowOff>
    </xdr:from>
    <xdr:to>
      <xdr:col>85</xdr:col>
      <xdr:colOff>127000</xdr:colOff>
      <xdr:row>36</xdr:row>
      <xdr:rowOff>29134</xdr:rowOff>
    </xdr:to>
    <xdr:cxnSp macro="">
      <xdr:nvCxnSpPr>
        <xdr:cNvPr id="517" name="直線コネクタ 516"/>
        <xdr:cNvCxnSpPr/>
      </xdr:nvCxnSpPr>
      <xdr:spPr>
        <a:xfrm>
          <a:off x="15481300" y="6153099"/>
          <a:ext cx="8382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145415</xdr:rowOff>
    </xdr:from>
    <xdr:to>
      <xdr:col>81</xdr:col>
      <xdr:colOff>50800</xdr:colOff>
      <xdr:row>35</xdr:row>
      <xdr:rowOff>152349</xdr:rowOff>
    </xdr:to>
    <xdr:cxnSp macro="">
      <xdr:nvCxnSpPr>
        <xdr:cNvPr id="520" name="直線コネクタ 519"/>
        <xdr:cNvCxnSpPr/>
      </xdr:nvCxnSpPr>
      <xdr:spPr>
        <a:xfrm>
          <a:off x="14592300" y="6146165"/>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145415</xdr:rowOff>
    </xdr:from>
    <xdr:to>
      <xdr:col>76</xdr:col>
      <xdr:colOff>114300</xdr:colOff>
      <xdr:row>36</xdr:row>
      <xdr:rowOff>126974</xdr:rowOff>
    </xdr:to>
    <xdr:cxnSp macro="">
      <xdr:nvCxnSpPr>
        <xdr:cNvPr id="523" name="直線コネクタ 522"/>
        <xdr:cNvCxnSpPr/>
      </xdr:nvCxnSpPr>
      <xdr:spPr>
        <a:xfrm flipV="1">
          <a:off x="13703300" y="6146165"/>
          <a:ext cx="889000" cy="1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126974</xdr:rowOff>
    </xdr:from>
    <xdr:to>
      <xdr:col>71</xdr:col>
      <xdr:colOff>177800</xdr:colOff>
      <xdr:row>37</xdr:row>
      <xdr:rowOff>63119</xdr:rowOff>
    </xdr:to>
    <xdr:cxnSp macro="">
      <xdr:nvCxnSpPr>
        <xdr:cNvPr id="526" name="直線コネクタ 525"/>
        <xdr:cNvCxnSpPr/>
      </xdr:nvCxnSpPr>
      <xdr:spPr>
        <a:xfrm flipV="1">
          <a:off x="12814300" y="6299174"/>
          <a:ext cx="8890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149784</xdr:rowOff>
    </xdr:from>
    <xdr:to>
      <xdr:col>85</xdr:col>
      <xdr:colOff>177800</xdr:colOff>
      <xdr:row>36</xdr:row>
      <xdr:rowOff>79934</xdr:rowOff>
    </xdr:to>
    <xdr:sp macro="" textlink="">
      <xdr:nvSpPr>
        <xdr:cNvPr id="536" name="楕円 535"/>
        <xdr:cNvSpPr/>
      </xdr:nvSpPr>
      <xdr:spPr>
        <a:xfrm>
          <a:off x="16268700" y="61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128211</xdr:rowOff>
    </xdr:from>
    <xdr:ext cx="534377" cy="259045"/>
    <xdr:sp macro="" textlink="">
      <xdr:nvSpPr>
        <xdr:cNvPr id="537" name="消防費該当値テキスト"/>
        <xdr:cNvSpPr txBox="1"/>
      </xdr:nvSpPr>
      <xdr:spPr>
        <a:xfrm>
          <a:off x="16370300" y="61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101549</xdr:rowOff>
    </xdr:from>
    <xdr:to>
      <xdr:col>81</xdr:col>
      <xdr:colOff>101600</xdr:colOff>
      <xdr:row>36</xdr:row>
      <xdr:rowOff>31699</xdr:rowOff>
    </xdr:to>
    <xdr:sp macro="" textlink="">
      <xdr:nvSpPr>
        <xdr:cNvPr id="538" name="楕円 537"/>
        <xdr:cNvSpPr/>
      </xdr:nvSpPr>
      <xdr:spPr>
        <a:xfrm>
          <a:off x="15430500" y="61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22826</xdr:rowOff>
    </xdr:from>
    <xdr:ext cx="534377" cy="259045"/>
    <xdr:sp macro="" textlink="">
      <xdr:nvSpPr>
        <xdr:cNvPr id="539" name="テキスト ボックス 538"/>
        <xdr:cNvSpPr txBox="1"/>
      </xdr:nvSpPr>
      <xdr:spPr>
        <a:xfrm>
          <a:off x="15214111" y="619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94615</xdr:rowOff>
    </xdr:from>
    <xdr:to>
      <xdr:col>76</xdr:col>
      <xdr:colOff>165100</xdr:colOff>
      <xdr:row>36</xdr:row>
      <xdr:rowOff>24765</xdr:rowOff>
    </xdr:to>
    <xdr:sp macro="" textlink="">
      <xdr:nvSpPr>
        <xdr:cNvPr id="540" name="楕円 539"/>
        <xdr:cNvSpPr/>
      </xdr:nvSpPr>
      <xdr:spPr>
        <a:xfrm>
          <a:off x="14541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15892</xdr:rowOff>
    </xdr:from>
    <xdr:ext cx="534377" cy="259045"/>
    <xdr:sp macro="" textlink="">
      <xdr:nvSpPr>
        <xdr:cNvPr id="541" name="テキスト ボックス 540"/>
        <xdr:cNvSpPr txBox="1"/>
      </xdr:nvSpPr>
      <xdr:spPr>
        <a:xfrm>
          <a:off x="14325111" y="61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76174</xdr:rowOff>
    </xdr:from>
    <xdr:to>
      <xdr:col>72</xdr:col>
      <xdr:colOff>38100</xdr:colOff>
      <xdr:row>37</xdr:row>
      <xdr:rowOff>6324</xdr:rowOff>
    </xdr:to>
    <xdr:sp macro="" textlink="">
      <xdr:nvSpPr>
        <xdr:cNvPr id="542" name="楕円 541"/>
        <xdr:cNvSpPr/>
      </xdr:nvSpPr>
      <xdr:spPr>
        <a:xfrm>
          <a:off x="13652500" y="62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168901</xdr:rowOff>
    </xdr:from>
    <xdr:ext cx="534377" cy="259045"/>
    <xdr:sp macro="" textlink="">
      <xdr:nvSpPr>
        <xdr:cNvPr id="543" name="テキスト ボックス 542"/>
        <xdr:cNvSpPr txBox="1"/>
      </xdr:nvSpPr>
      <xdr:spPr>
        <a:xfrm>
          <a:off x="13436111" y="63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12319</xdr:rowOff>
    </xdr:from>
    <xdr:to>
      <xdr:col>67</xdr:col>
      <xdr:colOff>101600</xdr:colOff>
      <xdr:row>37</xdr:row>
      <xdr:rowOff>113919</xdr:rowOff>
    </xdr:to>
    <xdr:sp macro="" textlink="">
      <xdr:nvSpPr>
        <xdr:cNvPr id="544" name="楕円 543"/>
        <xdr:cNvSpPr/>
      </xdr:nvSpPr>
      <xdr:spPr>
        <a:xfrm>
          <a:off x="12763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105046</xdr:rowOff>
    </xdr:from>
    <xdr:ext cx="469744" cy="259045"/>
    <xdr:sp macro="" textlink="">
      <xdr:nvSpPr>
        <xdr:cNvPr id="545" name="テキスト ボックス 544"/>
        <xdr:cNvSpPr txBox="1"/>
      </xdr:nvSpPr>
      <xdr:spPr>
        <a:xfrm>
          <a:off x="12579428"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53267</xdr:rowOff>
    </xdr:from>
    <xdr:to>
      <xdr:col>85</xdr:col>
      <xdr:colOff>127000</xdr:colOff>
      <xdr:row>57</xdr:row>
      <xdr:rowOff>142260</xdr:rowOff>
    </xdr:to>
    <xdr:cxnSp macro="">
      <xdr:nvCxnSpPr>
        <xdr:cNvPr id="573" name="直線コネクタ 572"/>
        <xdr:cNvCxnSpPr/>
      </xdr:nvCxnSpPr>
      <xdr:spPr>
        <a:xfrm flipV="1">
          <a:off x="15481300" y="9654467"/>
          <a:ext cx="838200" cy="2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89271</xdr:rowOff>
    </xdr:from>
    <xdr:to>
      <xdr:col>81</xdr:col>
      <xdr:colOff>50800</xdr:colOff>
      <xdr:row>57</xdr:row>
      <xdr:rowOff>142260</xdr:rowOff>
    </xdr:to>
    <xdr:cxnSp macro="">
      <xdr:nvCxnSpPr>
        <xdr:cNvPr id="576" name="直線コネクタ 575"/>
        <xdr:cNvCxnSpPr/>
      </xdr:nvCxnSpPr>
      <xdr:spPr>
        <a:xfrm>
          <a:off x="14592300" y="9861921"/>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29332</xdr:rowOff>
    </xdr:from>
    <xdr:to>
      <xdr:col>76</xdr:col>
      <xdr:colOff>114300</xdr:colOff>
      <xdr:row>57</xdr:row>
      <xdr:rowOff>89271</xdr:rowOff>
    </xdr:to>
    <xdr:cxnSp macro="">
      <xdr:nvCxnSpPr>
        <xdr:cNvPr id="579" name="直線コネクタ 578"/>
        <xdr:cNvCxnSpPr/>
      </xdr:nvCxnSpPr>
      <xdr:spPr>
        <a:xfrm>
          <a:off x="13703300" y="9116182"/>
          <a:ext cx="889000" cy="74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29332</xdr:rowOff>
    </xdr:from>
    <xdr:to>
      <xdr:col>71</xdr:col>
      <xdr:colOff>177800</xdr:colOff>
      <xdr:row>56</xdr:row>
      <xdr:rowOff>28897</xdr:rowOff>
    </xdr:to>
    <xdr:cxnSp macro="">
      <xdr:nvCxnSpPr>
        <xdr:cNvPr id="582" name="直線コネクタ 581"/>
        <xdr:cNvCxnSpPr/>
      </xdr:nvCxnSpPr>
      <xdr:spPr>
        <a:xfrm flipV="1">
          <a:off x="12814300" y="9116182"/>
          <a:ext cx="889000" cy="5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4" name="テキスト ボックス 583"/>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2467</xdr:rowOff>
    </xdr:from>
    <xdr:to>
      <xdr:col>85</xdr:col>
      <xdr:colOff>177800</xdr:colOff>
      <xdr:row>56</xdr:row>
      <xdr:rowOff>104067</xdr:rowOff>
    </xdr:to>
    <xdr:sp macro="" textlink="">
      <xdr:nvSpPr>
        <xdr:cNvPr id="592" name="楕円 591"/>
        <xdr:cNvSpPr/>
      </xdr:nvSpPr>
      <xdr:spPr>
        <a:xfrm>
          <a:off x="16268700" y="96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152344</xdr:rowOff>
    </xdr:from>
    <xdr:ext cx="534377" cy="259045"/>
    <xdr:sp macro="" textlink="">
      <xdr:nvSpPr>
        <xdr:cNvPr id="593" name="教育費該当値テキスト"/>
        <xdr:cNvSpPr txBox="1"/>
      </xdr:nvSpPr>
      <xdr:spPr>
        <a:xfrm>
          <a:off x="16370300" y="95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91460</xdr:rowOff>
    </xdr:from>
    <xdr:to>
      <xdr:col>81</xdr:col>
      <xdr:colOff>101600</xdr:colOff>
      <xdr:row>58</xdr:row>
      <xdr:rowOff>21610</xdr:rowOff>
    </xdr:to>
    <xdr:sp macro="" textlink="">
      <xdr:nvSpPr>
        <xdr:cNvPr id="594" name="楕円 593"/>
        <xdr:cNvSpPr/>
      </xdr:nvSpPr>
      <xdr:spPr>
        <a:xfrm>
          <a:off x="15430500" y="98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12737</xdr:rowOff>
    </xdr:from>
    <xdr:ext cx="534377" cy="259045"/>
    <xdr:sp macro="" textlink="">
      <xdr:nvSpPr>
        <xdr:cNvPr id="595" name="テキスト ボックス 594"/>
        <xdr:cNvSpPr txBox="1"/>
      </xdr:nvSpPr>
      <xdr:spPr>
        <a:xfrm>
          <a:off x="15214111" y="99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38471</xdr:rowOff>
    </xdr:from>
    <xdr:to>
      <xdr:col>76</xdr:col>
      <xdr:colOff>165100</xdr:colOff>
      <xdr:row>57</xdr:row>
      <xdr:rowOff>140071</xdr:rowOff>
    </xdr:to>
    <xdr:sp macro="" textlink="">
      <xdr:nvSpPr>
        <xdr:cNvPr id="596" name="楕円 595"/>
        <xdr:cNvSpPr/>
      </xdr:nvSpPr>
      <xdr:spPr>
        <a:xfrm>
          <a:off x="14541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131198</xdr:rowOff>
    </xdr:from>
    <xdr:ext cx="534377" cy="259045"/>
    <xdr:sp macro="" textlink="">
      <xdr:nvSpPr>
        <xdr:cNvPr id="597" name="テキスト ボックス 596"/>
        <xdr:cNvSpPr txBox="1"/>
      </xdr:nvSpPr>
      <xdr:spPr>
        <a:xfrm>
          <a:off x="14325111" y="990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149982</xdr:rowOff>
    </xdr:from>
    <xdr:to>
      <xdr:col>72</xdr:col>
      <xdr:colOff>38100</xdr:colOff>
      <xdr:row>53</xdr:row>
      <xdr:rowOff>80132</xdr:rowOff>
    </xdr:to>
    <xdr:sp macro="" textlink="">
      <xdr:nvSpPr>
        <xdr:cNvPr id="598" name="楕円 597"/>
        <xdr:cNvSpPr/>
      </xdr:nvSpPr>
      <xdr:spPr>
        <a:xfrm>
          <a:off x="13652500" y="90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96659</xdr:rowOff>
    </xdr:from>
    <xdr:ext cx="534377" cy="259045"/>
    <xdr:sp macro="" textlink="">
      <xdr:nvSpPr>
        <xdr:cNvPr id="599" name="テキスト ボックス 598"/>
        <xdr:cNvSpPr txBox="1"/>
      </xdr:nvSpPr>
      <xdr:spPr>
        <a:xfrm>
          <a:off x="13436111" y="88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149547</xdr:rowOff>
    </xdr:from>
    <xdr:to>
      <xdr:col>67</xdr:col>
      <xdr:colOff>101600</xdr:colOff>
      <xdr:row>56</xdr:row>
      <xdr:rowOff>79697</xdr:rowOff>
    </xdr:to>
    <xdr:sp macro="" textlink="">
      <xdr:nvSpPr>
        <xdr:cNvPr id="600" name="楕円 599"/>
        <xdr:cNvSpPr/>
      </xdr:nvSpPr>
      <xdr:spPr>
        <a:xfrm>
          <a:off x="12763500" y="95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70824</xdr:rowOff>
    </xdr:from>
    <xdr:ext cx="534377" cy="259045"/>
    <xdr:sp macro="" textlink="">
      <xdr:nvSpPr>
        <xdr:cNvPr id="601" name="テキスト ボックス 600"/>
        <xdr:cNvSpPr txBox="1"/>
      </xdr:nvSpPr>
      <xdr:spPr>
        <a:xfrm>
          <a:off x="12547111" y="96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93653</xdr:rowOff>
    </xdr:from>
    <xdr:to>
      <xdr:col>85</xdr:col>
      <xdr:colOff>127000</xdr:colOff>
      <xdr:row>79</xdr:row>
      <xdr:rowOff>98879</xdr:rowOff>
    </xdr:to>
    <xdr:cxnSp macro="">
      <xdr:nvCxnSpPr>
        <xdr:cNvPr id="632" name="直線コネクタ 631"/>
        <xdr:cNvCxnSpPr/>
      </xdr:nvCxnSpPr>
      <xdr:spPr>
        <a:xfrm flipV="1">
          <a:off x="15481300" y="13638203"/>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42853</xdr:rowOff>
    </xdr:from>
    <xdr:to>
      <xdr:col>85</xdr:col>
      <xdr:colOff>177800</xdr:colOff>
      <xdr:row>79</xdr:row>
      <xdr:rowOff>144453</xdr:rowOff>
    </xdr:to>
    <xdr:sp macro="" textlink="">
      <xdr:nvSpPr>
        <xdr:cNvPr id="651" name="楕円 650"/>
        <xdr:cNvSpPr/>
      </xdr:nvSpPr>
      <xdr:spPr>
        <a:xfrm>
          <a:off x="16268700" y="13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129230</xdr:rowOff>
    </xdr:from>
    <xdr:ext cx="313932" cy="259045"/>
    <xdr:sp macro="" textlink="">
      <xdr:nvSpPr>
        <xdr:cNvPr id="652" name="災害復旧費該当値テキスト"/>
        <xdr:cNvSpPr txBox="1"/>
      </xdr:nvSpPr>
      <xdr:spPr>
        <a:xfrm>
          <a:off x="16370300" y="13502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7089</xdr:rowOff>
    </xdr:from>
    <xdr:to>
      <xdr:col>85</xdr:col>
      <xdr:colOff>126364</xdr:colOff>
      <xdr:row>98</xdr:row>
      <xdr:rowOff>118295</xdr:rowOff>
    </xdr:to>
    <xdr:cxnSp macro="">
      <xdr:nvCxnSpPr>
        <xdr:cNvPr id="684" name="直線コネクタ 683"/>
        <xdr:cNvCxnSpPr/>
      </xdr:nvCxnSpPr>
      <xdr:spPr>
        <a:xfrm flipV="1">
          <a:off x="16317595" y="16466289"/>
          <a:ext cx="1269" cy="45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122122</xdr:rowOff>
    </xdr:from>
    <xdr:ext cx="534377" cy="259045"/>
    <xdr:sp macro="" textlink="">
      <xdr:nvSpPr>
        <xdr:cNvPr id="685" name="公債費最小値テキスト"/>
        <xdr:cNvSpPr txBox="1"/>
      </xdr:nvSpPr>
      <xdr:spPr>
        <a:xfrm>
          <a:off x="16370300" y="169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118295</xdr:rowOff>
    </xdr:from>
    <xdr:to>
      <xdr:col>86</xdr:col>
      <xdr:colOff>25400</xdr:colOff>
      <xdr:row>98</xdr:row>
      <xdr:rowOff>118295</xdr:rowOff>
    </xdr:to>
    <xdr:cxnSp macro="">
      <xdr:nvCxnSpPr>
        <xdr:cNvPr id="686" name="直線コネクタ 685"/>
        <xdr:cNvCxnSpPr/>
      </xdr:nvCxnSpPr>
      <xdr:spPr>
        <a:xfrm>
          <a:off x="16230600" y="1692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125216</xdr:rowOff>
    </xdr:from>
    <xdr:ext cx="534377" cy="259045"/>
    <xdr:sp macro="" textlink="">
      <xdr:nvSpPr>
        <xdr:cNvPr id="687" name="公債費最大値テキスト"/>
        <xdr:cNvSpPr txBox="1"/>
      </xdr:nvSpPr>
      <xdr:spPr>
        <a:xfrm>
          <a:off x="16370300" y="1624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96</xdr:row>
      <xdr:rowOff>7089</xdr:rowOff>
    </xdr:from>
    <xdr:to>
      <xdr:col>86</xdr:col>
      <xdr:colOff>25400</xdr:colOff>
      <xdr:row>96</xdr:row>
      <xdr:rowOff>7089</xdr:rowOff>
    </xdr:to>
    <xdr:cxnSp macro="">
      <xdr:nvCxnSpPr>
        <xdr:cNvPr id="688" name="直線コネクタ 687"/>
        <xdr:cNvCxnSpPr/>
      </xdr:nvCxnSpPr>
      <xdr:spPr>
        <a:xfrm>
          <a:off x="16230600" y="1646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146496</xdr:rowOff>
    </xdr:from>
    <xdr:to>
      <xdr:col>85</xdr:col>
      <xdr:colOff>127000</xdr:colOff>
      <xdr:row>96</xdr:row>
      <xdr:rowOff>57496</xdr:rowOff>
    </xdr:to>
    <xdr:cxnSp macro="">
      <xdr:nvCxnSpPr>
        <xdr:cNvPr id="689" name="直線コネクタ 688"/>
        <xdr:cNvCxnSpPr/>
      </xdr:nvCxnSpPr>
      <xdr:spPr>
        <a:xfrm>
          <a:off x="15481300" y="15748446"/>
          <a:ext cx="838200" cy="7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59745</xdr:rowOff>
    </xdr:from>
    <xdr:ext cx="534377" cy="259045"/>
    <xdr:sp macro="" textlink="">
      <xdr:nvSpPr>
        <xdr:cNvPr id="690" name="公債費平均値テキスト"/>
        <xdr:cNvSpPr txBox="1"/>
      </xdr:nvSpPr>
      <xdr:spPr>
        <a:xfrm>
          <a:off x="16370300" y="1669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81318</xdr:rowOff>
    </xdr:from>
    <xdr:to>
      <xdr:col>85</xdr:col>
      <xdr:colOff>177800</xdr:colOff>
      <xdr:row>98</xdr:row>
      <xdr:rowOff>11468</xdr:rowOff>
    </xdr:to>
    <xdr:sp macro="" textlink="">
      <xdr:nvSpPr>
        <xdr:cNvPr id="691" name="フローチャート: 判断 690"/>
        <xdr:cNvSpPr/>
      </xdr:nvSpPr>
      <xdr:spPr>
        <a:xfrm>
          <a:off x="16268700" y="167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146496</xdr:rowOff>
    </xdr:from>
    <xdr:to>
      <xdr:col>81</xdr:col>
      <xdr:colOff>50800</xdr:colOff>
      <xdr:row>94</xdr:row>
      <xdr:rowOff>147717</xdr:rowOff>
    </xdr:to>
    <xdr:cxnSp macro="">
      <xdr:nvCxnSpPr>
        <xdr:cNvPr id="692" name="直線コネクタ 691"/>
        <xdr:cNvCxnSpPr/>
      </xdr:nvCxnSpPr>
      <xdr:spPr>
        <a:xfrm flipV="1">
          <a:off x="14592300" y="15748446"/>
          <a:ext cx="889000" cy="5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71107</xdr:rowOff>
    </xdr:from>
    <xdr:to>
      <xdr:col>81</xdr:col>
      <xdr:colOff>101600</xdr:colOff>
      <xdr:row>98</xdr:row>
      <xdr:rowOff>1257</xdr:rowOff>
    </xdr:to>
    <xdr:sp macro="" textlink="">
      <xdr:nvSpPr>
        <xdr:cNvPr id="693" name="フローチャート: 判断 692"/>
        <xdr:cNvSpPr/>
      </xdr:nvSpPr>
      <xdr:spPr>
        <a:xfrm>
          <a:off x="154305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163834</xdr:rowOff>
    </xdr:from>
    <xdr:ext cx="534377" cy="259045"/>
    <xdr:sp macro="" textlink="">
      <xdr:nvSpPr>
        <xdr:cNvPr id="694" name="テキスト ボックス 693"/>
        <xdr:cNvSpPr txBox="1"/>
      </xdr:nvSpPr>
      <xdr:spPr>
        <a:xfrm>
          <a:off x="15214111" y="167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147717</xdr:rowOff>
    </xdr:from>
    <xdr:to>
      <xdr:col>76</xdr:col>
      <xdr:colOff>114300</xdr:colOff>
      <xdr:row>95</xdr:row>
      <xdr:rowOff>115765</xdr:rowOff>
    </xdr:to>
    <xdr:cxnSp macro="">
      <xdr:nvCxnSpPr>
        <xdr:cNvPr id="695" name="直線コネクタ 694"/>
        <xdr:cNvCxnSpPr/>
      </xdr:nvCxnSpPr>
      <xdr:spPr>
        <a:xfrm flipV="1">
          <a:off x="13703300" y="16264017"/>
          <a:ext cx="889000" cy="1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89433</xdr:rowOff>
    </xdr:from>
    <xdr:to>
      <xdr:col>76</xdr:col>
      <xdr:colOff>165100</xdr:colOff>
      <xdr:row>98</xdr:row>
      <xdr:rowOff>19583</xdr:rowOff>
    </xdr:to>
    <xdr:sp macro="" textlink="">
      <xdr:nvSpPr>
        <xdr:cNvPr id="696" name="フローチャート: 判断 695"/>
        <xdr:cNvSpPr/>
      </xdr:nvSpPr>
      <xdr:spPr>
        <a:xfrm>
          <a:off x="14541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10710</xdr:rowOff>
    </xdr:from>
    <xdr:ext cx="534377" cy="259045"/>
    <xdr:sp macro="" textlink="">
      <xdr:nvSpPr>
        <xdr:cNvPr id="697" name="テキスト ボックス 696"/>
        <xdr:cNvSpPr txBox="1"/>
      </xdr:nvSpPr>
      <xdr:spPr>
        <a:xfrm>
          <a:off x="14325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115765</xdr:rowOff>
    </xdr:from>
    <xdr:to>
      <xdr:col>71</xdr:col>
      <xdr:colOff>177800</xdr:colOff>
      <xdr:row>96</xdr:row>
      <xdr:rowOff>7158</xdr:rowOff>
    </xdr:to>
    <xdr:cxnSp macro="">
      <xdr:nvCxnSpPr>
        <xdr:cNvPr id="698" name="直線コネクタ 697"/>
        <xdr:cNvCxnSpPr/>
      </xdr:nvCxnSpPr>
      <xdr:spPr>
        <a:xfrm flipV="1">
          <a:off x="12814300" y="16403515"/>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42838</xdr:rowOff>
    </xdr:from>
    <xdr:to>
      <xdr:col>72</xdr:col>
      <xdr:colOff>38100</xdr:colOff>
      <xdr:row>97</xdr:row>
      <xdr:rowOff>144438</xdr:rowOff>
    </xdr:to>
    <xdr:sp macro="" textlink="">
      <xdr:nvSpPr>
        <xdr:cNvPr id="699" name="フローチャート: 判断 698"/>
        <xdr:cNvSpPr/>
      </xdr:nvSpPr>
      <xdr:spPr>
        <a:xfrm>
          <a:off x="13652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135565</xdr:rowOff>
    </xdr:from>
    <xdr:ext cx="534377" cy="259045"/>
    <xdr:sp macro="" textlink="">
      <xdr:nvSpPr>
        <xdr:cNvPr id="700" name="テキスト ボックス 699"/>
        <xdr:cNvSpPr txBox="1"/>
      </xdr:nvSpPr>
      <xdr:spPr>
        <a:xfrm>
          <a:off x="13436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38684</xdr:rowOff>
    </xdr:from>
    <xdr:to>
      <xdr:col>67</xdr:col>
      <xdr:colOff>101600</xdr:colOff>
      <xdr:row>97</xdr:row>
      <xdr:rowOff>140284</xdr:rowOff>
    </xdr:to>
    <xdr:sp macro="" textlink="">
      <xdr:nvSpPr>
        <xdr:cNvPr id="701" name="フローチャート: 判断 700"/>
        <xdr:cNvSpPr/>
      </xdr:nvSpPr>
      <xdr:spPr>
        <a:xfrm>
          <a:off x="12763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131411</xdr:rowOff>
    </xdr:from>
    <xdr:ext cx="534377" cy="259045"/>
    <xdr:sp macro="" textlink="">
      <xdr:nvSpPr>
        <xdr:cNvPr id="702" name="テキスト ボックス 701"/>
        <xdr:cNvSpPr txBox="1"/>
      </xdr:nvSpPr>
      <xdr:spPr>
        <a:xfrm>
          <a:off x="12547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6696</xdr:rowOff>
    </xdr:from>
    <xdr:to>
      <xdr:col>85</xdr:col>
      <xdr:colOff>177800</xdr:colOff>
      <xdr:row>96</xdr:row>
      <xdr:rowOff>108296</xdr:rowOff>
    </xdr:to>
    <xdr:sp macro="" textlink="">
      <xdr:nvSpPr>
        <xdr:cNvPr id="708" name="楕円 707"/>
        <xdr:cNvSpPr/>
      </xdr:nvSpPr>
      <xdr:spPr>
        <a:xfrm>
          <a:off x="16268700" y="164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93073</xdr:rowOff>
    </xdr:from>
    <xdr:ext cx="534377" cy="259045"/>
    <xdr:sp macro="" textlink="">
      <xdr:nvSpPr>
        <xdr:cNvPr id="709" name="公債費該当値テキスト"/>
        <xdr:cNvSpPr txBox="1"/>
      </xdr:nvSpPr>
      <xdr:spPr>
        <a:xfrm>
          <a:off x="16370300" y="163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95696</xdr:rowOff>
    </xdr:from>
    <xdr:to>
      <xdr:col>81</xdr:col>
      <xdr:colOff>101600</xdr:colOff>
      <xdr:row>92</xdr:row>
      <xdr:rowOff>25846</xdr:rowOff>
    </xdr:to>
    <xdr:sp macro="" textlink="">
      <xdr:nvSpPr>
        <xdr:cNvPr id="710" name="楕円 709"/>
        <xdr:cNvSpPr/>
      </xdr:nvSpPr>
      <xdr:spPr>
        <a:xfrm>
          <a:off x="15430500" y="156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42373</xdr:rowOff>
    </xdr:from>
    <xdr:ext cx="599010" cy="259045"/>
    <xdr:sp macro="" textlink="">
      <xdr:nvSpPr>
        <xdr:cNvPr id="711" name="テキスト ボックス 710"/>
        <xdr:cNvSpPr txBox="1"/>
      </xdr:nvSpPr>
      <xdr:spPr>
        <a:xfrm>
          <a:off x="15181795" y="15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96917</xdr:rowOff>
    </xdr:from>
    <xdr:to>
      <xdr:col>76</xdr:col>
      <xdr:colOff>165100</xdr:colOff>
      <xdr:row>95</xdr:row>
      <xdr:rowOff>27067</xdr:rowOff>
    </xdr:to>
    <xdr:sp macro="" textlink="">
      <xdr:nvSpPr>
        <xdr:cNvPr id="712" name="楕円 711"/>
        <xdr:cNvSpPr/>
      </xdr:nvSpPr>
      <xdr:spPr>
        <a:xfrm>
          <a:off x="14541500" y="162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43594</xdr:rowOff>
    </xdr:from>
    <xdr:ext cx="534377" cy="259045"/>
    <xdr:sp macro="" textlink="">
      <xdr:nvSpPr>
        <xdr:cNvPr id="713" name="テキスト ボックス 712"/>
        <xdr:cNvSpPr txBox="1"/>
      </xdr:nvSpPr>
      <xdr:spPr>
        <a:xfrm>
          <a:off x="14325111" y="159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64965</xdr:rowOff>
    </xdr:from>
    <xdr:to>
      <xdr:col>72</xdr:col>
      <xdr:colOff>38100</xdr:colOff>
      <xdr:row>95</xdr:row>
      <xdr:rowOff>166565</xdr:rowOff>
    </xdr:to>
    <xdr:sp macro="" textlink="">
      <xdr:nvSpPr>
        <xdr:cNvPr id="714" name="楕円 713"/>
        <xdr:cNvSpPr/>
      </xdr:nvSpPr>
      <xdr:spPr>
        <a:xfrm>
          <a:off x="13652500" y="163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11642</xdr:rowOff>
    </xdr:from>
    <xdr:ext cx="534377" cy="259045"/>
    <xdr:sp macro="" textlink="">
      <xdr:nvSpPr>
        <xdr:cNvPr id="715" name="テキスト ボックス 714"/>
        <xdr:cNvSpPr txBox="1"/>
      </xdr:nvSpPr>
      <xdr:spPr>
        <a:xfrm>
          <a:off x="13436111" y="161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127808</xdr:rowOff>
    </xdr:from>
    <xdr:to>
      <xdr:col>67</xdr:col>
      <xdr:colOff>101600</xdr:colOff>
      <xdr:row>96</xdr:row>
      <xdr:rowOff>57958</xdr:rowOff>
    </xdr:to>
    <xdr:sp macro="" textlink="">
      <xdr:nvSpPr>
        <xdr:cNvPr id="716" name="楕円 715"/>
        <xdr:cNvSpPr/>
      </xdr:nvSpPr>
      <xdr:spPr>
        <a:xfrm>
          <a:off x="12763500" y="164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74485</xdr:rowOff>
    </xdr:from>
    <xdr:ext cx="534377" cy="259045"/>
    <xdr:sp macro="" textlink="">
      <xdr:nvSpPr>
        <xdr:cNvPr id="717" name="テキスト ボックス 716"/>
        <xdr:cNvSpPr txBox="1"/>
      </xdr:nvSpPr>
      <xdr:spPr>
        <a:xfrm>
          <a:off x="12547111" y="161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80264</xdr:rowOff>
    </xdr:from>
    <xdr:to>
      <xdr:col>116</xdr:col>
      <xdr:colOff>62864</xdr:colOff>
      <xdr:row>39</xdr:row>
      <xdr:rowOff>44450</xdr:rowOff>
    </xdr:to>
    <xdr:cxnSp macro="">
      <xdr:nvCxnSpPr>
        <xdr:cNvPr id="741" name="直線コネクタ 740"/>
        <xdr:cNvCxnSpPr/>
      </xdr:nvCxnSpPr>
      <xdr:spPr>
        <a:xfrm flipV="1">
          <a:off x="22159595" y="5909564"/>
          <a:ext cx="1269" cy="821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66311</xdr:rowOff>
    </xdr:from>
    <xdr:ext cx="249299" cy="259045"/>
    <xdr:sp macro="" textlink="">
      <xdr:nvSpPr>
        <xdr:cNvPr id="742" name="諸支出金最小値テキスト"/>
        <xdr:cNvSpPr txBox="1"/>
      </xdr:nvSpPr>
      <xdr:spPr>
        <a:xfrm>
          <a:off x="22212300" y="67528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26941</xdr:rowOff>
    </xdr:from>
    <xdr:ext cx="469744" cy="259045"/>
    <xdr:sp macro="" textlink="">
      <xdr:nvSpPr>
        <xdr:cNvPr id="744" name="諸支出金最大値テキスト"/>
        <xdr:cNvSpPr txBox="1"/>
      </xdr:nvSpPr>
      <xdr:spPr>
        <a:xfrm>
          <a:off x="22212300" y="56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80264</xdr:rowOff>
    </xdr:from>
    <xdr:to>
      <xdr:col>116</xdr:col>
      <xdr:colOff>152400</xdr:colOff>
      <xdr:row>34</xdr:row>
      <xdr:rowOff>80264</xdr:rowOff>
    </xdr:to>
    <xdr:cxnSp macro="">
      <xdr:nvCxnSpPr>
        <xdr:cNvPr id="745" name="直線コネクタ 744"/>
        <xdr:cNvCxnSpPr/>
      </xdr:nvCxnSpPr>
      <xdr:spPr>
        <a:xfrm>
          <a:off x="22072600" y="590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125413</xdr:rowOff>
    </xdr:from>
    <xdr:to>
      <xdr:col>116</xdr:col>
      <xdr:colOff>63500</xdr:colOff>
      <xdr:row>34</xdr:row>
      <xdr:rowOff>80264</xdr:rowOff>
    </xdr:to>
    <xdr:cxnSp macro="">
      <xdr:nvCxnSpPr>
        <xdr:cNvPr id="746" name="直線コネクタ 745"/>
        <xdr:cNvCxnSpPr/>
      </xdr:nvCxnSpPr>
      <xdr:spPr>
        <a:xfrm>
          <a:off x="21323300" y="5440363"/>
          <a:ext cx="838200" cy="4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110761</xdr:rowOff>
    </xdr:from>
    <xdr:ext cx="378565" cy="259045"/>
    <xdr:sp macro="" textlink="">
      <xdr:nvSpPr>
        <xdr:cNvPr id="747" name="諸支出金平均値テキスト"/>
        <xdr:cNvSpPr txBox="1"/>
      </xdr:nvSpPr>
      <xdr:spPr>
        <a:xfrm>
          <a:off x="22212300" y="6625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132334</xdr:rowOff>
    </xdr:from>
    <xdr:to>
      <xdr:col>116</xdr:col>
      <xdr:colOff>114300</xdr:colOff>
      <xdr:row>39</xdr:row>
      <xdr:rowOff>62484</xdr:rowOff>
    </xdr:to>
    <xdr:sp macro="" textlink="">
      <xdr:nvSpPr>
        <xdr:cNvPr id="748" name="フローチャート: 判断 747"/>
        <xdr:cNvSpPr/>
      </xdr:nvSpPr>
      <xdr:spPr>
        <a:xfrm>
          <a:off x="221107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118935</xdr:rowOff>
    </xdr:from>
    <xdr:to>
      <xdr:col>111</xdr:col>
      <xdr:colOff>177800</xdr:colOff>
      <xdr:row>31</xdr:row>
      <xdr:rowOff>125413</xdr:rowOff>
    </xdr:to>
    <xdr:cxnSp macro="">
      <xdr:nvCxnSpPr>
        <xdr:cNvPr id="749" name="直線コネクタ 748"/>
        <xdr:cNvCxnSpPr/>
      </xdr:nvCxnSpPr>
      <xdr:spPr>
        <a:xfrm>
          <a:off x="20434300" y="543388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135954</xdr:rowOff>
    </xdr:from>
    <xdr:to>
      <xdr:col>112</xdr:col>
      <xdr:colOff>38100</xdr:colOff>
      <xdr:row>39</xdr:row>
      <xdr:rowOff>66104</xdr:rowOff>
    </xdr:to>
    <xdr:sp macro="" textlink="">
      <xdr:nvSpPr>
        <xdr:cNvPr id="750" name="フローチャート: 判断 749"/>
        <xdr:cNvSpPr/>
      </xdr:nvSpPr>
      <xdr:spPr>
        <a:xfrm>
          <a:off x="212725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57231</xdr:rowOff>
    </xdr:from>
    <xdr:ext cx="378565" cy="259045"/>
    <xdr:sp macro="" textlink="">
      <xdr:nvSpPr>
        <xdr:cNvPr id="751" name="テキスト ボックス 750"/>
        <xdr:cNvSpPr txBox="1"/>
      </xdr:nvSpPr>
      <xdr:spPr>
        <a:xfrm>
          <a:off x="21134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29210</xdr:rowOff>
    </xdr:from>
    <xdr:to>
      <xdr:col>107</xdr:col>
      <xdr:colOff>50800</xdr:colOff>
      <xdr:row>31</xdr:row>
      <xdr:rowOff>118935</xdr:rowOff>
    </xdr:to>
    <xdr:cxnSp macro="">
      <xdr:nvCxnSpPr>
        <xdr:cNvPr id="752" name="直線コネクタ 751"/>
        <xdr:cNvCxnSpPr/>
      </xdr:nvCxnSpPr>
      <xdr:spPr>
        <a:xfrm>
          <a:off x="19545300" y="5172710"/>
          <a:ext cx="889000" cy="26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121094</xdr:rowOff>
    </xdr:from>
    <xdr:to>
      <xdr:col>107</xdr:col>
      <xdr:colOff>101600</xdr:colOff>
      <xdr:row>39</xdr:row>
      <xdr:rowOff>51244</xdr:rowOff>
    </xdr:to>
    <xdr:sp macro="" textlink="">
      <xdr:nvSpPr>
        <xdr:cNvPr id="753" name="フローチャート: 判断 752"/>
        <xdr:cNvSpPr/>
      </xdr:nvSpPr>
      <xdr:spPr>
        <a:xfrm>
          <a:off x="20383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42371</xdr:rowOff>
    </xdr:from>
    <xdr:ext cx="378565" cy="259045"/>
    <xdr:sp macro="" textlink="">
      <xdr:nvSpPr>
        <xdr:cNvPr id="754" name="テキスト ボックス 753"/>
        <xdr:cNvSpPr txBox="1"/>
      </xdr:nvSpPr>
      <xdr:spPr>
        <a:xfrm>
          <a:off x="20245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29210</xdr:rowOff>
    </xdr:from>
    <xdr:to>
      <xdr:col>102</xdr:col>
      <xdr:colOff>114300</xdr:colOff>
      <xdr:row>32</xdr:row>
      <xdr:rowOff>156083</xdr:rowOff>
    </xdr:to>
    <xdr:cxnSp macro="">
      <xdr:nvCxnSpPr>
        <xdr:cNvPr id="755" name="直線コネクタ 754"/>
        <xdr:cNvCxnSpPr/>
      </xdr:nvCxnSpPr>
      <xdr:spPr>
        <a:xfrm flipV="1">
          <a:off x="18656300" y="5172710"/>
          <a:ext cx="8890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56" name="フローチャート: 判断 75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57" name="テキスト ボックス 756"/>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130239</xdr:rowOff>
    </xdr:from>
    <xdr:to>
      <xdr:col>98</xdr:col>
      <xdr:colOff>38100</xdr:colOff>
      <xdr:row>39</xdr:row>
      <xdr:rowOff>60389</xdr:rowOff>
    </xdr:to>
    <xdr:sp macro="" textlink="">
      <xdr:nvSpPr>
        <xdr:cNvPr id="758" name="フローチャート: 判断 757"/>
        <xdr:cNvSpPr/>
      </xdr:nvSpPr>
      <xdr:spPr>
        <a:xfrm>
          <a:off x="18605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51516</xdr:rowOff>
    </xdr:from>
    <xdr:ext cx="378565" cy="259045"/>
    <xdr:sp macro="" textlink="">
      <xdr:nvSpPr>
        <xdr:cNvPr id="759" name="テキスト ボックス 758"/>
        <xdr:cNvSpPr txBox="1"/>
      </xdr:nvSpPr>
      <xdr:spPr>
        <a:xfrm>
          <a:off x="18467017" y="673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29464</xdr:rowOff>
    </xdr:from>
    <xdr:to>
      <xdr:col>116</xdr:col>
      <xdr:colOff>114300</xdr:colOff>
      <xdr:row>34</xdr:row>
      <xdr:rowOff>131064</xdr:rowOff>
    </xdr:to>
    <xdr:sp macro="" textlink="">
      <xdr:nvSpPr>
        <xdr:cNvPr id="765" name="楕円 764"/>
        <xdr:cNvSpPr/>
      </xdr:nvSpPr>
      <xdr:spPr>
        <a:xfrm>
          <a:off x="221107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153941</xdr:rowOff>
    </xdr:from>
    <xdr:ext cx="469744" cy="259045"/>
    <xdr:sp macro="" textlink="">
      <xdr:nvSpPr>
        <xdr:cNvPr id="766" name="諸支出金該当値テキスト"/>
        <xdr:cNvSpPr txBox="1"/>
      </xdr:nvSpPr>
      <xdr:spPr>
        <a:xfrm>
          <a:off x="22212300" y="58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74613</xdr:rowOff>
    </xdr:from>
    <xdr:to>
      <xdr:col>112</xdr:col>
      <xdr:colOff>38100</xdr:colOff>
      <xdr:row>32</xdr:row>
      <xdr:rowOff>4763</xdr:rowOff>
    </xdr:to>
    <xdr:sp macro="" textlink="">
      <xdr:nvSpPr>
        <xdr:cNvPr id="767" name="楕円 766"/>
        <xdr:cNvSpPr/>
      </xdr:nvSpPr>
      <xdr:spPr>
        <a:xfrm>
          <a:off x="212725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21290</xdr:rowOff>
    </xdr:from>
    <xdr:ext cx="469744" cy="259045"/>
    <xdr:sp macro="" textlink="">
      <xdr:nvSpPr>
        <xdr:cNvPr id="768" name="テキスト ボックス 767"/>
        <xdr:cNvSpPr txBox="1"/>
      </xdr:nvSpPr>
      <xdr:spPr>
        <a:xfrm>
          <a:off x="21088428" y="51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68135</xdr:rowOff>
    </xdr:from>
    <xdr:to>
      <xdr:col>107</xdr:col>
      <xdr:colOff>101600</xdr:colOff>
      <xdr:row>31</xdr:row>
      <xdr:rowOff>169735</xdr:rowOff>
    </xdr:to>
    <xdr:sp macro="" textlink="">
      <xdr:nvSpPr>
        <xdr:cNvPr id="769" name="楕円 768"/>
        <xdr:cNvSpPr/>
      </xdr:nvSpPr>
      <xdr:spPr>
        <a:xfrm>
          <a:off x="20383500" y="53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14812</xdr:rowOff>
    </xdr:from>
    <xdr:ext cx="469744" cy="259045"/>
    <xdr:sp macro="" textlink="">
      <xdr:nvSpPr>
        <xdr:cNvPr id="770" name="テキスト ボックス 769"/>
        <xdr:cNvSpPr txBox="1"/>
      </xdr:nvSpPr>
      <xdr:spPr>
        <a:xfrm>
          <a:off x="20199428" y="515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149860</xdr:rowOff>
    </xdr:from>
    <xdr:to>
      <xdr:col>102</xdr:col>
      <xdr:colOff>165100</xdr:colOff>
      <xdr:row>30</xdr:row>
      <xdr:rowOff>80010</xdr:rowOff>
    </xdr:to>
    <xdr:sp macro="" textlink="">
      <xdr:nvSpPr>
        <xdr:cNvPr id="771" name="楕円 770"/>
        <xdr:cNvSpPr/>
      </xdr:nvSpPr>
      <xdr:spPr>
        <a:xfrm>
          <a:off x="19494500" y="51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96537</xdr:rowOff>
    </xdr:from>
    <xdr:ext cx="469744" cy="259045"/>
    <xdr:sp macro="" textlink="">
      <xdr:nvSpPr>
        <xdr:cNvPr id="772" name="テキスト ボックス 771"/>
        <xdr:cNvSpPr txBox="1"/>
      </xdr:nvSpPr>
      <xdr:spPr>
        <a:xfrm>
          <a:off x="19310428" y="489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105283</xdr:rowOff>
    </xdr:from>
    <xdr:to>
      <xdr:col>98</xdr:col>
      <xdr:colOff>38100</xdr:colOff>
      <xdr:row>33</xdr:row>
      <xdr:rowOff>35433</xdr:rowOff>
    </xdr:to>
    <xdr:sp macro="" textlink="">
      <xdr:nvSpPr>
        <xdr:cNvPr id="773" name="楕円 772"/>
        <xdr:cNvSpPr/>
      </xdr:nvSpPr>
      <xdr:spPr>
        <a:xfrm>
          <a:off x="18605500" y="5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51960</xdr:rowOff>
    </xdr:from>
    <xdr:ext cx="469744" cy="259045"/>
    <xdr:sp macro="" textlink="">
      <xdr:nvSpPr>
        <xdr:cNvPr id="774" name="テキスト ボックス 773"/>
        <xdr:cNvSpPr txBox="1"/>
      </xdr:nvSpPr>
      <xdr:spPr>
        <a:xfrm>
          <a:off x="18421428" y="536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目的別歳出項目で類似団体</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内</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平均</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値</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を上回っているのは、議会費、総務費、民生費、衛生費、商工費、</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土木</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費</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、公債費</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及び諸支出金である。中でも特に大きく乖離しているのは、総務費、</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衛生費、</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公債費及び諸支出金であるが、総務費は</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ふるさと応援寄附に係る経費の影響などで大幅な増となったものであり、衛生費については、地方独立行政法人りんくう総合医療センター貸付金の増によるものである。</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公債費は</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前年度に総合文化センターのセールアンドリースバック方式による売却収入で繰上償還したため、平成</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年度は大幅減となったものの、空港</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関連の都市基盤整備等の財源として地方債を活用した影響に</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より</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依然として</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類似団体</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内</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平均</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値</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を大きく上回っている。諸支出金が類似団体</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内</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平均</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値</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rPr>
            <a:t>を大きく上回るのは、たばこ税収入のうち課税定額を超える額を大阪府に交付しているためである。</a:t>
          </a:r>
          <a:endParaRPr kumimoji="0" lang="ja-JP" altLang="ja-JP" sz="18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空港関連整備等に係る公債費負担が重く、平成</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15</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年度で約</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30</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億円の累積赤字となったことを受け、平成</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16</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年度に財政非常事態宣言を発表、独自の財政健全化計画を策定した。その後、平成</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18</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年度で、計画通り実質収支額を黒字化（累積赤字を解消）し、平成</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21</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年度まで黒字を維持した。平成</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22</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年度及び</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23</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は、財政健全化法による連結実質赤字額を解消するために発行した第三セクター等改革推進債の元利償還による歳出の増加や、空港連絡橋国有化による税収の減少等により、実質収支が赤字となったが、人件費をはじめとする歳出削減や遊休財産売却等による歳入増加</a:t>
          </a: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により</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25</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a:t>
          </a: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決算で早期健全化団体から脱却した</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0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　平成</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29</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年度は</a:t>
          </a: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市税は</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約</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8.3</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億円</a:t>
          </a: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の減となったものの</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、ふるさと</a:t>
          </a: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応援</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寄附金の増約</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100.6</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億円</a:t>
          </a: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、りんくうタウン等土地売却収入約</a:t>
          </a:r>
          <a:r>
            <a:rPr kumimoji="1" lang="en-US" altLang="ja-JP" sz="1000" b="0" i="0" u="none" strike="noStrike" kern="0" cap="none" spc="0" normalizeH="0" baseline="0" noProof="0">
              <a:ln>
                <a:noFill/>
              </a:ln>
              <a:solidFill>
                <a:prstClr val="black"/>
              </a:solidFill>
              <a:effectLst/>
              <a:uLnTx/>
              <a:uFillTx/>
              <a:latin typeface="+mn-lt"/>
              <a:ea typeface="ＭＳ Ｐゴシック"/>
              <a:cs typeface="+mn-cs"/>
            </a:rPr>
            <a:t>22.4</a:t>
          </a: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億円</a:t>
          </a:r>
          <a:r>
            <a:rPr kumimoji="1" lang="ja-JP" altLang="ja-JP" sz="1000" b="0" i="0" u="none" strike="noStrike" kern="0" cap="none" spc="0" normalizeH="0" baseline="0" noProof="0">
              <a:ln>
                <a:noFill/>
              </a:ln>
              <a:solidFill>
                <a:prstClr val="black"/>
              </a:solidFill>
              <a:effectLst/>
              <a:uLnTx/>
              <a:uFillTx/>
              <a:latin typeface="+mn-lt"/>
              <a:ea typeface="ＭＳ Ｐゴシック"/>
              <a:cs typeface="+mn-cs"/>
            </a:rPr>
            <a:t>などで実質収支額が前年度より増加している。今後も中期財政計画に基づき、実質収支の黒字維持に努める。</a:t>
          </a:r>
          <a:endParaRPr kumimoji="0" lang="ja-JP" altLang="ja-JP" sz="10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4</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月</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日に施行された財政健全化法に基づく健全化判断比率において、本市は平成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20</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年度決算における連結実質赤字比率が</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26.42</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％（早期健全化基準</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17.44</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％）と早期健全化基準以上となった。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本市は、財政健全化法施行前の地方財政再建促進特別措置法に規定する財政再建準用団体に陥らないよう普通会計の収支改善を最優先に取り組んできた結果、平成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18</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年度に普通会計において実質収支の黒字転換を達成したが、特別会計等の根本的な改善措置を講じるまでは至っていなかった。　</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そのような状況下、財政健全化法において、新たに設けられた連結実質赤字比率では、宅地造成事業会計における資金不足額約</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66</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億円により、連結実質赤字比率が早期健全化基準以上となったものである。また、同会計の資金不足は、現病院（りんくうタウン）建設の財源として、旧病院跡地（上町）の売却収入を充てることとし、将来の公共施設等の整備のために宅地造成事業に売却したものであるが、景気低迷による事業計画の頓挫などにより、その間の金利負担の累積と地価下落による売却差損の発生で生じた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なお、同会計は既に役割を終えていることから、平成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年度に第三セクター等改革推進債を活用して、これを廃止し、一般会計の負債として引継ぐことで同年度の決算で連結実質赤字額を解消した。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22</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年度及び平成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23</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年度決算では、一般会計で赤字額が生じたものの（</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実質収支比率等に係る経年分析を参照）、連結実質赤字額は生じて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おらず、</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早期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健全化団体から脱却した。</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平成</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年度においても、</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ふるさと応援寄附金の増加や土地売却収入など</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で、一般会計の実質収支額は増加しており、今後も中期財政計画に基づき、実質収支の黒字維持に努める。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74045266</v>
      </c>
      <c r="BO4" s="410"/>
      <c r="BP4" s="410"/>
      <c r="BQ4" s="410"/>
      <c r="BR4" s="410"/>
      <c r="BS4" s="410"/>
      <c r="BT4" s="410"/>
      <c r="BU4" s="411"/>
      <c r="BV4" s="409">
        <v>58023106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0.3</v>
      </c>
      <c r="CU4" s="416"/>
      <c r="CV4" s="416"/>
      <c r="CW4" s="416"/>
      <c r="CX4" s="416"/>
      <c r="CY4" s="416"/>
      <c r="CZ4" s="416"/>
      <c r="DA4" s="417"/>
      <c r="DB4" s="415">
        <v>0.2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73985201</v>
      </c>
      <c r="BO5" s="447"/>
      <c r="BP5" s="447"/>
      <c r="BQ5" s="447"/>
      <c r="BR5" s="447"/>
      <c r="BS5" s="447"/>
      <c r="BT5" s="447"/>
      <c r="BU5" s="448"/>
      <c r="BV5" s="446">
        <v>57936158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109.6</v>
      </c>
      <c r="CU5" s="444"/>
      <c r="CV5" s="444"/>
      <c r="CW5" s="444"/>
      <c r="CX5" s="444"/>
      <c r="CY5" s="444"/>
      <c r="CZ5" s="444"/>
      <c r="DA5" s="445"/>
      <c r="DB5" s="443">
        <v>103.7</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60065</v>
      </c>
      <c r="BO6" s="447"/>
      <c r="BP6" s="447"/>
      <c r="BQ6" s="447"/>
      <c r="BR6" s="447"/>
      <c r="BS6" s="447"/>
      <c r="BT6" s="447"/>
      <c r="BU6" s="448"/>
      <c r="BV6" s="446">
        <v>86948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114.1</v>
      </c>
      <c r="CU6" s="484"/>
      <c r="CV6" s="484"/>
      <c r="CW6" s="484"/>
      <c r="CX6" s="484"/>
      <c r="CY6" s="484"/>
      <c r="CZ6" s="484"/>
      <c r="DA6" s="485"/>
      <c r="DB6" s="483">
        <v>108.7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3084</v>
      </c>
      <c r="BO7" s="447"/>
      <c r="BP7" s="447"/>
      <c r="BQ7" s="447"/>
      <c r="BR7" s="447"/>
      <c r="BS7" s="447"/>
      <c r="BT7" s="447"/>
      <c r="BU7" s="448"/>
      <c r="BV7" s="446">
        <v>31777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22576634</v>
      </c>
      <c r="CU7" s="447"/>
      <c r="CV7" s="447"/>
      <c r="CW7" s="447"/>
      <c r="CX7" s="447"/>
      <c r="CY7" s="447"/>
      <c r="CZ7" s="447"/>
      <c r="DA7" s="448"/>
      <c r="DB7" s="446">
        <v>22315517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56981</v>
      </c>
      <c r="BO8" s="447"/>
      <c r="BP8" s="447"/>
      <c r="BQ8" s="447"/>
      <c r="BR8" s="447"/>
      <c r="BS8" s="447"/>
      <c r="BT8" s="447"/>
      <c r="BU8" s="448"/>
      <c r="BV8" s="446">
        <v>55171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0.95</v>
      </c>
      <c r="CU8" s="487"/>
      <c r="CV8" s="487"/>
      <c r="CW8" s="487"/>
      <c r="CX8" s="487"/>
      <c r="CY8" s="487"/>
      <c r="CZ8" s="487"/>
      <c r="DA8" s="488"/>
      <c r="DB8" s="486">
        <v>0.94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100966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1810</v>
      </c>
      <c r="BO9" s="447"/>
      <c r="BP9" s="447"/>
      <c r="BQ9" s="447"/>
      <c r="BR9" s="447"/>
      <c r="BS9" s="447"/>
      <c r="BT9" s="447"/>
      <c r="BU9" s="448"/>
      <c r="BV9" s="446">
        <v>2327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16.2</v>
      </c>
      <c r="CU9" s="444"/>
      <c r="CV9" s="444"/>
      <c r="CW9" s="444"/>
      <c r="CX9" s="444"/>
      <c r="CY9" s="444"/>
      <c r="CZ9" s="444"/>
      <c r="DA9" s="445"/>
      <c r="DB9" s="443">
        <v>40.799999999999997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100801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255805</v>
      </c>
      <c r="BO10" s="447"/>
      <c r="BP10" s="447"/>
      <c r="BQ10" s="447"/>
      <c r="BR10" s="447"/>
      <c r="BS10" s="447"/>
      <c r="BT10" s="447"/>
      <c r="BU10" s="448"/>
      <c r="BV10" s="446">
        <v>481324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647375</v>
      </c>
      <c r="BO11" s="447"/>
      <c r="BP11" s="447"/>
      <c r="BQ11" s="447"/>
      <c r="BR11" s="447"/>
      <c r="BS11" s="447"/>
      <c r="BT11" s="447"/>
      <c r="BU11" s="448"/>
      <c r="BV11" s="446">
        <v>10129225</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100739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483013</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99059</v>
      </c>
      <c r="S13" s="528"/>
      <c r="T13" s="528"/>
      <c r="U13" s="528"/>
      <c r="V13" s="529"/>
      <c r="W13" s="462" t="s">
        <v>134</v>
      </c>
      <c r="X13" s="463"/>
      <c r="Y13" s="463"/>
      <c r="Z13" s="463"/>
      <c r="AA13" s="463"/>
      <c r="AB13" s="453"/>
      <c r="AC13" s="497">
        <v>1006</v>
      </c>
      <c r="AD13" s="498"/>
      <c r="AE13" s="498"/>
      <c r="AF13" s="498"/>
      <c r="AG13" s="537"/>
      <c r="AH13" s="497">
        <v>1118</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704990</v>
      </c>
      <c r="BO13" s="447"/>
      <c r="BP13" s="447"/>
      <c r="BQ13" s="447"/>
      <c r="BR13" s="447"/>
      <c r="BS13" s="447"/>
      <c r="BT13" s="447"/>
      <c r="BU13" s="448"/>
      <c r="BV13" s="446">
        <v>10129863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18.2</v>
      </c>
      <c r="CU13" s="444"/>
      <c r="CV13" s="444"/>
      <c r="CW13" s="444"/>
      <c r="CX13" s="444"/>
      <c r="CY13" s="444"/>
      <c r="CZ13" s="444"/>
      <c r="DA13" s="445"/>
      <c r="DB13" s="443">
        <v>20.9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100813</v>
      </c>
      <c r="S14" s="528"/>
      <c r="T14" s="528"/>
      <c r="U14" s="528"/>
      <c r="V14" s="529"/>
      <c r="W14" s="436"/>
      <c r="X14" s="437"/>
      <c r="Y14" s="437"/>
      <c r="Z14" s="437"/>
      <c r="AA14" s="437"/>
      <c r="AB14" s="426"/>
      <c r="AC14" s="530">
        <v>2.2999999999999998</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149.1</v>
      </c>
      <c r="CU14" s="542"/>
      <c r="CV14" s="542"/>
      <c r="CW14" s="542"/>
      <c r="CX14" s="542"/>
      <c r="CY14" s="542"/>
      <c r="CZ14" s="542"/>
      <c r="DA14" s="543"/>
      <c r="DB14" s="541">
        <v>176.2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99384</v>
      </c>
      <c r="S15" s="528"/>
      <c r="T15" s="528"/>
      <c r="U15" s="528"/>
      <c r="V15" s="529"/>
      <c r="W15" s="462" t="s">
        <v>141</v>
      </c>
      <c r="X15" s="463"/>
      <c r="Y15" s="463"/>
      <c r="Z15" s="463"/>
      <c r="AA15" s="463"/>
      <c r="AB15" s="453"/>
      <c r="AC15" s="497">
        <v>10292</v>
      </c>
      <c r="AD15" s="498"/>
      <c r="AE15" s="498"/>
      <c r="AF15" s="498"/>
      <c r="AG15" s="537"/>
      <c r="AH15" s="497">
        <v>10484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16189137</v>
      </c>
      <c r="BO15" s="410"/>
      <c r="BP15" s="410"/>
      <c r="BQ15" s="410"/>
      <c r="BR15" s="410"/>
      <c r="BS15" s="410"/>
      <c r="BT15" s="410"/>
      <c r="BU15" s="411"/>
      <c r="BV15" s="409">
        <v>15617584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23.8</v>
      </c>
      <c r="AD16" s="531"/>
      <c r="AE16" s="531"/>
      <c r="AF16" s="531"/>
      <c r="AG16" s="532"/>
      <c r="AH16" s="530">
        <v>24.8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16907506</v>
      </c>
      <c r="BO16" s="447"/>
      <c r="BP16" s="447"/>
      <c r="BQ16" s="447"/>
      <c r="BR16" s="447"/>
      <c r="BS16" s="447"/>
      <c r="BT16" s="447"/>
      <c r="BU16" s="448"/>
      <c r="BV16" s="446">
        <v>16607907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31934</v>
      </c>
      <c r="AD17" s="498"/>
      <c r="AE17" s="498"/>
      <c r="AF17" s="498"/>
      <c r="AG17" s="537"/>
      <c r="AH17" s="497">
        <v>30595</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20960216</v>
      </c>
      <c r="BO17" s="447"/>
      <c r="BP17" s="447"/>
      <c r="BQ17" s="447"/>
      <c r="BR17" s="447"/>
      <c r="BS17" s="447"/>
      <c r="BT17" s="447"/>
      <c r="BU17" s="448"/>
      <c r="BV17" s="446">
        <v>20178309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56.51</v>
      </c>
      <c r="M18" s="559"/>
      <c r="N18" s="559"/>
      <c r="O18" s="559"/>
      <c r="P18" s="559"/>
      <c r="Q18" s="559"/>
      <c r="R18" s="560"/>
      <c r="S18" s="560"/>
      <c r="T18" s="560"/>
      <c r="U18" s="560"/>
      <c r="V18" s="561"/>
      <c r="W18" s="464"/>
      <c r="X18" s="465"/>
      <c r="Y18" s="465"/>
      <c r="Z18" s="465"/>
      <c r="AA18" s="465"/>
      <c r="AB18" s="456"/>
      <c r="AC18" s="562">
        <v>73.900000000000006</v>
      </c>
      <c r="AD18" s="563"/>
      <c r="AE18" s="563"/>
      <c r="AF18" s="563"/>
      <c r="AG18" s="564"/>
      <c r="AH18" s="562">
        <v>72.5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24977429</v>
      </c>
      <c r="BO18" s="447"/>
      <c r="BP18" s="447"/>
      <c r="BQ18" s="447"/>
      <c r="BR18" s="447"/>
      <c r="BS18" s="447"/>
      <c r="BT18" s="447"/>
      <c r="BU18" s="448"/>
      <c r="BV18" s="446">
        <v>24926080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1787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38951330</v>
      </c>
      <c r="BO19" s="447"/>
      <c r="BP19" s="447"/>
      <c r="BQ19" s="447"/>
      <c r="BR19" s="447"/>
      <c r="BS19" s="447"/>
      <c r="BT19" s="447"/>
      <c r="BU19" s="448"/>
      <c r="BV19" s="446">
        <v>40158957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41566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66697480</v>
      </c>
      <c r="BO23" s="447"/>
      <c r="BP23" s="447"/>
      <c r="BQ23" s="447"/>
      <c r="BR23" s="447"/>
      <c r="BS23" s="447"/>
      <c r="BT23" s="447"/>
      <c r="BU23" s="448"/>
      <c r="BV23" s="446">
        <v>65019767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5160</v>
      </c>
      <c r="R24" s="498"/>
      <c r="S24" s="498"/>
      <c r="T24" s="498"/>
      <c r="U24" s="498"/>
      <c r="V24" s="537"/>
      <c r="W24" s="596"/>
      <c r="X24" s="584"/>
      <c r="Y24" s="585"/>
      <c r="Z24" s="496" t="s">
        <v>165</v>
      </c>
      <c r="AA24" s="476"/>
      <c r="AB24" s="476"/>
      <c r="AC24" s="476"/>
      <c r="AD24" s="476"/>
      <c r="AE24" s="476"/>
      <c r="AF24" s="476"/>
      <c r="AG24" s="477"/>
      <c r="AH24" s="497">
        <v>444</v>
      </c>
      <c r="AI24" s="498"/>
      <c r="AJ24" s="498"/>
      <c r="AK24" s="498"/>
      <c r="AL24" s="537"/>
      <c r="AM24" s="497">
        <v>1456320</v>
      </c>
      <c r="AN24" s="498"/>
      <c r="AO24" s="498"/>
      <c r="AP24" s="498"/>
      <c r="AQ24" s="498"/>
      <c r="AR24" s="537"/>
      <c r="AS24" s="497">
        <v>3280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41111974</v>
      </c>
      <c r="BO24" s="447"/>
      <c r="BP24" s="447"/>
      <c r="BQ24" s="447"/>
      <c r="BR24" s="447"/>
      <c r="BS24" s="447"/>
      <c r="BT24" s="447"/>
      <c r="BU24" s="448"/>
      <c r="BV24" s="446">
        <v>39826852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2</v>
      </c>
      <c r="M25" s="498"/>
      <c r="N25" s="498"/>
      <c r="O25" s="498"/>
      <c r="P25" s="537"/>
      <c r="Q25" s="497">
        <v>4810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132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26541897</v>
      </c>
      <c r="BO25" s="410"/>
      <c r="BP25" s="410"/>
      <c r="BQ25" s="410"/>
      <c r="BR25" s="410"/>
      <c r="BS25" s="410"/>
      <c r="BT25" s="410"/>
      <c r="BU25" s="411"/>
      <c r="BV25" s="409">
        <v>24859570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4620</v>
      </c>
      <c r="R26" s="498"/>
      <c r="S26" s="498"/>
      <c r="T26" s="498"/>
      <c r="U26" s="498"/>
      <c r="V26" s="537"/>
      <c r="W26" s="596"/>
      <c r="X26" s="584"/>
      <c r="Y26" s="585"/>
      <c r="Z26" s="496" t="s">
        <v>171</v>
      </c>
      <c r="AA26" s="606"/>
      <c r="AB26" s="606"/>
      <c r="AC26" s="606"/>
      <c r="AD26" s="606"/>
      <c r="AE26" s="606"/>
      <c r="AF26" s="606"/>
      <c r="AG26" s="607"/>
      <c r="AH26" s="497">
        <v>14</v>
      </c>
      <c r="AI26" s="498"/>
      <c r="AJ26" s="498"/>
      <c r="AK26" s="498"/>
      <c r="AL26" s="537"/>
      <c r="AM26" s="497">
        <v>45220</v>
      </c>
      <c r="AN26" s="498"/>
      <c r="AO26" s="498"/>
      <c r="AP26" s="498"/>
      <c r="AQ26" s="498"/>
      <c r="AR26" s="537"/>
      <c r="AS26" s="497">
        <v>3230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v>46016</v>
      </c>
      <c r="BO26" s="447"/>
      <c r="BP26" s="447"/>
      <c r="BQ26" s="447"/>
      <c r="BR26" s="447"/>
      <c r="BS26" s="447"/>
      <c r="BT26" s="447"/>
      <c r="BU26" s="448"/>
      <c r="BV26" s="446">
        <v>11106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5580</v>
      </c>
      <c r="R27" s="498"/>
      <c r="S27" s="498"/>
      <c r="T27" s="498"/>
      <c r="U27" s="498"/>
      <c r="V27" s="537"/>
      <c r="W27" s="596"/>
      <c r="X27" s="584"/>
      <c r="Y27" s="585"/>
      <c r="Z27" s="496" t="s">
        <v>174</v>
      </c>
      <c r="AA27" s="476"/>
      <c r="AB27" s="476"/>
      <c r="AC27" s="476"/>
      <c r="AD27" s="476"/>
      <c r="AE27" s="476"/>
      <c r="AF27" s="476"/>
      <c r="AG27" s="477"/>
      <c r="AH27" s="497">
        <v>30</v>
      </c>
      <c r="AI27" s="498"/>
      <c r="AJ27" s="498"/>
      <c r="AK27" s="498"/>
      <c r="AL27" s="537"/>
      <c r="AM27" s="497">
        <v>94580</v>
      </c>
      <c r="AN27" s="498"/>
      <c r="AO27" s="498"/>
      <c r="AP27" s="498"/>
      <c r="AQ27" s="498"/>
      <c r="AR27" s="537"/>
      <c r="AS27" s="497">
        <v>3153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5220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131</v>
      </c>
      <c r="AN28" s="498"/>
      <c r="AO28" s="498"/>
      <c r="AP28" s="498"/>
      <c r="AQ28" s="498"/>
      <c r="AR28" s="537"/>
      <c r="AS28" s="497" t="s">
        <v>132</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1376269</v>
      </c>
      <c r="BO28" s="410"/>
      <c r="BP28" s="410"/>
      <c r="BQ28" s="410"/>
      <c r="BR28" s="410"/>
      <c r="BS28" s="410"/>
      <c r="BT28" s="410"/>
      <c r="BU28" s="411"/>
      <c r="BV28" s="409">
        <v>1320464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18</v>
      </c>
      <c r="M29" s="498"/>
      <c r="N29" s="498"/>
      <c r="O29" s="498"/>
      <c r="P29" s="537"/>
      <c r="Q29" s="497">
        <v>4950</v>
      </c>
      <c r="R29" s="498"/>
      <c r="S29" s="498"/>
      <c r="T29" s="498"/>
      <c r="U29" s="498"/>
      <c r="V29" s="537"/>
      <c r="W29" s="597"/>
      <c r="X29" s="598"/>
      <c r="Y29" s="599"/>
      <c r="Z29" s="496" t="s">
        <v>180</v>
      </c>
      <c r="AA29" s="476"/>
      <c r="AB29" s="476"/>
      <c r="AC29" s="476"/>
      <c r="AD29" s="476"/>
      <c r="AE29" s="476"/>
      <c r="AF29" s="476"/>
      <c r="AG29" s="477"/>
      <c r="AH29" s="497">
        <v>474</v>
      </c>
      <c r="AI29" s="498"/>
      <c r="AJ29" s="498"/>
      <c r="AK29" s="498"/>
      <c r="AL29" s="537"/>
      <c r="AM29" s="497">
        <v>1550900</v>
      </c>
      <c r="AN29" s="498"/>
      <c r="AO29" s="498"/>
      <c r="AP29" s="498"/>
      <c r="AQ29" s="498"/>
      <c r="AR29" s="537"/>
      <c r="AS29" s="497">
        <v>3272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2518076</v>
      </c>
      <c r="BO29" s="447"/>
      <c r="BP29" s="447"/>
      <c r="BQ29" s="447"/>
      <c r="BR29" s="447"/>
      <c r="BS29" s="447"/>
      <c r="BT29" s="447"/>
      <c r="BU29" s="448"/>
      <c r="BV29" s="446">
        <v>3165192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91.2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6699187</v>
      </c>
      <c r="BO30" s="620"/>
      <c r="BP30" s="620"/>
      <c r="BQ30" s="620"/>
      <c r="BR30" s="620"/>
      <c r="BS30" s="620"/>
      <c r="BT30" s="620"/>
      <c r="BU30" s="621"/>
      <c r="BV30" s="619">
        <v>3987033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泉佐野市田尻町清掃施設組合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泉佐野市土地開発公社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公共用地先行取得事業特別会計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泉州南消防組合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泉佐野市文化振興財団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病院事業債管理特別会計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大阪府都市競艇企業団</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泉佐野市ウォーターフロント</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りんくう公園事業特別会計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大阪府後期高齢者医療広域連合（一般会計）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地方独立行政法人りんくう総合医療センター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〇</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大阪府後期高齢者医療広域連合（後期高齢者医療特別会計）</v>
      </c>
      <c r="BZ38" s="633"/>
      <c r="CA38" s="633"/>
      <c r="CB38" s="633"/>
      <c r="CC38" s="633"/>
      <c r="CD38" s="633"/>
      <c r="CE38" s="633"/>
      <c r="CF38" s="633"/>
      <c r="CG38" s="633"/>
      <c r="CH38" s="633"/>
      <c r="CI38" s="633"/>
      <c r="CJ38" s="633"/>
      <c r="CK38" s="633"/>
      <c r="CL38" s="633"/>
      <c r="CM38" s="633"/>
      <c r="CN38" s="193"/>
      <c r="CO38" s="632">
        <f t="shared" si="3"/>
        <v>21</v>
      </c>
      <c r="CP38" s="632"/>
      <c r="CQ38" s="633" t="str">
        <f>IF('各会計、関係団体の財政状況及び健全化判断比率'!BS11="","",'各会計、関係団体の財政状況及び健全化判断比率'!BS11)</f>
        <v>泉佐野電力</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大阪広域水道企業団（水道事業会計）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大阪広域水道企業団（工事用事業会計）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VvZyIsqDqX41/gIUv+8wgsRW9mvZGgBeRKjAXuK3fNZr3CD3dj4NnjJe83kHxM0AbVil45Pu8XfBqZNERrJ3g==" saltValue="HKdWrKXFuT9QA5GXeluI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4" t="s">
        <v>565</v>
      </c>
      <c r="D34" s="1224"/>
      <c r="E34" s="1225"/>
      <c r="F34" s="32">
        <v>8.5500000000000007</v>
      </c>
      <c r="G34" s="33">
        <v>4.33</v>
      </c>
      <c r="H34" s="33">
        <v>4.82</v>
      </c>
      <c r="I34" s="33">
        <v>5.74</v>
      </c>
      <c r="J34" s="34">
        <v>6.07</v>
      </c>
      <c r="K34" s="22"/>
      <c r="L34" s="22"/>
      <c r="M34" s="22"/>
      <c r="N34" s="22"/>
      <c r="O34" s="22"/>
      <c r="P34" s="22"/>
    </row>
    <row r="35" spans="1:16" ht="39" customHeight="1" x14ac:dyDescent="0.15">
      <c r="A35" s="22"/>
      <c r="B35" s="35"/>
      <c r="C35" s="1218" t="s">
        <v>566</v>
      </c>
      <c r="D35" s="1219"/>
      <c r="E35" s="1220"/>
      <c r="F35" s="36">
        <v>1.91</v>
      </c>
      <c r="G35" s="37">
        <v>1.91</v>
      </c>
      <c r="H35" s="37">
        <v>1.05</v>
      </c>
      <c r="I35" s="37">
        <v>0.81</v>
      </c>
      <c r="J35" s="38">
        <v>1.57</v>
      </c>
      <c r="K35" s="22"/>
      <c r="L35" s="22"/>
      <c r="M35" s="22"/>
      <c r="N35" s="22"/>
      <c r="O35" s="22"/>
      <c r="P35" s="22"/>
    </row>
    <row r="36" spans="1:16" ht="39" customHeight="1" x14ac:dyDescent="0.15">
      <c r="A36" s="22"/>
      <c r="B36" s="35"/>
      <c r="C36" s="1218" t="s">
        <v>567</v>
      </c>
      <c r="D36" s="1219"/>
      <c r="E36" s="1220"/>
      <c r="F36" s="36">
        <v>0.2</v>
      </c>
      <c r="G36" s="37">
        <v>0.42</v>
      </c>
      <c r="H36" s="37">
        <v>0.6</v>
      </c>
      <c r="I36" s="37">
        <v>1.21</v>
      </c>
      <c r="J36" s="38">
        <v>1.08</v>
      </c>
      <c r="K36" s="22"/>
      <c r="L36" s="22"/>
      <c r="M36" s="22"/>
      <c r="N36" s="22"/>
      <c r="O36" s="22"/>
      <c r="P36" s="22"/>
    </row>
    <row r="37" spans="1:16" ht="39" customHeight="1" x14ac:dyDescent="0.15">
      <c r="A37" s="22"/>
      <c r="B37" s="35"/>
      <c r="C37" s="1218" t="s">
        <v>568</v>
      </c>
      <c r="D37" s="1219"/>
      <c r="E37" s="1220"/>
      <c r="F37" s="36">
        <v>4.55</v>
      </c>
      <c r="G37" s="37">
        <v>0.1</v>
      </c>
      <c r="H37" s="37">
        <v>0.23</v>
      </c>
      <c r="I37" s="37">
        <v>0.24</v>
      </c>
      <c r="J37" s="38">
        <v>0.25</v>
      </c>
      <c r="K37" s="22"/>
      <c r="L37" s="22"/>
      <c r="M37" s="22"/>
      <c r="N37" s="22"/>
      <c r="O37" s="22"/>
      <c r="P37" s="22"/>
    </row>
    <row r="38" spans="1:16" ht="39" customHeight="1" x14ac:dyDescent="0.15">
      <c r="A38" s="22"/>
      <c r="B38" s="35"/>
      <c r="C38" s="1218" t="s">
        <v>569</v>
      </c>
      <c r="D38" s="1219"/>
      <c r="E38" s="1220"/>
      <c r="F38" s="36">
        <v>0.02</v>
      </c>
      <c r="G38" s="37">
        <v>0.04</v>
      </c>
      <c r="H38" s="37">
        <v>0.06</v>
      </c>
      <c r="I38" s="37">
        <v>0.03</v>
      </c>
      <c r="J38" s="38">
        <v>0.03</v>
      </c>
      <c r="K38" s="22"/>
      <c r="L38" s="22"/>
      <c r="M38" s="22"/>
      <c r="N38" s="22"/>
      <c r="O38" s="22"/>
      <c r="P38" s="22"/>
    </row>
    <row r="39" spans="1:16" ht="39" customHeight="1" x14ac:dyDescent="0.15">
      <c r="A39" s="22"/>
      <c r="B39" s="35"/>
      <c r="C39" s="1218" t="s">
        <v>570</v>
      </c>
      <c r="D39" s="1219"/>
      <c r="E39" s="1220"/>
      <c r="F39" s="36">
        <v>0</v>
      </c>
      <c r="G39" s="37">
        <v>0</v>
      </c>
      <c r="H39" s="37">
        <v>0</v>
      </c>
      <c r="I39" s="37">
        <v>0</v>
      </c>
      <c r="J39" s="38">
        <v>0</v>
      </c>
      <c r="K39" s="22"/>
      <c r="L39" s="22"/>
      <c r="M39" s="22"/>
      <c r="N39" s="22"/>
      <c r="O39" s="22"/>
      <c r="P39" s="22"/>
    </row>
    <row r="40" spans="1:16" ht="39" customHeight="1" x14ac:dyDescent="0.15">
      <c r="A40" s="22"/>
      <c r="B40" s="35"/>
      <c r="C40" s="1218" t="s">
        <v>571</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572</v>
      </c>
      <c r="D41" s="1219"/>
      <c r="E41" s="1220"/>
      <c r="F41" s="36" t="s">
        <v>517</v>
      </c>
      <c r="G41" s="37" t="s">
        <v>517</v>
      </c>
      <c r="H41" s="37" t="s">
        <v>517</v>
      </c>
      <c r="I41" s="37" t="s">
        <v>517</v>
      </c>
      <c r="J41" s="38">
        <v>0</v>
      </c>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tjVlugMXbAPhndEI9yZFMO8GT+VqP+0l7DD84gePC8PUaYd5f13s4kyEBV4Bm2jFC+0bpqjUodfBKO1EKMXg==" saltValue="1FMAC+F7J/FZrDjtRXD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8909</v>
      </c>
      <c r="L45" s="60">
        <v>8935</v>
      </c>
      <c r="M45" s="60">
        <v>8690</v>
      </c>
      <c r="N45" s="60">
        <v>7792</v>
      </c>
      <c r="O45" s="61">
        <v>7107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14</v>
      </c>
      <c r="F48" s="1228"/>
      <c r="G48" s="1228"/>
      <c r="H48" s="1228"/>
      <c r="I48" s="1228"/>
      <c r="J48" s="1229"/>
      <c r="K48" s="63">
        <v>1309</v>
      </c>
      <c r="L48" s="64">
        <v>1290</v>
      </c>
      <c r="M48" s="64">
        <v>1253</v>
      </c>
      <c r="N48" s="64">
        <v>1301</v>
      </c>
      <c r="O48" s="65">
        <v>1320</v>
      </c>
      <c r="P48" s="48"/>
      <c r="Q48" s="48"/>
      <c r="R48" s="48"/>
      <c r="S48" s="48"/>
      <c r="T48" s="48"/>
      <c r="U48" s="48"/>
    </row>
    <row r="49" spans="1:21" ht="30.75" customHeight="1" x14ac:dyDescent="0.15">
      <c r="A49" s="48"/>
      <c r="B49" s="1236"/>
      <c r="C49" s="1237"/>
      <c r="D49" s="62"/>
      <c r="E49" s="1228" t="s">
        <v>15</v>
      </c>
      <c r="F49" s="1228"/>
      <c r="G49" s="1228"/>
      <c r="H49" s="1228"/>
      <c r="I49" s="1228"/>
      <c r="J49" s="1229"/>
      <c r="K49" s="63">
        <v>2</v>
      </c>
      <c r="L49" s="64">
        <v>1</v>
      </c>
      <c r="M49" s="64">
        <v>5</v>
      </c>
      <c r="N49" s="64">
        <v>44</v>
      </c>
      <c r="O49" s="65">
        <v>67</v>
      </c>
      <c r="P49" s="48"/>
      <c r="Q49" s="48"/>
      <c r="R49" s="48"/>
      <c r="S49" s="48"/>
      <c r="T49" s="48"/>
      <c r="U49" s="48"/>
    </row>
    <row r="50" spans="1:21" ht="30.75" customHeight="1" x14ac:dyDescent="0.15">
      <c r="A50" s="48"/>
      <c r="B50" s="1236"/>
      <c r="C50" s="1237"/>
      <c r="D50" s="62"/>
      <c r="E50" s="1228" t="s">
        <v>16</v>
      </c>
      <c r="F50" s="1228"/>
      <c r="G50" s="1228"/>
      <c r="H50" s="1228"/>
      <c r="I50" s="1228"/>
      <c r="J50" s="1229"/>
      <c r="K50" s="63">
        <v>2</v>
      </c>
      <c r="L50" s="64">
        <v>26</v>
      </c>
      <c r="M50" s="64">
        <v>27</v>
      </c>
      <c r="N50" s="64">
        <v>28</v>
      </c>
      <c r="O50" s="65">
        <v>31</v>
      </c>
      <c r="P50" s="48"/>
      <c r="Q50" s="48"/>
      <c r="R50" s="48"/>
      <c r="S50" s="48"/>
      <c r="T50" s="48"/>
      <c r="U50" s="48"/>
    </row>
    <row r="51" spans="1:21" ht="30.75" customHeight="1" x14ac:dyDescent="0.15">
      <c r="A51" s="48"/>
      <c r="B51" s="1238"/>
      <c r="C51" s="1239"/>
      <c r="D51" s="66"/>
      <c r="E51" s="1228" t="s">
        <v>17</v>
      </c>
      <c r="F51" s="1228"/>
      <c r="G51" s="1228"/>
      <c r="H51" s="1228"/>
      <c r="I51" s="1228"/>
      <c r="J51" s="1229"/>
      <c r="K51" s="63">
        <v>2</v>
      </c>
      <c r="L51" s="64">
        <v>3</v>
      </c>
      <c r="M51" s="64">
        <v>6</v>
      </c>
      <c r="N51" s="64">
        <v>1</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5758</v>
      </c>
      <c r="L52" s="64">
        <v>5955</v>
      </c>
      <c r="M52" s="64">
        <v>5947</v>
      </c>
      <c r="N52" s="64">
        <v>5526</v>
      </c>
      <c r="O52" s="65">
        <v>5655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4466</v>
      </c>
      <c r="L53" s="69">
        <v>4300</v>
      </c>
      <c r="M53" s="69">
        <v>4034</v>
      </c>
      <c r="N53" s="69">
        <v>3640</v>
      </c>
      <c r="O53" s="70">
        <v>2870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pANSJbs/NYGb6fqOAV9G0NjxMqpP/R8eZavjP9vsFB+MmEF5mI1pH32tWKgDZfE87j8HPZ5a8mzYmQEBjU8QA==" saltValue="AuWpTnlwSlXE8wMZ82Io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showRuler="0" showWhiteSpace="0" view="pageLayout" zoomScaleNormal="90" zoomScaleSheetLayoutView="100" workbookViewId="0">
      <selection activeCell="A4" sqref="A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560</v>
      </c>
      <c r="J40" s="79" t="s">
        <v>561</v>
      </c>
      <c r="K40" s="79" t="s">
        <v>562</v>
      </c>
      <c r="L40" s="79" t="s">
        <v>563</v>
      </c>
      <c r="M40" s="80" t="s">
        <v>564</v>
      </c>
    </row>
    <row r="41" spans="2:13" ht="27.75" customHeight="1" x14ac:dyDescent="0.15">
      <c r="B41" s="1242" t="s">
        <v>23</v>
      </c>
      <c r="C41" s="1243"/>
      <c r="D41" s="81"/>
      <c r="E41" s="1248" t="s">
        <v>24</v>
      </c>
      <c r="F41" s="1248"/>
      <c r="G41" s="1248"/>
      <c r="H41" s="1249"/>
      <c r="I41" s="82">
        <v>94829</v>
      </c>
      <c r="J41" s="83">
        <v>91875</v>
      </c>
      <c r="K41" s="83">
        <v>87463</v>
      </c>
      <c r="L41" s="83">
        <v>74953</v>
      </c>
      <c r="M41" s="84">
        <v>75754</v>
      </c>
    </row>
    <row r="42" spans="2:13" ht="27.75" customHeight="1" x14ac:dyDescent="0.15">
      <c r="B42" s="1244"/>
      <c r="C42" s="1245"/>
      <c r="D42" s="85"/>
      <c r="E42" s="1250" t="s">
        <v>25</v>
      </c>
      <c r="F42" s="1250"/>
      <c r="G42" s="1250"/>
      <c r="H42" s="1251"/>
      <c r="I42" s="86">
        <v>318</v>
      </c>
      <c r="J42" s="87">
        <v>267</v>
      </c>
      <c r="K42" s="87">
        <v>248</v>
      </c>
      <c r="L42" s="87">
        <v>224</v>
      </c>
      <c r="M42" s="88">
        <v>197</v>
      </c>
    </row>
    <row r="43" spans="2:13" ht="27.75" customHeight="1" x14ac:dyDescent="0.15">
      <c r="B43" s="1244"/>
      <c r="C43" s="1245"/>
      <c r="D43" s="85"/>
      <c r="E43" s="1250" t="s">
        <v>26</v>
      </c>
      <c r="F43" s="1250"/>
      <c r="G43" s="1250"/>
      <c r="H43" s="1251"/>
      <c r="I43" s="86">
        <v>20623</v>
      </c>
      <c r="J43" s="87">
        <v>20312</v>
      </c>
      <c r="K43" s="87">
        <v>19359</v>
      </c>
      <c r="L43" s="87">
        <v>18622</v>
      </c>
      <c r="M43" s="88">
        <v>17858</v>
      </c>
    </row>
    <row r="44" spans="2:13" ht="27.75" customHeight="1" x14ac:dyDescent="0.15">
      <c r="B44" s="1244"/>
      <c r="C44" s="1245"/>
      <c r="D44" s="85"/>
      <c r="E44" s="1250" t="s">
        <v>27</v>
      </c>
      <c r="F44" s="1250"/>
      <c r="G44" s="1250"/>
      <c r="H44" s="1251"/>
      <c r="I44" s="86">
        <v>20</v>
      </c>
      <c r="J44" s="87">
        <v>228</v>
      </c>
      <c r="K44" s="87">
        <v>457</v>
      </c>
      <c r="L44" s="87">
        <v>552</v>
      </c>
      <c r="M44" s="88">
        <v>667</v>
      </c>
    </row>
    <row r="45" spans="2:13" ht="27.75" customHeight="1" x14ac:dyDescent="0.15">
      <c r="B45" s="1244"/>
      <c r="C45" s="1245"/>
      <c r="D45" s="85"/>
      <c r="E45" s="1250" t="s">
        <v>28</v>
      </c>
      <c r="F45" s="1250"/>
      <c r="G45" s="1250"/>
      <c r="H45" s="1251"/>
      <c r="I45" s="86">
        <v>5635</v>
      </c>
      <c r="J45" s="87">
        <v>5338</v>
      </c>
      <c r="K45" s="87">
        <v>5352</v>
      </c>
      <c r="L45" s="87">
        <v>5488</v>
      </c>
      <c r="M45" s="88">
        <v>5470</v>
      </c>
    </row>
    <row r="46" spans="2:13" ht="27.75" customHeight="1" x14ac:dyDescent="0.15">
      <c r="B46" s="1244"/>
      <c r="C46" s="1245"/>
      <c r="D46" s="89"/>
      <c r="E46" s="1250" t="s">
        <v>29</v>
      </c>
      <c r="F46" s="1250"/>
      <c r="G46" s="1250"/>
      <c r="H46" s="1251"/>
      <c r="I46" s="86">
        <v>3994</v>
      </c>
      <c r="J46" s="87">
        <v>3898</v>
      </c>
      <c r="K46" s="87">
        <v>4227</v>
      </c>
      <c r="L46" s="87">
        <v>4555</v>
      </c>
      <c r="M46" s="88">
        <v>4405</v>
      </c>
    </row>
    <row r="47" spans="2:13" ht="27.75" customHeight="1" x14ac:dyDescent="0.15">
      <c r="B47" s="1244"/>
      <c r="C47" s="1245"/>
      <c r="D47" s="90"/>
      <c r="E47" s="1252" t="s">
        <v>30</v>
      </c>
      <c r="F47" s="1253"/>
      <c r="G47" s="1253"/>
      <c r="H47" s="1254"/>
      <c r="I47" s="86" t="s">
        <v>517</v>
      </c>
      <c r="J47" s="87" t="s">
        <v>517</v>
      </c>
      <c r="K47" s="87" t="s">
        <v>517</v>
      </c>
      <c r="L47" s="87" t="s">
        <v>517</v>
      </c>
      <c r="M47" s="88" t="s">
        <v>517</v>
      </c>
    </row>
    <row r="48" spans="2:13" ht="27.75" customHeight="1" x14ac:dyDescent="0.15">
      <c r="B48" s="1244"/>
      <c r="C48" s="1245"/>
      <c r="D48" s="85"/>
      <c r="E48" s="1250" t="s">
        <v>31</v>
      </c>
      <c r="F48" s="1250"/>
      <c r="G48" s="1250"/>
      <c r="H48" s="1251"/>
      <c r="I48" s="86" t="s">
        <v>517</v>
      </c>
      <c r="J48" s="87" t="s">
        <v>517</v>
      </c>
      <c r="K48" s="87" t="s">
        <v>517</v>
      </c>
      <c r="L48" s="87" t="s">
        <v>517</v>
      </c>
      <c r="M48" s="88" t="s">
        <v>517</v>
      </c>
    </row>
    <row r="49" spans="2:13" ht="27.75" customHeight="1" x14ac:dyDescent="0.15">
      <c r="B49" s="1246"/>
      <c r="C49" s="1247"/>
      <c r="D49" s="85"/>
      <c r="E49" s="1250" t="s">
        <v>32</v>
      </c>
      <c r="F49" s="1250"/>
      <c r="G49" s="1250"/>
      <c r="H49" s="1251"/>
      <c r="I49" s="86" t="s">
        <v>517</v>
      </c>
      <c r="J49" s="87" t="s">
        <v>517</v>
      </c>
      <c r="K49" s="87" t="s">
        <v>517</v>
      </c>
      <c r="L49" s="87" t="s">
        <v>517</v>
      </c>
      <c r="M49" s="88" t="s">
        <v>517</v>
      </c>
    </row>
    <row r="50" spans="2:13" ht="27.75" customHeight="1" x14ac:dyDescent="0.15">
      <c r="B50" s="1255" t="s">
        <v>33</v>
      </c>
      <c r="C50" s="1256"/>
      <c r="D50" s="91"/>
      <c r="E50" s="1250" t="s">
        <v>34</v>
      </c>
      <c r="F50" s="1250"/>
      <c r="G50" s="1250"/>
      <c r="H50" s="1251"/>
      <c r="I50" s="86">
        <v>5099</v>
      </c>
      <c r="J50" s="87">
        <v>4849</v>
      </c>
      <c r="K50" s="87">
        <v>18469</v>
      </c>
      <c r="L50" s="87">
        <v>9155</v>
      </c>
      <c r="M50" s="88">
        <v>11497</v>
      </c>
    </row>
    <row r="51" spans="2:13" ht="27.75" customHeight="1" x14ac:dyDescent="0.15">
      <c r="B51" s="1244"/>
      <c r="C51" s="1245"/>
      <c r="D51" s="85"/>
      <c r="E51" s="1250" t="s">
        <v>35</v>
      </c>
      <c r="F51" s="1250"/>
      <c r="G51" s="1250"/>
      <c r="H51" s="1251"/>
      <c r="I51" s="86">
        <v>24403</v>
      </c>
      <c r="J51" s="87">
        <v>22487</v>
      </c>
      <c r="K51" s="87">
        <v>20966</v>
      </c>
      <c r="L51" s="87">
        <v>20244</v>
      </c>
      <c r="M51" s="88">
        <v>22256</v>
      </c>
    </row>
    <row r="52" spans="2:13" ht="27.75" customHeight="1" x14ac:dyDescent="0.15">
      <c r="B52" s="1246"/>
      <c r="C52" s="1247"/>
      <c r="D52" s="85"/>
      <c r="E52" s="1250" t="s">
        <v>36</v>
      </c>
      <c r="F52" s="1250"/>
      <c r="G52" s="1250"/>
      <c r="H52" s="1251"/>
      <c r="I52" s="86">
        <v>38734</v>
      </c>
      <c r="J52" s="87">
        <v>39438</v>
      </c>
      <c r="K52" s="87">
        <v>41007</v>
      </c>
      <c r="L52" s="87">
        <v>41095</v>
      </c>
      <c r="M52" s="88">
        <v>41664</v>
      </c>
    </row>
    <row r="53" spans="2:13" ht="27.75" customHeight="1" thickBot="1" x14ac:dyDescent="0.2">
      <c r="B53" s="1257" t="s">
        <v>37</v>
      </c>
      <c r="C53" s="1258"/>
      <c r="D53" s="92"/>
      <c r="E53" s="1259" t="s">
        <v>38</v>
      </c>
      <c r="F53" s="1259"/>
      <c r="G53" s="1259"/>
      <c r="H53" s="1260"/>
      <c r="I53" s="93">
        <v>57183</v>
      </c>
      <c r="J53" s="94">
        <v>55144</v>
      </c>
      <c r="K53" s="94">
        <v>36663</v>
      </c>
      <c r="L53" s="94">
        <v>33900</v>
      </c>
      <c r="M53" s="95">
        <v>28934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5vocTFJ0AVTpHt33aGS1j0JpdRX3OQrViQVWWvSFgL4qtE7CIp1DluR0IUu+2+jqBMjIAYH7wLNzYjD9/+3kg==" saltValue="COnu8HHPOFxqrieqK7Rb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69" t="s">
        <v>41</v>
      </c>
      <c r="D55" s="1269"/>
      <c r="E55" s="1270"/>
      <c r="F55" s="107">
        <v>1322</v>
      </c>
      <c r="G55" s="107">
        <v>1320</v>
      </c>
      <c r="H55" s="108">
        <v>1376</v>
      </c>
    </row>
    <row r="56" spans="2:8" ht="52.5" customHeight="1" x14ac:dyDescent="0.15">
      <c r="B56" s="109"/>
      <c r="C56" s="1271" t="s">
        <v>42</v>
      </c>
      <c r="D56" s="1271"/>
      <c r="E56" s="1272"/>
      <c r="F56" s="110">
        <v>13294</v>
      </c>
      <c r="G56" s="110">
        <v>3165</v>
      </c>
      <c r="H56" s="111">
        <v>2518</v>
      </c>
    </row>
    <row r="57" spans="2:8" ht="53.25" customHeight="1" x14ac:dyDescent="0.15">
      <c r="B57" s="109"/>
      <c r="C57" s="1273" t="s">
        <v>43</v>
      </c>
      <c r="D57" s="1273"/>
      <c r="E57" s="1274"/>
      <c r="F57" s="112">
        <v>3276</v>
      </c>
      <c r="G57" s="112">
        <v>3987</v>
      </c>
      <c r="H57" s="113">
        <v>6699</v>
      </c>
    </row>
    <row r="58" spans="2:8" ht="45.75" customHeight="1" x14ac:dyDescent="0.15">
      <c r="B58" s="114"/>
      <c r="C58" s="1261" t="s">
        <v>575</v>
      </c>
      <c r="D58" s="1262"/>
      <c r="E58" s="1263"/>
      <c r="F58" s="115">
        <v>1353</v>
      </c>
      <c r="G58" s="115">
        <v>1838</v>
      </c>
      <c r="H58" s="116">
        <v>4057</v>
      </c>
    </row>
    <row r="59" spans="2:8" ht="45.75" customHeight="1" x14ac:dyDescent="0.15">
      <c r="B59" s="114"/>
      <c r="C59" s="1261" t="s">
        <v>577</v>
      </c>
      <c r="D59" s="1262"/>
      <c r="E59" s="1263"/>
      <c r="F59" s="115">
        <v>8</v>
      </c>
      <c r="G59" s="115">
        <v>163</v>
      </c>
      <c r="H59" s="116">
        <v>521</v>
      </c>
    </row>
    <row r="60" spans="2:8" ht="45.75" customHeight="1" x14ac:dyDescent="0.15">
      <c r="B60" s="114"/>
      <c r="C60" s="1261" t="s">
        <v>576</v>
      </c>
      <c r="D60" s="1262"/>
      <c r="E60" s="1263"/>
      <c r="F60" s="115">
        <v>151</v>
      </c>
      <c r="G60" s="115">
        <v>465</v>
      </c>
      <c r="H60" s="116">
        <v>484</v>
      </c>
    </row>
    <row r="61" spans="2:8" ht="45.75" customHeight="1" x14ac:dyDescent="0.15">
      <c r="B61" s="114"/>
      <c r="C61" s="1261" t="s">
        <v>578</v>
      </c>
      <c r="D61" s="1262"/>
      <c r="E61" s="1263"/>
      <c r="F61" s="115">
        <v>593</v>
      </c>
      <c r="G61" s="115">
        <v>564</v>
      </c>
      <c r="H61" s="116">
        <v>445</v>
      </c>
    </row>
    <row r="62" spans="2:8" ht="45.75" customHeight="1" thickBot="1" x14ac:dyDescent="0.2">
      <c r="B62" s="117"/>
      <c r="C62" s="1264" t="s">
        <v>579</v>
      </c>
      <c r="D62" s="1265"/>
      <c r="E62" s="1266"/>
      <c r="F62" s="118">
        <v>140</v>
      </c>
      <c r="G62" s="118">
        <v>172</v>
      </c>
      <c r="H62" s="119">
        <v>266</v>
      </c>
    </row>
    <row r="63" spans="2:8" ht="52.5" customHeight="1" thickBot="1" x14ac:dyDescent="0.2">
      <c r="B63" s="120"/>
      <c r="C63" s="1267" t="s">
        <v>44</v>
      </c>
      <c r="D63" s="1267"/>
      <c r="E63" s="1268"/>
      <c r="F63" s="121">
        <v>17892</v>
      </c>
      <c r="G63" s="121">
        <v>8473</v>
      </c>
      <c r="H63" s="122">
        <v>10594</v>
      </c>
    </row>
    <row r="64" spans="2:8" ht="15" customHeight="1" x14ac:dyDescent="0.15"/>
    <row r="65" ht="0" hidden="1" customHeight="1" x14ac:dyDescent="0.15"/>
    <row r="66" ht="0" hidden="1" customHeight="1" x14ac:dyDescent="0.15"/>
  </sheetData>
  <sheetProtection algorithmName="SHA-512" hashValue="aBsYW7YzQ4IU0KchsVmgCz7Dz4Z81xmzUmp/UPPE6t+euSJ417QIzXB0RlzhEKB/R7s9c8EWjwo//K1aiaPdWw==" saltValue="9KPZv2CeDcwlFka4NFRf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176.2</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55</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60.1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v>302.10000000000002</v>
      </c>
      <c r="BQ73" s="1277"/>
      <c r="BR73" s="1277"/>
      <c r="BS73" s="1277"/>
      <c r="BT73" s="1277"/>
      <c r="BU73" s="1277"/>
      <c r="BV73" s="1277"/>
      <c r="BW73" s="1277"/>
      <c r="BX73" s="1277">
        <v>291.60000000000002</v>
      </c>
      <c r="BY73" s="1277"/>
      <c r="BZ73" s="1277"/>
      <c r="CA73" s="1277"/>
      <c r="CB73" s="1277"/>
      <c r="CC73" s="1277"/>
      <c r="CD73" s="1277"/>
      <c r="CE73" s="1277"/>
      <c r="CF73" s="1277">
        <v>191.6</v>
      </c>
      <c r="CG73" s="1277"/>
      <c r="CH73" s="1277"/>
      <c r="CI73" s="1277"/>
      <c r="CJ73" s="1277"/>
      <c r="CK73" s="1277"/>
      <c r="CL73" s="1277"/>
      <c r="CM73" s="1277"/>
      <c r="CN73" s="1277">
        <v>176.2</v>
      </c>
      <c r="CO73" s="1277"/>
      <c r="CP73" s="1277"/>
      <c r="CQ73" s="1277"/>
      <c r="CR73" s="1277"/>
      <c r="CS73" s="1277"/>
      <c r="CT73" s="1277"/>
      <c r="CU73" s="1277"/>
      <c r="CV73" s="1277">
        <v>149.1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23.2</v>
      </c>
      <c r="BQ75" s="1277"/>
      <c r="BR75" s="1277"/>
      <c r="BS75" s="1277"/>
      <c r="BT75" s="1277"/>
      <c r="BU75" s="1277"/>
      <c r="BV75" s="1277"/>
      <c r="BW75" s="1277"/>
      <c r="BX75" s="1277">
        <v>23.6</v>
      </c>
      <c r="BY75" s="1277"/>
      <c r="BZ75" s="1277"/>
      <c r="CA75" s="1277"/>
      <c r="CB75" s="1277"/>
      <c r="CC75" s="1277"/>
      <c r="CD75" s="1277"/>
      <c r="CE75" s="1277"/>
      <c r="CF75" s="1277">
        <v>22.4</v>
      </c>
      <c r="CG75" s="1277"/>
      <c r="CH75" s="1277"/>
      <c r="CI75" s="1277"/>
      <c r="CJ75" s="1277"/>
      <c r="CK75" s="1277"/>
      <c r="CL75" s="1277"/>
      <c r="CM75" s="1277"/>
      <c r="CN75" s="1277">
        <v>20.9</v>
      </c>
      <c r="CO75" s="1277"/>
      <c r="CP75" s="1277"/>
      <c r="CQ75" s="1277"/>
      <c r="CR75" s="1277"/>
      <c r="CS75" s="1277"/>
      <c r="CT75" s="1277"/>
      <c r="CU75" s="1277"/>
      <c r="CV75" s="1277">
        <v>18.2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609</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17.8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5.3</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zD48UtH6dhHSZvP72WfTGZMsS/cwsMGkAhObS+Mtlt3954hE1bP9ES1oB2P0D7SYaGkr2zi0IKpgdOKrY/A0w==" saltValue="/q2JaqbOYicmCs5aAsaCc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A4LCyjIWNmJa4bot3xka4JXGHDqBAP6SYhqpa1EhjSr4pRigtBZpWS8V5aKk4QYUkUdMRFejFVINQtThLinhA==" saltValue="+G4YITwVUkSF9UqQn/xZd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w3e3tJAcz67mtZD8PpTyrkX35tdUmsoRnXnFKIxb8q7x1gnTyU4LrYNbuz3lltMFXB1W/w1WUxBcdUrH7p8Jw==" saltValue="vEEyx6bayDQziXJmQwNZd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557</v>
      </c>
      <c r="G2" s="136"/>
      <c r="H2" s="137"/>
    </row>
    <row r="3" spans="1:8" x14ac:dyDescent="0.15">
      <c r="A3" s="133" t="s">
        <v>550</v>
      </c>
      <c r="B3" s="138"/>
      <c r="C3" s="139"/>
      <c r="D3" s="140">
        <v>35758</v>
      </c>
      <c r="E3" s="141"/>
      <c r="F3" s="142">
        <v>50840</v>
      </c>
      <c r="G3" s="143"/>
      <c r="H3" s="144"/>
    </row>
    <row r="4" spans="1:8" x14ac:dyDescent="0.15">
      <c r="A4" s="145"/>
      <c r="B4" s="146"/>
      <c r="C4" s="147"/>
      <c r="D4" s="148">
        <v>13573</v>
      </c>
      <c r="E4" s="149"/>
      <c r="F4" s="150">
        <v>25367</v>
      </c>
      <c r="G4" s="151"/>
      <c r="H4" s="152"/>
    </row>
    <row r="5" spans="1:8" x14ac:dyDescent="0.15">
      <c r="A5" s="133" t="s">
        <v>552</v>
      </c>
      <c r="B5" s="138"/>
      <c r="C5" s="139"/>
      <c r="D5" s="140">
        <v>57898</v>
      </c>
      <c r="E5" s="141"/>
      <c r="F5" s="142">
        <v>53605</v>
      </c>
      <c r="G5" s="143"/>
      <c r="H5" s="144"/>
    </row>
    <row r="6" spans="1:8" x14ac:dyDescent="0.15">
      <c r="A6" s="145"/>
      <c r="B6" s="146"/>
      <c r="C6" s="147"/>
      <c r="D6" s="148">
        <v>31885</v>
      </c>
      <c r="E6" s="149"/>
      <c r="F6" s="150">
        <v>28343</v>
      </c>
      <c r="G6" s="151"/>
      <c r="H6" s="152"/>
    </row>
    <row r="7" spans="1:8" x14ac:dyDescent="0.15">
      <c r="A7" s="133" t="s">
        <v>553</v>
      </c>
      <c r="B7" s="138"/>
      <c r="C7" s="139"/>
      <c r="D7" s="140">
        <v>21707</v>
      </c>
      <c r="E7" s="141"/>
      <c r="F7" s="142">
        <v>44267</v>
      </c>
      <c r="G7" s="143"/>
      <c r="H7" s="144"/>
    </row>
    <row r="8" spans="1:8" x14ac:dyDescent="0.15">
      <c r="A8" s="145"/>
      <c r="B8" s="146"/>
      <c r="C8" s="147"/>
      <c r="D8" s="148">
        <v>17528</v>
      </c>
      <c r="E8" s="149"/>
      <c r="F8" s="150">
        <v>26161</v>
      </c>
      <c r="G8" s="151"/>
      <c r="H8" s="152"/>
    </row>
    <row r="9" spans="1:8" x14ac:dyDescent="0.15">
      <c r="A9" s="133" t="s">
        <v>554</v>
      </c>
      <c r="B9" s="138"/>
      <c r="C9" s="139"/>
      <c r="D9" s="140">
        <v>28173</v>
      </c>
      <c r="E9" s="141"/>
      <c r="F9" s="142">
        <v>40879</v>
      </c>
      <c r="G9" s="143"/>
      <c r="H9" s="144"/>
    </row>
    <row r="10" spans="1:8" x14ac:dyDescent="0.15">
      <c r="A10" s="145"/>
      <c r="B10" s="146"/>
      <c r="C10" s="147"/>
      <c r="D10" s="148">
        <v>26397</v>
      </c>
      <c r="E10" s="149"/>
      <c r="F10" s="150">
        <v>24087</v>
      </c>
      <c r="G10" s="151"/>
      <c r="H10" s="152"/>
    </row>
    <row r="11" spans="1:8" x14ac:dyDescent="0.15">
      <c r="A11" s="133" t="s">
        <v>555</v>
      </c>
      <c r="B11" s="138"/>
      <c r="C11" s="139"/>
      <c r="D11" s="140">
        <v>46169</v>
      </c>
      <c r="E11" s="141"/>
      <c r="F11" s="142">
        <v>42651</v>
      </c>
      <c r="G11" s="143"/>
      <c r="H11" s="144"/>
    </row>
    <row r="12" spans="1:8" x14ac:dyDescent="0.15">
      <c r="A12" s="145"/>
      <c r="B12" s="146"/>
      <c r="C12" s="153"/>
      <c r="D12" s="148">
        <v>39449</v>
      </c>
      <c r="E12" s="149"/>
      <c r="F12" s="150">
        <v>22675</v>
      </c>
      <c r="G12" s="151"/>
      <c r="H12" s="152"/>
    </row>
    <row r="13" spans="1:8" x14ac:dyDescent="0.15">
      <c r="A13" s="133"/>
      <c r="B13" s="138"/>
      <c r="C13" s="154"/>
      <c r="D13" s="155">
        <v>37941</v>
      </c>
      <c r="E13" s="156"/>
      <c r="F13" s="157">
        <v>46448</v>
      </c>
      <c r="G13" s="158"/>
      <c r="H13" s="144"/>
    </row>
    <row r="14" spans="1:8" x14ac:dyDescent="0.15">
      <c r="A14" s="145"/>
      <c r="B14" s="146"/>
      <c r="C14" s="147"/>
      <c r="D14" s="148">
        <v>25766</v>
      </c>
      <c r="E14" s="149"/>
      <c r="F14" s="150">
        <v>25327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4.55</v>
      </c>
      <c r="C19" s="159">
        <f>ROUND(VALUE(SUBSTITUTE(実質収支比率等に係る経年分析!G$48,"▲","-")),2)</f>
        <v>0.11</v>
      </c>
      <c r="D19" s="159">
        <f>ROUND(VALUE(SUBSTITUTE(実質収支比率等に係る経年分析!H$48,"▲","-")),2)</f>
        <v>0.24</v>
      </c>
      <c r="E19" s="159">
        <f>ROUND(VALUE(SUBSTITUTE(実質収支比率等に係る経年分析!I$48,"▲","-")),2)</f>
        <v>0.25</v>
      </c>
      <c r="F19" s="159">
        <f>ROUND(VALUE(SUBSTITUTE(実質収支比率等に係る経年分析!J$48,"▲","-")),2)</f>
        <v>0.25</v>
      </c>
    </row>
    <row r="20" spans="1:11" x14ac:dyDescent="0.15">
      <c r="A20" s="159" t="s">
        <v>48</v>
      </c>
      <c r="B20" s="159">
        <f>ROUND(VALUE(SUBSTITUTE(実質収支比率等に係る経年分析!F$47,"▲","-")),2)</f>
        <v>4.38</v>
      </c>
      <c r="C20" s="159">
        <f>ROUND(VALUE(SUBSTITUTE(実質収支比率等に係る経年分析!G$47,"▲","-")),2)</f>
        <v>6</v>
      </c>
      <c r="D20" s="159">
        <f>ROUND(VALUE(SUBSTITUTE(実質収支比率等に係る経年分析!H$47,"▲","-")),2)</f>
        <v>5.97</v>
      </c>
      <c r="E20" s="159">
        <f>ROUND(VALUE(SUBSTITUTE(実質収支比率等に係る経年分析!I$47,"▲","-")),2)</f>
        <v>5.92</v>
      </c>
      <c r="F20" s="159">
        <f>ROUND(VALUE(SUBSTITUTE(実質収支比率等に係る経年分析!J$47,"▲","-")),2)</f>
        <v>6.1</v>
      </c>
    </row>
    <row r="21" spans="1:11" x14ac:dyDescent="0.15">
      <c r="A21" s="159" t="s">
        <v>49</v>
      </c>
      <c r="B21" s="159">
        <f>IF(ISNUMBER(VALUE(SUBSTITUTE(実質収支比率等に係る経年分析!F$49,"▲","-"))),ROUND(VALUE(SUBSTITUTE(実質収支比率等に係る経年分析!F$49,"▲","-")),2),NA())</f>
        <v>6.16</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13.98</v>
      </c>
      <c r="E21" s="159">
        <f>IF(ISNUMBER(VALUE(SUBSTITUTE(実質収支比率等に係る経年分析!I$49,"▲","-"))),ROUND(VALUE(SUBSTITUTE(実質収支比率等に係る経年分析!I$49,"▲","-")),2),NA())</f>
        <v>45.39</v>
      </c>
      <c r="F21" s="159">
        <f>IF(ISNUMBER(VALUE(SUBSTITUTE(実質収支比率等に係る経年分析!J$49,"▲","-"))),ROUND(VALUE(SUBSTITUTE(実質収支比率等に係る経年分析!J$49,"▲","-")),2),NA())</f>
        <v>3.12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りんくう公園事業特別会計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病院事業債管理特別会計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公共用地先行取得事業特別会計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4.55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0.25</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1.08</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8.5500000000000007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5758</v>
      </c>
      <c r="E42" s="161"/>
      <c r="F42" s="161"/>
      <c r="G42" s="161">
        <f>'実質公債費比率（分子）の構造'!L$52</f>
        <v>5955</v>
      </c>
      <c r="H42" s="161"/>
      <c r="I42" s="161"/>
      <c r="J42" s="161">
        <f>'実質公債費比率（分子）の構造'!M$52</f>
        <v>5947</v>
      </c>
      <c r="K42" s="161"/>
      <c r="L42" s="161"/>
      <c r="M42" s="161">
        <f>'実質公債費比率（分子）の構造'!N$52</f>
        <v>5526</v>
      </c>
      <c r="N42" s="161"/>
      <c r="O42" s="161"/>
      <c r="P42" s="161">
        <f>'実質公債費比率（分子）の構造'!O$52</f>
        <v>5655</v>
      </c>
    </row>
    <row r="43" spans="1:16" x14ac:dyDescent="0.15">
      <c r="A43" s="161" t="s">
        <v>57</v>
      </c>
      <c r="B43" s="161">
        <f>'実質公債費比率（分子）の構造'!K$51</f>
        <v>2</v>
      </c>
      <c r="C43" s="161"/>
      <c r="D43" s="161"/>
      <c r="E43" s="161">
        <f>'実質公債費比率（分子）の構造'!L$51</f>
        <v>3</v>
      </c>
      <c r="F43" s="161"/>
      <c r="G43" s="161"/>
      <c r="H43" s="161">
        <f>'実質公債費比率（分子）の構造'!M$51</f>
        <v>6</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2</v>
      </c>
      <c r="C44" s="161"/>
      <c r="D44" s="161"/>
      <c r="E44" s="161">
        <f>'実質公債費比率（分子）の構造'!L$50</f>
        <v>26</v>
      </c>
      <c r="F44" s="161"/>
      <c r="G44" s="161"/>
      <c r="H44" s="161">
        <f>'実質公債費比率（分子）の構造'!M$50</f>
        <v>27</v>
      </c>
      <c r="I44" s="161"/>
      <c r="J44" s="161"/>
      <c r="K44" s="161">
        <f>'実質公債費比率（分子）の構造'!N$50</f>
        <v>28</v>
      </c>
      <c r="L44" s="161"/>
      <c r="M44" s="161"/>
      <c r="N44" s="161">
        <f>'実質公債費比率（分子）の構造'!O$50</f>
        <v>31</v>
      </c>
      <c r="O44" s="161"/>
      <c r="P44" s="161"/>
    </row>
    <row r="45" spans="1:16" x14ac:dyDescent="0.15">
      <c r="A45" s="161" t="s">
        <v>59</v>
      </c>
      <c r="B45" s="161">
        <f>'実質公債費比率（分子）の構造'!K$49</f>
        <v>2</v>
      </c>
      <c r="C45" s="161"/>
      <c r="D45" s="161"/>
      <c r="E45" s="161">
        <f>'実質公債費比率（分子）の構造'!L$49</f>
        <v>1</v>
      </c>
      <c r="F45" s="161"/>
      <c r="G45" s="161"/>
      <c r="H45" s="161">
        <f>'実質公債費比率（分子）の構造'!M$49</f>
        <v>5</v>
      </c>
      <c r="I45" s="161"/>
      <c r="J45" s="161"/>
      <c r="K45" s="161">
        <f>'実質公債費比率（分子）の構造'!N$49</f>
        <v>44</v>
      </c>
      <c r="L45" s="161"/>
      <c r="M45" s="161"/>
      <c r="N45" s="161">
        <f>'実質公債費比率（分子）の構造'!O$49</f>
        <v>67</v>
      </c>
      <c r="O45" s="161"/>
      <c r="P45" s="161"/>
    </row>
    <row r="46" spans="1:16" x14ac:dyDescent="0.15">
      <c r="A46" s="161" t="s">
        <v>60</v>
      </c>
      <c r="B46" s="161">
        <f>'実質公債費比率（分子）の構造'!K$48</f>
        <v>1309</v>
      </c>
      <c r="C46" s="161"/>
      <c r="D46" s="161"/>
      <c r="E46" s="161">
        <f>'実質公債費比率（分子）の構造'!L$48</f>
        <v>1290</v>
      </c>
      <c r="F46" s="161"/>
      <c r="G46" s="161"/>
      <c r="H46" s="161">
        <f>'実質公債費比率（分子）の構造'!M$48</f>
        <v>1253</v>
      </c>
      <c r="I46" s="161"/>
      <c r="J46" s="161"/>
      <c r="K46" s="161">
        <f>'実質公債費比率（分子）の構造'!N$48</f>
        <v>1301</v>
      </c>
      <c r="L46" s="161"/>
      <c r="M46" s="161"/>
      <c r="N46" s="161">
        <f>'実質公債費比率（分子）の構造'!O$48</f>
        <v>1320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8909</v>
      </c>
      <c r="C49" s="161"/>
      <c r="D49" s="161"/>
      <c r="E49" s="161">
        <f>'実質公債費比率（分子）の構造'!L$45</f>
        <v>8935</v>
      </c>
      <c r="F49" s="161"/>
      <c r="G49" s="161"/>
      <c r="H49" s="161">
        <f>'実質公債費比率（分子）の構造'!M$45</f>
        <v>8690</v>
      </c>
      <c r="I49" s="161"/>
      <c r="J49" s="161"/>
      <c r="K49" s="161">
        <f>'実質公債費比率（分子）の構造'!N$45</f>
        <v>7792</v>
      </c>
      <c r="L49" s="161"/>
      <c r="M49" s="161"/>
      <c r="N49" s="161">
        <f>'実質公債費比率（分子）の構造'!O$45</f>
        <v>7107</v>
      </c>
      <c r="O49" s="161"/>
      <c r="P49" s="161"/>
    </row>
    <row r="50" spans="1:16" x14ac:dyDescent="0.15">
      <c r="A50" s="161" t="s">
        <v>64</v>
      </c>
      <c r="B50" s="161" t="e">
        <f>NA()</f>
        <v>#N/A</v>
      </c>
      <c r="C50" s="161">
        <f>IF(ISNUMBER('実質公債費比率（分子）の構造'!K$53),'実質公債費比率（分子）の構造'!K$53,NA())</f>
        <v>4466</v>
      </c>
      <c r="D50" s="161" t="e">
        <f>NA()</f>
        <v>#N/A</v>
      </c>
      <c r="E50" s="161" t="e">
        <f>NA()</f>
        <v>#N/A</v>
      </c>
      <c r="F50" s="161">
        <f>IF(ISNUMBER('実質公債費比率（分子）の構造'!L$53),'実質公債費比率（分子）の構造'!L$53,NA())</f>
        <v>4300</v>
      </c>
      <c r="G50" s="161" t="e">
        <f>NA()</f>
        <v>#N/A</v>
      </c>
      <c r="H50" s="161" t="e">
        <f>NA()</f>
        <v>#N/A</v>
      </c>
      <c r="I50" s="161">
        <f>IF(ISNUMBER('実質公債費比率（分子）の構造'!M$53),'実質公債費比率（分子）の構造'!M$53,NA())</f>
        <v>4034</v>
      </c>
      <c r="J50" s="161" t="e">
        <f>NA()</f>
        <v>#N/A</v>
      </c>
      <c r="K50" s="161" t="e">
        <f>NA()</f>
        <v>#N/A</v>
      </c>
      <c r="L50" s="161">
        <f>IF(ISNUMBER('実質公債費比率（分子）の構造'!N$53),'実質公債費比率（分子）の構造'!N$53,NA())</f>
        <v>3640</v>
      </c>
      <c r="M50" s="161" t="e">
        <f>NA()</f>
        <v>#N/A</v>
      </c>
      <c r="N50" s="161" t="e">
        <f>NA()</f>
        <v>#N/A</v>
      </c>
      <c r="O50" s="161">
        <f>IF(ISNUMBER('実質公債費比率（分子）の構造'!O$53),'実質公債費比率（分子）の構造'!O$53,NA())</f>
        <v>2870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38734</v>
      </c>
      <c r="E56" s="160"/>
      <c r="F56" s="160"/>
      <c r="G56" s="160">
        <f>'将来負担比率（分子）の構造'!J$52</f>
        <v>39438</v>
      </c>
      <c r="H56" s="160"/>
      <c r="I56" s="160"/>
      <c r="J56" s="160">
        <f>'将来負担比率（分子）の構造'!K$52</f>
        <v>41007</v>
      </c>
      <c r="K56" s="160"/>
      <c r="L56" s="160"/>
      <c r="M56" s="160">
        <f>'将来負担比率（分子）の構造'!L$52</f>
        <v>41095</v>
      </c>
      <c r="N56" s="160"/>
      <c r="O56" s="160"/>
      <c r="P56" s="160">
        <f>'将来負担比率（分子）の構造'!M$52</f>
        <v>41664</v>
      </c>
    </row>
    <row r="57" spans="1:16" x14ac:dyDescent="0.15">
      <c r="A57" s="160" t="s">
        <v>35</v>
      </c>
      <c r="B57" s="160"/>
      <c r="C57" s="160"/>
      <c r="D57" s="160">
        <f>'将来負担比率（分子）の構造'!I$51</f>
        <v>24403</v>
      </c>
      <c r="E57" s="160"/>
      <c r="F57" s="160"/>
      <c r="G57" s="160">
        <f>'将来負担比率（分子）の構造'!J$51</f>
        <v>22487</v>
      </c>
      <c r="H57" s="160"/>
      <c r="I57" s="160"/>
      <c r="J57" s="160">
        <f>'将来負担比率（分子）の構造'!K$51</f>
        <v>20966</v>
      </c>
      <c r="K57" s="160"/>
      <c r="L57" s="160"/>
      <c r="M57" s="160">
        <f>'将来負担比率（分子）の構造'!L$51</f>
        <v>20244</v>
      </c>
      <c r="N57" s="160"/>
      <c r="O57" s="160"/>
      <c r="P57" s="160">
        <f>'将来負担比率（分子）の構造'!M$51</f>
        <v>22256</v>
      </c>
    </row>
    <row r="58" spans="1:16" x14ac:dyDescent="0.15">
      <c r="A58" s="160" t="s">
        <v>34</v>
      </c>
      <c r="B58" s="160"/>
      <c r="C58" s="160"/>
      <c r="D58" s="160">
        <f>'将来負担比率（分子）の構造'!I$50</f>
        <v>5099</v>
      </c>
      <c r="E58" s="160"/>
      <c r="F58" s="160"/>
      <c r="G58" s="160">
        <f>'将来負担比率（分子）の構造'!J$50</f>
        <v>4849</v>
      </c>
      <c r="H58" s="160"/>
      <c r="I58" s="160"/>
      <c r="J58" s="160">
        <f>'将来負担比率（分子）の構造'!K$50</f>
        <v>18469</v>
      </c>
      <c r="K58" s="160"/>
      <c r="L58" s="160"/>
      <c r="M58" s="160">
        <f>'将来負担比率（分子）の構造'!L$50</f>
        <v>9155</v>
      </c>
      <c r="N58" s="160"/>
      <c r="O58" s="160"/>
      <c r="P58" s="160">
        <f>'将来負担比率（分子）の構造'!M$50</f>
        <v>11497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3994</v>
      </c>
      <c r="C61" s="160"/>
      <c r="D61" s="160"/>
      <c r="E61" s="160">
        <f>'将来負担比率（分子）の構造'!J$46</f>
        <v>3898</v>
      </c>
      <c r="F61" s="160"/>
      <c r="G61" s="160"/>
      <c r="H61" s="160">
        <f>'将来負担比率（分子）の構造'!K$46</f>
        <v>4227</v>
      </c>
      <c r="I61" s="160"/>
      <c r="J61" s="160"/>
      <c r="K61" s="160">
        <f>'将来負担比率（分子）の構造'!L$46</f>
        <v>4555</v>
      </c>
      <c r="L61" s="160"/>
      <c r="M61" s="160"/>
      <c r="N61" s="160">
        <f>'将来負担比率（分子）の構造'!M$46</f>
        <v>4405</v>
      </c>
      <c r="O61" s="160"/>
      <c r="P61" s="160"/>
    </row>
    <row r="62" spans="1:16" x14ac:dyDescent="0.15">
      <c r="A62" s="160" t="s">
        <v>28</v>
      </c>
      <c r="B62" s="160">
        <f>'将来負担比率（分子）の構造'!I$45</f>
        <v>5635</v>
      </c>
      <c r="C62" s="160"/>
      <c r="D62" s="160"/>
      <c r="E62" s="160">
        <f>'将来負担比率（分子）の構造'!J$45</f>
        <v>5338</v>
      </c>
      <c r="F62" s="160"/>
      <c r="G62" s="160"/>
      <c r="H62" s="160">
        <f>'将来負担比率（分子）の構造'!K$45</f>
        <v>5352</v>
      </c>
      <c r="I62" s="160"/>
      <c r="J62" s="160"/>
      <c r="K62" s="160">
        <f>'将来負担比率（分子）の構造'!L$45</f>
        <v>5488</v>
      </c>
      <c r="L62" s="160"/>
      <c r="M62" s="160"/>
      <c r="N62" s="160">
        <f>'将来負担比率（分子）の構造'!M$45</f>
        <v>5470</v>
      </c>
      <c r="O62" s="160"/>
      <c r="P62" s="160"/>
    </row>
    <row r="63" spans="1:16" x14ac:dyDescent="0.15">
      <c r="A63" s="160" t="s">
        <v>27</v>
      </c>
      <c r="B63" s="160">
        <f>'将来負担比率（分子）の構造'!I$44</f>
        <v>20</v>
      </c>
      <c r="C63" s="160"/>
      <c r="D63" s="160"/>
      <c r="E63" s="160">
        <f>'将来負担比率（分子）の構造'!J$44</f>
        <v>228</v>
      </c>
      <c r="F63" s="160"/>
      <c r="G63" s="160"/>
      <c r="H63" s="160">
        <f>'将来負担比率（分子）の構造'!K$44</f>
        <v>457</v>
      </c>
      <c r="I63" s="160"/>
      <c r="J63" s="160"/>
      <c r="K63" s="160">
        <f>'将来負担比率（分子）の構造'!L$44</f>
        <v>552</v>
      </c>
      <c r="L63" s="160"/>
      <c r="M63" s="160"/>
      <c r="N63" s="160">
        <f>'将来負担比率（分子）の構造'!M$44</f>
        <v>667</v>
      </c>
      <c r="O63" s="160"/>
      <c r="P63" s="160"/>
    </row>
    <row r="64" spans="1:16" x14ac:dyDescent="0.15">
      <c r="A64" s="160" t="s">
        <v>26</v>
      </c>
      <c r="B64" s="160">
        <f>'将来負担比率（分子）の構造'!I$43</f>
        <v>20623</v>
      </c>
      <c r="C64" s="160"/>
      <c r="D64" s="160"/>
      <c r="E64" s="160">
        <f>'将来負担比率（分子）の構造'!J$43</f>
        <v>20312</v>
      </c>
      <c r="F64" s="160"/>
      <c r="G64" s="160"/>
      <c r="H64" s="160">
        <f>'将来負担比率（分子）の構造'!K$43</f>
        <v>19359</v>
      </c>
      <c r="I64" s="160"/>
      <c r="J64" s="160"/>
      <c r="K64" s="160">
        <f>'将来負担比率（分子）の構造'!L$43</f>
        <v>18622</v>
      </c>
      <c r="L64" s="160"/>
      <c r="M64" s="160"/>
      <c r="N64" s="160">
        <f>'将来負担比率（分子）の構造'!M$43</f>
        <v>17858</v>
      </c>
      <c r="O64" s="160"/>
      <c r="P64" s="160"/>
    </row>
    <row r="65" spans="1:16" x14ac:dyDescent="0.15">
      <c r="A65" s="160" t="s">
        <v>25</v>
      </c>
      <c r="B65" s="160">
        <f>'将来負担比率（分子）の構造'!I$42</f>
        <v>318</v>
      </c>
      <c r="C65" s="160"/>
      <c r="D65" s="160"/>
      <c r="E65" s="160">
        <f>'将来負担比率（分子）の構造'!J$42</f>
        <v>267</v>
      </c>
      <c r="F65" s="160"/>
      <c r="G65" s="160"/>
      <c r="H65" s="160">
        <f>'将来負担比率（分子）の構造'!K$42</f>
        <v>248</v>
      </c>
      <c r="I65" s="160"/>
      <c r="J65" s="160"/>
      <c r="K65" s="160">
        <f>'将来負担比率（分子）の構造'!L$42</f>
        <v>224</v>
      </c>
      <c r="L65" s="160"/>
      <c r="M65" s="160"/>
      <c r="N65" s="160">
        <f>'将来負担比率（分子）の構造'!M$42</f>
        <v>197</v>
      </c>
      <c r="O65" s="160"/>
      <c r="P65" s="160"/>
    </row>
    <row r="66" spans="1:16" x14ac:dyDescent="0.15">
      <c r="A66" s="160" t="s">
        <v>24</v>
      </c>
      <c r="B66" s="160">
        <f>'将来負担比率（分子）の構造'!I$41</f>
        <v>94829</v>
      </c>
      <c r="C66" s="160"/>
      <c r="D66" s="160"/>
      <c r="E66" s="160">
        <f>'将来負担比率（分子）の構造'!J$41</f>
        <v>91875</v>
      </c>
      <c r="F66" s="160"/>
      <c r="G66" s="160"/>
      <c r="H66" s="160">
        <f>'将来負担比率（分子）の構造'!K$41</f>
        <v>87463</v>
      </c>
      <c r="I66" s="160"/>
      <c r="J66" s="160"/>
      <c r="K66" s="160">
        <f>'将来負担比率（分子）の構造'!L$41</f>
        <v>74953</v>
      </c>
      <c r="L66" s="160"/>
      <c r="M66" s="160"/>
      <c r="N66" s="160">
        <f>'将来負担比率（分子）の構造'!M$41</f>
        <v>75754</v>
      </c>
      <c r="O66" s="160"/>
      <c r="P66" s="160"/>
    </row>
    <row r="67" spans="1:16" x14ac:dyDescent="0.15">
      <c r="A67" s="160" t="s">
        <v>68</v>
      </c>
      <c r="B67" s="160" t="e">
        <f>NA()</f>
        <v>#N/A</v>
      </c>
      <c r="C67" s="160">
        <f>IF(ISNUMBER('将来負担比率（分子）の構造'!I$53), IF('将来負担比率（分子）の構造'!I$53 &lt; 0, 0, '将来負担比率（分子）の構造'!I$53), NA())</f>
        <v>57183</v>
      </c>
      <c r="D67" s="160" t="e">
        <f>NA()</f>
        <v>#N/A</v>
      </c>
      <c r="E67" s="160" t="e">
        <f>NA()</f>
        <v>#N/A</v>
      </c>
      <c r="F67" s="160">
        <f>IF(ISNUMBER('将来負担比率（分子）の構造'!J$53), IF('将来負担比率（分子）の構造'!J$53 &lt; 0, 0, '将来負担比率（分子）の構造'!J$53), NA())</f>
        <v>55144</v>
      </c>
      <c r="G67" s="160" t="e">
        <f>NA()</f>
        <v>#N/A</v>
      </c>
      <c r="H67" s="160" t="e">
        <f>NA()</f>
        <v>#N/A</v>
      </c>
      <c r="I67" s="160">
        <f>IF(ISNUMBER('将来負担比率（分子）の構造'!K$53), IF('将来負担比率（分子）の構造'!K$53 &lt; 0, 0, '将来負担比率（分子）の構造'!K$53), NA())</f>
        <v>36663</v>
      </c>
      <c r="J67" s="160" t="e">
        <f>NA()</f>
        <v>#N/A</v>
      </c>
      <c r="K67" s="160" t="e">
        <f>NA()</f>
        <v>#N/A</v>
      </c>
      <c r="L67" s="160">
        <f>IF(ISNUMBER('将来負担比率（分子）の構造'!L$53), IF('将来負担比率（分子）の構造'!L$53 &lt; 0, 0, '将来負担比率（分子）の構造'!L$53), NA())</f>
        <v>33900</v>
      </c>
      <c r="M67" s="160" t="e">
        <f>NA()</f>
        <v>#N/A</v>
      </c>
      <c r="N67" s="160" t="e">
        <f>NA()</f>
        <v>#N/A</v>
      </c>
      <c r="O67" s="160">
        <f>IF(ISNUMBER('将来負担比率（分子）の構造'!M$53), IF('将来負担比率（分子）の構造'!M$53 &lt; 0, 0, '将来負担比率（分子）の構造'!M$53), NA())</f>
        <v>28934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1322</v>
      </c>
      <c r="C72" s="164">
        <f>基金残高に係る経年分析!G55</f>
        <v>1320</v>
      </c>
      <c r="D72" s="164">
        <f>基金残高に係る経年分析!H55</f>
        <v>1376</v>
      </c>
    </row>
    <row r="73" spans="1:16" x14ac:dyDescent="0.15">
      <c r="A73" s="163" t="s">
        <v>71</v>
      </c>
      <c r="B73" s="164">
        <f>基金残高に係る経年分析!F56</f>
        <v>13294</v>
      </c>
      <c r="C73" s="164">
        <f>基金残高に係る経年分析!G56</f>
        <v>3165</v>
      </c>
      <c r="D73" s="164">
        <f>基金残高に係る経年分析!H56</f>
        <v>2518</v>
      </c>
    </row>
    <row r="74" spans="1:16" x14ac:dyDescent="0.15">
      <c r="A74" s="163" t="s">
        <v>72</v>
      </c>
      <c r="B74" s="164">
        <f>基金残高に係る経年分析!F57</f>
        <v>3276</v>
      </c>
      <c r="C74" s="164">
        <f>基金残高に係る経年分析!G57</f>
        <v>3987</v>
      </c>
      <c r="D74" s="164">
        <f>基金残高に係る経年分析!H57</f>
        <v>6699</v>
      </c>
    </row>
  </sheetData>
  <sheetProtection algorithmName="SHA-512" hashValue="svBtkA3yKZVMxNE+lylNHpyBEJd+prOj0ImEhdQieQgE1QbMj4K37X2qs4ADgLPlRsa9eYeUCBSyWFukm0mlPQ==" saltValue="jdkUNMluvRGytUKHVA3t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20303854</v>
      </c>
      <c r="S5" s="649"/>
      <c r="T5" s="649"/>
      <c r="U5" s="649"/>
      <c r="V5" s="649"/>
      <c r="W5" s="649"/>
      <c r="X5" s="649"/>
      <c r="Y5" s="650"/>
      <c r="Z5" s="651">
        <v>27.4</v>
      </c>
      <c r="AA5" s="651"/>
      <c r="AB5" s="651"/>
      <c r="AC5" s="651"/>
      <c r="AD5" s="652">
        <v>18454478</v>
      </c>
      <c r="AE5" s="652"/>
      <c r="AF5" s="652"/>
      <c r="AG5" s="652"/>
      <c r="AH5" s="652"/>
      <c r="AI5" s="652"/>
      <c r="AJ5" s="652"/>
      <c r="AK5" s="652"/>
      <c r="AL5" s="653">
        <v>84.3</v>
      </c>
      <c r="AM5" s="654"/>
      <c r="AN5" s="654"/>
      <c r="AO5" s="655"/>
      <c r="AP5" s="645" t="s">
        <v>223</v>
      </c>
      <c r="AQ5" s="646"/>
      <c r="AR5" s="646"/>
      <c r="AS5" s="646"/>
      <c r="AT5" s="646"/>
      <c r="AU5" s="646"/>
      <c r="AV5" s="646"/>
      <c r="AW5" s="646"/>
      <c r="AX5" s="646"/>
      <c r="AY5" s="646"/>
      <c r="AZ5" s="646"/>
      <c r="BA5" s="646"/>
      <c r="BB5" s="646"/>
      <c r="BC5" s="646"/>
      <c r="BD5" s="646"/>
      <c r="BE5" s="646"/>
      <c r="BF5" s="647"/>
      <c r="BG5" s="659">
        <v>18857301</v>
      </c>
      <c r="BH5" s="660"/>
      <c r="BI5" s="660"/>
      <c r="BJ5" s="660"/>
      <c r="BK5" s="660"/>
      <c r="BL5" s="660"/>
      <c r="BM5" s="660"/>
      <c r="BN5" s="661"/>
      <c r="BO5" s="662">
        <v>92.9</v>
      </c>
      <c r="BP5" s="662"/>
      <c r="BQ5" s="662"/>
      <c r="BR5" s="662"/>
      <c r="BS5" s="663">
        <v>261820</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205949</v>
      </c>
      <c r="S6" s="660"/>
      <c r="T6" s="660"/>
      <c r="U6" s="660"/>
      <c r="V6" s="660"/>
      <c r="W6" s="660"/>
      <c r="X6" s="660"/>
      <c r="Y6" s="661"/>
      <c r="Z6" s="662">
        <v>0.3</v>
      </c>
      <c r="AA6" s="662"/>
      <c r="AB6" s="662"/>
      <c r="AC6" s="662"/>
      <c r="AD6" s="663">
        <v>205949</v>
      </c>
      <c r="AE6" s="663"/>
      <c r="AF6" s="663"/>
      <c r="AG6" s="663"/>
      <c r="AH6" s="663"/>
      <c r="AI6" s="663"/>
      <c r="AJ6" s="663"/>
      <c r="AK6" s="663"/>
      <c r="AL6" s="664">
        <v>0.9</v>
      </c>
      <c r="AM6" s="665"/>
      <c r="AN6" s="665"/>
      <c r="AO6" s="666"/>
      <c r="AP6" s="656" t="s">
        <v>228</v>
      </c>
      <c r="AQ6" s="657"/>
      <c r="AR6" s="657"/>
      <c r="AS6" s="657"/>
      <c r="AT6" s="657"/>
      <c r="AU6" s="657"/>
      <c r="AV6" s="657"/>
      <c r="AW6" s="657"/>
      <c r="AX6" s="657"/>
      <c r="AY6" s="657"/>
      <c r="AZ6" s="657"/>
      <c r="BA6" s="657"/>
      <c r="BB6" s="657"/>
      <c r="BC6" s="657"/>
      <c r="BD6" s="657"/>
      <c r="BE6" s="657"/>
      <c r="BF6" s="658"/>
      <c r="BG6" s="659">
        <v>18444479</v>
      </c>
      <c r="BH6" s="660"/>
      <c r="BI6" s="660"/>
      <c r="BJ6" s="660"/>
      <c r="BK6" s="660"/>
      <c r="BL6" s="660"/>
      <c r="BM6" s="660"/>
      <c r="BN6" s="661"/>
      <c r="BO6" s="662">
        <v>90.8</v>
      </c>
      <c r="BP6" s="662"/>
      <c r="BQ6" s="662"/>
      <c r="BR6" s="662"/>
      <c r="BS6" s="663">
        <v>261820</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276245</v>
      </c>
      <c r="CS6" s="660"/>
      <c r="CT6" s="660"/>
      <c r="CU6" s="660"/>
      <c r="CV6" s="660"/>
      <c r="CW6" s="660"/>
      <c r="CX6" s="660"/>
      <c r="CY6" s="661"/>
      <c r="CZ6" s="653">
        <v>0.4</v>
      </c>
      <c r="DA6" s="654"/>
      <c r="DB6" s="654"/>
      <c r="DC6" s="673"/>
      <c r="DD6" s="668" t="s">
        <v>230</v>
      </c>
      <c r="DE6" s="660"/>
      <c r="DF6" s="660"/>
      <c r="DG6" s="660"/>
      <c r="DH6" s="660"/>
      <c r="DI6" s="660"/>
      <c r="DJ6" s="660"/>
      <c r="DK6" s="660"/>
      <c r="DL6" s="660"/>
      <c r="DM6" s="660"/>
      <c r="DN6" s="660"/>
      <c r="DO6" s="660"/>
      <c r="DP6" s="661"/>
      <c r="DQ6" s="668">
        <v>276140</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29793</v>
      </c>
      <c r="S7" s="660"/>
      <c r="T7" s="660"/>
      <c r="U7" s="660"/>
      <c r="V7" s="660"/>
      <c r="W7" s="660"/>
      <c r="X7" s="660"/>
      <c r="Y7" s="661"/>
      <c r="Z7" s="662">
        <v>0</v>
      </c>
      <c r="AA7" s="662"/>
      <c r="AB7" s="662"/>
      <c r="AC7" s="662"/>
      <c r="AD7" s="663">
        <v>29793</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6349728</v>
      </c>
      <c r="BH7" s="660"/>
      <c r="BI7" s="660"/>
      <c r="BJ7" s="660"/>
      <c r="BK7" s="660"/>
      <c r="BL7" s="660"/>
      <c r="BM7" s="660"/>
      <c r="BN7" s="661"/>
      <c r="BO7" s="662">
        <v>31.3</v>
      </c>
      <c r="BP7" s="662"/>
      <c r="BQ7" s="662"/>
      <c r="BR7" s="662"/>
      <c r="BS7" s="663">
        <v>261820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31283902</v>
      </c>
      <c r="CS7" s="660"/>
      <c r="CT7" s="660"/>
      <c r="CU7" s="660"/>
      <c r="CV7" s="660"/>
      <c r="CW7" s="660"/>
      <c r="CX7" s="660"/>
      <c r="CY7" s="661"/>
      <c r="CZ7" s="662">
        <v>42.3</v>
      </c>
      <c r="DA7" s="662"/>
      <c r="DB7" s="662"/>
      <c r="DC7" s="662"/>
      <c r="DD7" s="668">
        <v>607902</v>
      </c>
      <c r="DE7" s="660"/>
      <c r="DF7" s="660"/>
      <c r="DG7" s="660"/>
      <c r="DH7" s="660"/>
      <c r="DI7" s="660"/>
      <c r="DJ7" s="660"/>
      <c r="DK7" s="660"/>
      <c r="DL7" s="660"/>
      <c r="DM7" s="660"/>
      <c r="DN7" s="660"/>
      <c r="DO7" s="660"/>
      <c r="DP7" s="661"/>
      <c r="DQ7" s="668">
        <v>14415772</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84533</v>
      </c>
      <c r="S8" s="660"/>
      <c r="T8" s="660"/>
      <c r="U8" s="660"/>
      <c r="V8" s="660"/>
      <c r="W8" s="660"/>
      <c r="X8" s="660"/>
      <c r="Y8" s="661"/>
      <c r="Z8" s="662">
        <v>0.1</v>
      </c>
      <c r="AA8" s="662"/>
      <c r="AB8" s="662"/>
      <c r="AC8" s="662"/>
      <c r="AD8" s="663">
        <v>84533</v>
      </c>
      <c r="AE8" s="663"/>
      <c r="AF8" s="663"/>
      <c r="AG8" s="663"/>
      <c r="AH8" s="663"/>
      <c r="AI8" s="663"/>
      <c r="AJ8" s="663"/>
      <c r="AK8" s="663"/>
      <c r="AL8" s="664">
        <v>0.4</v>
      </c>
      <c r="AM8" s="665"/>
      <c r="AN8" s="665"/>
      <c r="AO8" s="666"/>
      <c r="AP8" s="656" t="s">
        <v>235</v>
      </c>
      <c r="AQ8" s="657"/>
      <c r="AR8" s="657"/>
      <c r="AS8" s="657"/>
      <c r="AT8" s="657"/>
      <c r="AU8" s="657"/>
      <c r="AV8" s="657"/>
      <c r="AW8" s="657"/>
      <c r="AX8" s="657"/>
      <c r="AY8" s="657"/>
      <c r="AZ8" s="657"/>
      <c r="BA8" s="657"/>
      <c r="BB8" s="657"/>
      <c r="BC8" s="657"/>
      <c r="BD8" s="657"/>
      <c r="BE8" s="657"/>
      <c r="BF8" s="658"/>
      <c r="BG8" s="659">
        <v>161342</v>
      </c>
      <c r="BH8" s="660"/>
      <c r="BI8" s="660"/>
      <c r="BJ8" s="660"/>
      <c r="BK8" s="660"/>
      <c r="BL8" s="660"/>
      <c r="BM8" s="660"/>
      <c r="BN8" s="661"/>
      <c r="BO8" s="662">
        <v>0.8</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16737251</v>
      </c>
      <c r="CS8" s="660"/>
      <c r="CT8" s="660"/>
      <c r="CU8" s="660"/>
      <c r="CV8" s="660"/>
      <c r="CW8" s="660"/>
      <c r="CX8" s="660"/>
      <c r="CY8" s="661"/>
      <c r="CZ8" s="662">
        <v>22.6</v>
      </c>
      <c r="DA8" s="662"/>
      <c r="DB8" s="662"/>
      <c r="DC8" s="662"/>
      <c r="DD8" s="668">
        <v>231190</v>
      </c>
      <c r="DE8" s="660"/>
      <c r="DF8" s="660"/>
      <c r="DG8" s="660"/>
      <c r="DH8" s="660"/>
      <c r="DI8" s="660"/>
      <c r="DJ8" s="660"/>
      <c r="DK8" s="660"/>
      <c r="DL8" s="660"/>
      <c r="DM8" s="660"/>
      <c r="DN8" s="660"/>
      <c r="DO8" s="660"/>
      <c r="DP8" s="661"/>
      <c r="DQ8" s="668">
        <v>7548603</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85677</v>
      </c>
      <c r="S9" s="660"/>
      <c r="T9" s="660"/>
      <c r="U9" s="660"/>
      <c r="V9" s="660"/>
      <c r="W9" s="660"/>
      <c r="X9" s="660"/>
      <c r="Y9" s="661"/>
      <c r="Z9" s="662">
        <v>0.1</v>
      </c>
      <c r="AA9" s="662"/>
      <c r="AB9" s="662"/>
      <c r="AC9" s="662"/>
      <c r="AD9" s="663">
        <v>85677</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4502677</v>
      </c>
      <c r="BH9" s="660"/>
      <c r="BI9" s="660"/>
      <c r="BJ9" s="660"/>
      <c r="BK9" s="660"/>
      <c r="BL9" s="660"/>
      <c r="BM9" s="660"/>
      <c r="BN9" s="661"/>
      <c r="BO9" s="662">
        <v>22.2</v>
      </c>
      <c r="BP9" s="662"/>
      <c r="BQ9" s="662"/>
      <c r="BR9" s="662"/>
      <c r="BS9" s="668" t="s">
        <v>230</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7336160</v>
      </c>
      <c r="CS9" s="660"/>
      <c r="CT9" s="660"/>
      <c r="CU9" s="660"/>
      <c r="CV9" s="660"/>
      <c r="CW9" s="660"/>
      <c r="CX9" s="660"/>
      <c r="CY9" s="661"/>
      <c r="CZ9" s="662">
        <v>9.9</v>
      </c>
      <c r="DA9" s="662"/>
      <c r="DB9" s="662"/>
      <c r="DC9" s="662"/>
      <c r="DD9" s="668">
        <v>37665</v>
      </c>
      <c r="DE9" s="660"/>
      <c r="DF9" s="660"/>
      <c r="DG9" s="660"/>
      <c r="DH9" s="660"/>
      <c r="DI9" s="660"/>
      <c r="DJ9" s="660"/>
      <c r="DK9" s="660"/>
      <c r="DL9" s="660"/>
      <c r="DM9" s="660"/>
      <c r="DN9" s="660"/>
      <c r="DO9" s="660"/>
      <c r="DP9" s="661"/>
      <c r="DQ9" s="668">
        <v>3488367</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236</v>
      </c>
      <c r="AE10" s="663"/>
      <c r="AF10" s="663"/>
      <c r="AG10" s="663"/>
      <c r="AH10" s="663"/>
      <c r="AI10" s="663"/>
      <c r="AJ10" s="663"/>
      <c r="AK10" s="663"/>
      <c r="AL10" s="664" t="s">
        <v>236</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469051</v>
      </c>
      <c r="BH10" s="660"/>
      <c r="BI10" s="660"/>
      <c r="BJ10" s="660"/>
      <c r="BK10" s="660"/>
      <c r="BL10" s="660"/>
      <c r="BM10" s="660"/>
      <c r="BN10" s="661"/>
      <c r="BO10" s="662">
        <v>2.2999999999999998</v>
      </c>
      <c r="BP10" s="662"/>
      <c r="BQ10" s="662"/>
      <c r="BR10" s="662"/>
      <c r="BS10" s="668">
        <v>78785</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73429</v>
      </c>
      <c r="CS10" s="660"/>
      <c r="CT10" s="660"/>
      <c r="CU10" s="660"/>
      <c r="CV10" s="660"/>
      <c r="CW10" s="660"/>
      <c r="CX10" s="660"/>
      <c r="CY10" s="661"/>
      <c r="CZ10" s="662">
        <v>0.1</v>
      </c>
      <c r="DA10" s="662"/>
      <c r="DB10" s="662"/>
      <c r="DC10" s="662"/>
      <c r="DD10" s="668" t="s">
        <v>230</v>
      </c>
      <c r="DE10" s="660"/>
      <c r="DF10" s="660"/>
      <c r="DG10" s="660"/>
      <c r="DH10" s="660"/>
      <c r="DI10" s="660"/>
      <c r="DJ10" s="660"/>
      <c r="DK10" s="660"/>
      <c r="DL10" s="660"/>
      <c r="DM10" s="660"/>
      <c r="DN10" s="660"/>
      <c r="DO10" s="660"/>
      <c r="DP10" s="661"/>
      <c r="DQ10" s="668">
        <v>50250</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230</v>
      </c>
      <c r="AA11" s="662"/>
      <c r="AB11" s="662"/>
      <c r="AC11" s="662"/>
      <c r="AD11" s="663" t="s">
        <v>230</v>
      </c>
      <c r="AE11" s="663"/>
      <c r="AF11" s="663"/>
      <c r="AG11" s="663"/>
      <c r="AH11" s="663"/>
      <c r="AI11" s="663"/>
      <c r="AJ11" s="663"/>
      <c r="AK11" s="663"/>
      <c r="AL11" s="664" t="s">
        <v>236</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1216658</v>
      </c>
      <c r="BH11" s="660"/>
      <c r="BI11" s="660"/>
      <c r="BJ11" s="660"/>
      <c r="BK11" s="660"/>
      <c r="BL11" s="660"/>
      <c r="BM11" s="660"/>
      <c r="BN11" s="661"/>
      <c r="BO11" s="662">
        <v>6</v>
      </c>
      <c r="BP11" s="662"/>
      <c r="BQ11" s="662"/>
      <c r="BR11" s="662"/>
      <c r="BS11" s="668">
        <v>183035</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240245</v>
      </c>
      <c r="CS11" s="660"/>
      <c r="CT11" s="660"/>
      <c r="CU11" s="660"/>
      <c r="CV11" s="660"/>
      <c r="CW11" s="660"/>
      <c r="CX11" s="660"/>
      <c r="CY11" s="661"/>
      <c r="CZ11" s="662">
        <v>0.3</v>
      </c>
      <c r="DA11" s="662"/>
      <c r="DB11" s="662"/>
      <c r="DC11" s="662"/>
      <c r="DD11" s="668">
        <v>60138</v>
      </c>
      <c r="DE11" s="660"/>
      <c r="DF11" s="660"/>
      <c r="DG11" s="660"/>
      <c r="DH11" s="660"/>
      <c r="DI11" s="660"/>
      <c r="DJ11" s="660"/>
      <c r="DK11" s="660"/>
      <c r="DL11" s="660"/>
      <c r="DM11" s="660"/>
      <c r="DN11" s="660"/>
      <c r="DO11" s="660"/>
      <c r="DP11" s="661"/>
      <c r="DQ11" s="668">
        <v>173612</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1917555</v>
      </c>
      <c r="S12" s="660"/>
      <c r="T12" s="660"/>
      <c r="U12" s="660"/>
      <c r="V12" s="660"/>
      <c r="W12" s="660"/>
      <c r="X12" s="660"/>
      <c r="Y12" s="661"/>
      <c r="Z12" s="662">
        <v>2.6</v>
      </c>
      <c r="AA12" s="662"/>
      <c r="AB12" s="662"/>
      <c r="AC12" s="662"/>
      <c r="AD12" s="663">
        <v>1917555</v>
      </c>
      <c r="AE12" s="663"/>
      <c r="AF12" s="663"/>
      <c r="AG12" s="663"/>
      <c r="AH12" s="663"/>
      <c r="AI12" s="663"/>
      <c r="AJ12" s="663"/>
      <c r="AK12" s="663"/>
      <c r="AL12" s="664">
        <v>8.8000000000000007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9982690</v>
      </c>
      <c r="BH12" s="660"/>
      <c r="BI12" s="660"/>
      <c r="BJ12" s="660"/>
      <c r="BK12" s="660"/>
      <c r="BL12" s="660"/>
      <c r="BM12" s="660"/>
      <c r="BN12" s="661"/>
      <c r="BO12" s="662">
        <v>49.2</v>
      </c>
      <c r="BP12" s="662"/>
      <c r="BQ12" s="662"/>
      <c r="BR12" s="662"/>
      <c r="BS12" s="668" t="s">
        <v>230</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869659</v>
      </c>
      <c r="CS12" s="660"/>
      <c r="CT12" s="660"/>
      <c r="CU12" s="660"/>
      <c r="CV12" s="660"/>
      <c r="CW12" s="660"/>
      <c r="CX12" s="660"/>
      <c r="CY12" s="661"/>
      <c r="CZ12" s="662">
        <v>1.2</v>
      </c>
      <c r="DA12" s="662"/>
      <c r="DB12" s="662"/>
      <c r="DC12" s="662"/>
      <c r="DD12" s="668">
        <v>42936</v>
      </c>
      <c r="DE12" s="660"/>
      <c r="DF12" s="660"/>
      <c r="DG12" s="660"/>
      <c r="DH12" s="660"/>
      <c r="DI12" s="660"/>
      <c r="DJ12" s="660"/>
      <c r="DK12" s="660"/>
      <c r="DL12" s="660"/>
      <c r="DM12" s="660"/>
      <c r="DN12" s="660"/>
      <c r="DO12" s="660"/>
      <c r="DP12" s="661"/>
      <c r="DQ12" s="668">
        <v>270189</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47446</v>
      </c>
      <c r="S13" s="660"/>
      <c r="T13" s="660"/>
      <c r="U13" s="660"/>
      <c r="V13" s="660"/>
      <c r="W13" s="660"/>
      <c r="X13" s="660"/>
      <c r="Y13" s="661"/>
      <c r="Z13" s="662">
        <v>0.1</v>
      </c>
      <c r="AA13" s="662"/>
      <c r="AB13" s="662"/>
      <c r="AC13" s="662"/>
      <c r="AD13" s="663">
        <v>47446</v>
      </c>
      <c r="AE13" s="663"/>
      <c r="AF13" s="663"/>
      <c r="AG13" s="663"/>
      <c r="AH13" s="663"/>
      <c r="AI13" s="663"/>
      <c r="AJ13" s="663"/>
      <c r="AK13" s="663"/>
      <c r="AL13" s="664">
        <v>0.2</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9527369</v>
      </c>
      <c r="BH13" s="660"/>
      <c r="BI13" s="660"/>
      <c r="BJ13" s="660"/>
      <c r="BK13" s="660"/>
      <c r="BL13" s="660"/>
      <c r="BM13" s="660"/>
      <c r="BN13" s="661"/>
      <c r="BO13" s="662">
        <v>46.9</v>
      </c>
      <c r="BP13" s="662"/>
      <c r="BQ13" s="662"/>
      <c r="BR13" s="662"/>
      <c r="BS13" s="668" t="s">
        <v>132</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4994124</v>
      </c>
      <c r="CS13" s="660"/>
      <c r="CT13" s="660"/>
      <c r="CU13" s="660"/>
      <c r="CV13" s="660"/>
      <c r="CW13" s="660"/>
      <c r="CX13" s="660"/>
      <c r="CY13" s="661"/>
      <c r="CZ13" s="662">
        <v>6.8</v>
      </c>
      <c r="DA13" s="662"/>
      <c r="DB13" s="662"/>
      <c r="DC13" s="662"/>
      <c r="DD13" s="668">
        <v>2597947</v>
      </c>
      <c r="DE13" s="660"/>
      <c r="DF13" s="660"/>
      <c r="DG13" s="660"/>
      <c r="DH13" s="660"/>
      <c r="DI13" s="660"/>
      <c r="DJ13" s="660"/>
      <c r="DK13" s="660"/>
      <c r="DL13" s="660"/>
      <c r="DM13" s="660"/>
      <c r="DN13" s="660"/>
      <c r="DO13" s="660"/>
      <c r="DP13" s="661"/>
      <c r="DQ13" s="668">
        <v>2579087</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236</v>
      </c>
      <c r="AA14" s="662"/>
      <c r="AB14" s="662"/>
      <c r="AC14" s="662"/>
      <c r="AD14" s="663" t="s">
        <v>236</v>
      </c>
      <c r="AE14" s="663"/>
      <c r="AF14" s="663"/>
      <c r="AG14" s="663"/>
      <c r="AH14" s="663"/>
      <c r="AI14" s="663"/>
      <c r="AJ14" s="663"/>
      <c r="AK14" s="663"/>
      <c r="AL14" s="664" t="s">
        <v>230</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226120</v>
      </c>
      <c r="BH14" s="660"/>
      <c r="BI14" s="660"/>
      <c r="BJ14" s="660"/>
      <c r="BK14" s="660"/>
      <c r="BL14" s="660"/>
      <c r="BM14" s="660"/>
      <c r="BN14" s="661"/>
      <c r="BO14" s="662">
        <v>1.1000000000000001</v>
      </c>
      <c r="BP14" s="662"/>
      <c r="BQ14" s="662"/>
      <c r="BR14" s="662"/>
      <c r="BS14" s="668" t="s">
        <v>132</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1203975</v>
      </c>
      <c r="CS14" s="660"/>
      <c r="CT14" s="660"/>
      <c r="CU14" s="660"/>
      <c r="CV14" s="660"/>
      <c r="CW14" s="660"/>
      <c r="CX14" s="660"/>
      <c r="CY14" s="661"/>
      <c r="CZ14" s="662">
        <v>1.6</v>
      </c>
      <c r="DA14" s="662"/>
      <c r="DB14" s="662"/>
      <c r="DC14" s="662"/>
      <c r="DD14" s="668">
        <v>84942</v>
      </c>
      <c r="DE14" s="660"/>
      <c r="DF14" s="660"/>
      <c r="DG14" s="660"/>
      <c r="DH14" s="660"/>
      <c r="DI14" s="660"/>
      <c r="DJ14" s="660"/>
      <c r="DK14" s="660"/>
      <c r="DL14" s="660"/>
      <c r="DM14" s="660"/>
      <c r="DN14" s="660"/>
      <c r="DO14" s="660"/>
      <c r="DP14" s="661"/>
      <c r="DQ14" s="668">
        <v>1121831</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84566</v>
      </c>
      <c r="S15" s="660"/>
      <c r="T15" s="660"/>
      <c r="U15" s="660"/>
      <c r="V15" s="660"/>
      <c r="W15" s="660"/>
      <c r="X15" s="660"/>
      <c r="Y15" s="661"/>
      <c r="Z15" s="662">
        <v>0.1</v>
      </c>
      <c r="AA15" s="662"/>
      <c r="AB15" s="662"/>
      <c r="AC15" s="662"/>
      <c r="AD15" s="663">
        <v>84566</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1885941</v>
      </c>
      <c r="BH15" s="660"/>
      <c r="BI15" s="660"/>
      <c r="BJ15" s="660"/>
      <c r="BK15" s="660"/>
      <c r="BL15" s="660"/>
      <c r="BM15" s="660"/>
      <c r="BN15" s="661"/>
      <c r="BO15" s="662">
        <v>9.3000000000000007</v>
      </c>
      <c r="BP15" s="662"/>
      <c r="BQ15" s="662"/>
      <c r="BR15" s="662"/>
      <c r="BS15" s="668" t="s">
        <v>132</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3906736</v>
      </c>
      <c r="CS15" s="660"/>
      <c r="CT15" s="660"/>
      <c r="CU15" s="660"/>
      <c r="CV15" s="660"/>
      <c r="CW15" s="660"/>
      <c r="CX15" s="660"/>
      <c r="CY15" s="661"/>
      <c r="CZ15" s="662">
        <v>5.3</v>
      </c>
      <c r="DA15" s="662"/>
      <c r="DB15" s="662"/>
      <c r="DC15" s="662"/>
      <c r="DD15" s="668">
        <v>988321</v>
      </c>
      <c r="DE15" s="660"/>
      <c r="DF15" s="660"/>
      <c r="DG15" s="660"/>
      <c r="DH15" s="660"/>
      <c r="DI15" s="660"/>
      <c r="DJ15" s="660"/>
      <c r="DK15" s="660"/>
      <c r="DL15" s="660"/>
      <c r="DM15" s="660"/>
      <c r="DN15" s="660"/>
      <c r="DO15" s="660"/>
      <c r="DP15" s="661"/>
      <c r="DQ15" s="668">
        <v>2225522</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236</v>
      </c>
      <c r="AA16" s="662"/>
      <c r="AB16" s="662"/>
      <c r="AC16" s="662"/>
      <c r="AD16" s="663" t="s">
        <v>230</v>
      </c>
      <c r="AE16" s="663"/>
      <c r="AF16" s="663"/>
      <c r="AG16" s="663"/>
      <c r="AH16" s="663"/>
      <c r="AI16" s="663"/>
      <c r="AJ16" s="663"/>
      <c r="AK16" s="663"/>
      <c r="AL16" s="664" t="s">
        <v>230</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236</v>
      </c>
      <c r="BP16" s="662"/>
      <c r="BQ16" s="662"/>
      <c r="BR16" s="662"/>
      <c r="BS16" s="668" t="s">
        <v>230</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1581</v>
      </c>
      <c r="CS16" s="660"/>
      <c r="CT16" s="660"/>
      <c r="CU16" s="660"/>
      <c r="CV16" s="660"/>
      <c r="CW16" s="660"/>
      <c r="CX16" s="660"/>
      <c r="CY16" s="661"/>
      <c r="CZ16" s="662">
        <v>0</v>
      </c>
      <c r="DA16" s="662"/>
      <c r="DB16" s="662"/>
      <c r="DC16" s="662"/>
      <c r="DD16" s="668" t="s">
        <v>230</v>
      </c>
      <c r="DE16" s="660"/>
      <c r="DF16" s="660"/>
      <c r="DG16" s="660"/>
      <c r="DH16" s="660"/>
      <c r="DI16" s="660"/>
      <c r="DJ16" s="660"/>
      <c r="DK16" s="660"/>
      <c r="DL16" s="660"/>
      <c r="DM16" s="660"/>
      <c r="DN16" s="660"/>
      <c r="DO16" s="660"/>
      <c r="DP16" s="661"/>
      <c r="DQ16" s="668">
        <v>1581</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69215</v>
      </c>
      <c r="S17" s="660"/>
      <c r="T17" s="660"/>
      <c r="U17" s="660"/>
      <c r="V17" s="660"/>
      <c r="W17" s="660"/>
      <c r="X17" s="660"/>
      <c r="Y17" s="661"/>
      <c r="Z17" s="662">
        <v>0.1</v>
      </c>
      <c r="AA17" s="662"/>
      <c r="AB17" s="662"/>
      <c r="AC17" s="662"/>
      <c r="AD17" s="663">
        <v>69215</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230</v>
      </c>
      <c r="BP17" s="662"/>
      <c r="BQ17" s="662"/>
      <c r="BR17" s="662"/>
      <c r="BS17" s="668" t="s">
        <v>230</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6627462</v>
      </c>
      <c r="CS17" s="660"/>
      <c r="CT17" s="660"/>
      <c r="CU17" s="660"/>
      <c r="CV17" s="660"/>
      <c r="CW17" s="660"/>
      <c r="CX17" s="660"/>
      <c r="CY17" s="661"/>
      <c r="CZ17" s="662">
        <v>9</v>
      </c>
      <c r="DA17" s="662"/>
      <c r="DB17" s="662"/>
      <c r="DC17" s="662"/>
      <c r="DD17" s="668" t="s">
        <v>132</v>
      </c>
      <c r="DE17" s="660"/>
      <c r="DF17" s="660"/>
      <c r="DG17" s="660"/>
      <c r="DH17" s="660"/>
      <c r="DI17" s="660"/>
      <c r="DJ17" s="660"/>
      <c r="DK17" s="660"/>
      <c r="DL17" s="660"/>
      <c r="DM17" s="660"/>
      <c r="DN17" s="660"/>
      <c r="DO17" s="660"/>
      <c r="DP17" s="661"/>
      <c r="DQ17" s="668">
        <v>6305879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1367277</v>
      </c>
      <c r="S18" s="660"/>
      <c r="T18" s="660"/>
      <c r="U18" s="660"/>
      <c r="V18" s="660"/>
      <c r="W18" s="660"/>
      <c r="X18" s="660"/>
      <c r="Y18" s="661"/>
      <c r="Z18" s="662">
        <v>1.8</v>
      </c>
      <c r="AA18" s="662"/>
      <c r="AB18" s="662"/>
      <c r="AC18" s="662"/>
      <c r="AD18" s="663">
        <v>705131</v>
      </c>
      <c r="AE18" s="663"/>
      <c r="AF18" s="663"/>
      <c r="AG18" s="663"/>
      <c r="AH18" s="663"/>
      <c r="AI18" s="663"/>
      <c r="AJ18" s="663"/>
      <c r="AK18" s="663"/>
      <c r="AL18" s="664">
        <v>3.2</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v>412822</v>
      </c>
      <c r="BH18" s="660"/>
      <c r="BI18" s="660"/>
      <c r="BJ18" s="660"/>
      <c r="BK18" s="660"/>
      <c r="BL18" s="660"/>
      <c r="BM18" s="660"/>
      <c r="BN18" s="661"/>
      <c r="BO18" s="662">
        <v>2</v>
      </c>
      <c r="BP18" s="662"/>
      <c r="BQ18" s="662"/>
      <c r="BR18" s="662"/>
      <c r="BS18" s="668" t="s">
        <v>230</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v>434432</v>
      </c>
      <c r="CS18" s="660"/>
      <c r="CT18" s="660"/>
      <c r="CU18" s="660"/>
      <c r="CV18" s="660"/>
      <c r="CW18" s="660"/>
      <c r="CX18" s="660"/>
      <c r="CY18" s="661"/>
      <c r="CZ18" s="662">
        <v>0.6</v>
      </c>
      <c r="DA18" s="662"/>
      <c r="DB18" s="662"/>
      <c r="DC18" s="662"/>
      <c r="DD18" s="668" t="s">
        <v>230</v>
      </c>
      <c r="DE18" s="660"/>
      <c r="DF18" s="660"/>
      <c r="DG18" s="660"/>
      <c r="DH18" s="660"/>
      <c r="DI18" s="660"/>
      <c r="DJ18" s="660"/>
      <c r="DK18" s="660"/>
      <c r="DL18" s="660"/>
      <c r="DM18" s="660"/>
      <c r="DN18" s="660"/>
      <c r="DO18" s="660"/>
      <c r="DP18" s="661"/>
      <c r="DQ18" s="668">
        <v>434432</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705131</v>
      </c>
      <c r="S19" s="660"/>
      <c r="T19" s="660"/>
      <c r="U19" s="660"/>
      <c r="V19" s="660"/>
      <c r="W19" s="660"/>
      <c r="X19" s="660"/>
      <c r="Y19" s="661"/>
      <c r="Z19" s="662">
        <v>1</v>
      </c>
      <c r="AA19" s="662"/>
      <c r="AB19" s="662"/>
      <c r="AC19" s="662"/>
      <c r="AD19" s="663">
        <v>705131</v>
      </c>
      <c r="AE19" s="663"/>
      <c r="AF19" s="663"/>
      <c r="AG19" s="663"/>
      <c r="AH19" s="663"/>
      <c r="AI19" s="663"/>
      <c r="AJ19" s="663"/>
      <c r="AK19" s="663"/>
      <c r="AL19" s="664">
        <v>3.2</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1446553</v>
      </c>
      <c r="BH19" s="660"/>
      <c r="BI19" s="660"/>
      <c r="BJ19" s="660"/>
      <c r="BK19" s="660"/>
      <c r="BL19" s="660"/>
      <c r="BM19" s="660"/>
      <c r="BN19" s="661"/>
      <c r="BO19" s="662">
        <v>7.1</v>
      </c>
      <c r="BP19" s="662"/>
      <c r="BQ19" s="662"/>
      <c r="BR19" s="662"/>
      <c r="BS19" s="668" t="s">
        <v>236</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230</v>
      </c>
      <c r="DA19" s="662"/>
      <c r="DB19" s="662"/>
      <c r="DC19" s="662"/>
      <c r="DD19" s="668" t="s">
        <v>230</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662146</v>
      </c>
      <c r="S20" s="660"/>
      <c r="T20" s="660"/>
      <c r="U20" s="660"/>
      <c r="V20" s="660"/>
      <c r="W20" s="660"/>
      <c r="X20" s="660"/>
      <c r="Y20" s="661"/>
      <c r="Z20" s="662">
        <v>0.9</v>
      </c>
      <c r="AA20" s="662"/>
      <c r="AB20" s="662"/>
      <c r="AC20" s="662"/>
      <c r="AD20" s="663" t="s">
        <v>230</v>
      </c>
      <c r="AE20" s="663"/>
      <c r="AF20" s="663"/>
      <c r="AG20" s="663"/>
      <c r="AH20" s="663"/>
      <c r="AI20" s="663"/>
      <c r="AJ20" s="663"/>
      <c r="AK20" s="663"/>
      <c r="AL20" s="664" t="s">
        <v>230</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1446553</v>
      </c>
      <c r="BH20" s="660"/>
      <c r="BI20" s="660"/>
      <c r="BJ20" s="660"/>
      <c r="BK20" s="660"/>
      <c r="BL20" s="660"/>
      <c r="BM20" s="660"/>
      <c r="BN20" s="661"/>
      <c r="BO20" s="662">
        <v>7.1</v>
      </c>
      <c r="BP20" s="662"/>
      <c r="BQ20" s="662"/>
      <c r="BR20" s="662"/>
      <c r="BS20" s="668" t="s">
        <v>230</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73985201</v>
      </c>
      <c r="CS20" s="660"/>
      <c r="CT20" s="660"/>
      <c r="CU20" s="660"/>
      <c r="CV20" s="660"/>
      <c r="CW20" s="660"/>
      <c r="CX20" s="660"/>
      <c r="CY20" s="661"/>
      <c r="CZ20" s="662">
        <v>100</v>
      </c>
      <c r="DA20" s="662"/>
      <c r="DB20" s="662"/>
      <c r="DC20" s="662"/>
      <c r="DD20" s="668">
        <v>4651041</v>
      </c>
      <c r="DE20" s="660"/>
      <c r="DF20" s="660"/>
      <c r="DG20" s="660"/>
      <c r="DH20" s="660"/>
      <c r="DI20" s="660"/>
      <c r="DJ20" s="660"/>
      <c r="DK20" s="660"/>
      <c r="DL20" s="660"/>
      <c r="DM20" s="660"/>
      <c r="DN20" s="660"/>
      <c r="DO20" s="660"/>
      <c r="DP20" s="661"/>
      <c r="DQ20" s="668">
        <v>38891265</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230</v>
      </c>
      <c r="AA21" s="662"/>
      <c r="AB21" s="662"/>
      <c r="AC21" s="662"/>
      <c r="AD21" s="663" t="s">
        <v>230</v>
      </c>
      <c r="AE21" s="663"/>
      <c r="AF21" s="663"/>
      <c r="AG21" s="663"/>
      <c r="AH21" s="663"/>
      <c r="AI21" s="663"/>
      <c r="AJ21" s="663"/>
      <c r="AK21" s="663"/>
      <c r="AL21" s="664" t="s">
        <v>236</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9999</v>
      </c>
      <c r="BH21" s="660"/>
      <c r="BI21" s="660"/>
      <c r="BJ21" s="660"/>
      <c r="BK21" s="660"/>
      <c r="BL21" s="660"/>
      <c r="BM21" s="660"/>
      <c r="BN21" s="661"/>
      <c r="BO21" s="662">
        <v>0</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24195865</v>
      </c>
      <c r="S22" s="660"/>
      <c r="T22" s="660"/>
      <c r="U22" s="660"/>
      <c r="V22" s="660"/>
      <c r="W22" s="660"/>
      <c r="X22" s="660"/>
      <c r="Y22" s="661"/>
      <c r="Z22" s="662">
        <v>32.700000000000003</v>
      </c>
      <c r="AA22" s="662"/>
      <c r="AB22" s="662"/>
      <c r="AC22" s="662"/>
      <c r="AD22" s="663">
        <v>21684343</v>
      </c>
      <c r="AE22" s="663"/>
      <c r="AF22" s="663"/>
      <c r="AG22" s="663"/>
      <c r="AH22" s="663"/>
      <c r="AI22" s="663"/>
      <c r="AJ22" s="663"/>
      <c r="AK22" s="663"/>
      <c r="AL22" s="664">
        <v>99.1</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236</v>
      </c>
      <c r="BP22" s="662"/>
      <c r="BQ22" s="662"/>
      <c r="BR22" s="662"/>
      <c r="BS22" s="668" t="s">
        <v>236</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19077</v>
      </c>
      <c r="S23" s="660"/>
      <c r="T23" s="660"/>
      <c r="U23" s="660"/>
      <c r="V23" s="660"/>
      <c r="W23" s="660"/>
      <c r="X23" s="660"/>
      <c r="Y23" s="661"/>
      <c r="Z23" s="662">
        <v>0</v>
      </c>
      <c r="AA23" s="662"/>
      <c r="AB23" s="662"/>
      <c r="AC23" s="662"/>
      <c r="AD23" s="663">
        <v>19077</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1436554</v>
      </c>
      <c r="BH23" s="660"/>
      <c r="BI23" s="660"/>
      <c r="BJ23" s="660"/>
      <c r="BK23" s="660"/>
      <c r="BL23" s="660"/>
      <c r="BM23" s="660"/>
      <c r="BN23" s="661"/>
      <c r="BO23" s="662">
        <v>7.1</v>
      </c>
      <c r="BP23" s="662"/>
      <c r="BQ23" s="662"/>
      <c r="BR23" s="662"/>
      <c r="BS23" s="668" t="s">
        <v>132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222942</v>
      </c>
      <c r="S24" s="660"/>
      <c r="T24" s="660"/>
      <c r="U24" s="660"/>
      <c r="V24" s="660"/>
      <c r="W24" s="660"/>
      <c r="X24" s="660"/>
      <c r="Y24" s="661"/>
      <c r="Z24" s="662">
        <v>0.3</v>
      </c>
      <c r="AA24" s="662"/>
      <c r="AB24" s="662"/>
      <c r="AC24" s="662"/>
      <c r="AD24" s="663" t="s">
        <v>230</v>
      </c>
      <c r="AE24" s="663"/>
      <c r="AF24" s="663"/>
      <c r="AG24" s="663"/>
      <c r="AH24" s="663"/>
      <c r="AI24" s="663"/>
      <c r="AJ24" s="663"/>
      <c r="AK24" s="663"/>
      <c r="AL24" s="664" t="s">
        <v>230</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132</v>
      </c>
      <c r="BP24" s="662"/>
      <c r="BQ24" s="662"/>
      <c r="BR24" s="662"/>
      <c r="BS24" s="668" t="s">
        <v>132</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22840585</v>
      </c>
      <c r="CS24" s="649"/>
      <c r="CT24" s="649"/>
      <c r="CU24" s="649"/>
      <c r="CV24" s="649"/>
      <c r="CW24" s="649"/>
      <c r="CX24" s="649"/>
      <c r="CY24" s="650"/>
      <c r="CZ24" s="653">
        <v>30.9</v>
      </c>
      <c r="DA24" s="654"/>
      <c r="DB24" s="654"/>
      <c r="DC24" s="673"/>
      <c r="DD24" s="692">
        <v>14315148</v>
      </c>
      <c r="DE24" s="649"/>
      <c r="DF24" s="649"/>
      <c r="DG24" s="649"/>
      <c r="DH24" s="649"/>
      <c r="DI24" s="649"/>
      <c r="DJ24" s="649"/>
      <c r="DK24" s="650"/>
      <c r="DL24" s="692">
        <v>13423774</v>
      </c>
      <c r="DM24" s="649"/>
      <c r="DN24" s="649"/>
      <c r="DO24" s="649"/>
      <c r="DP24" s="649"/>
      <c r="DQ24" s="649"/>
      <c r="DR24" s="649"/>
      <c r="DS24" s="649"/>
      <c r="DT24" s="649"/>
      <c r="DU24" s="649"/>
      <c r="DV24" s="650"/>
      <c r="DW24" s="653">
        <v>58.9</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632030</v>
      </c>
      <c r="S25" s="660"/>
      <c r="T25" s="660"/>
      <c r="U25" s="660"/>
      <c r="V25" s="660"/>
      <c r="W25" s="660"/>
      <c r="X25" s="660"/>
      <c r="Y25" s="661"/>
      <c r="Z25" s="662">
        <v>0.9</v>
      </c>
      <c r="AA25" s="662"/>
      <c r="AB25" s="662"/>
      <c r="AC25" s="662"/>
      <c r="AD25" s="663">
        <v>128445</v>
      </c>
      <c r="AE25" s="663"/>
      <c r="AF25" s="663"/>
      <c r="AG25" s="663"/>
      <c r="AH25" s="663"/>
      <c r="AI25" s="663"/>
      <c r="AJ25" s="663"/>
      <c r="AK25" s="663"/>
      <c r="AL25" s="664">
        <v>0.6</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236</v>
      </c>
      <c r="BP25" s="662"/>
      <c r="BQ25" s="662"/>
      <c r="BR25" s="662"/>
      <c r="BS25" s="668" t="s">
        <v>230</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5440728</v>
      </c>
      <c r="CS25" s="695"/>
      <c r="CT25" s="695"/>
      <c r="CU25" s="695"/>
      <c r="CV25" s="695"/>
      <c r="CW25" s="695"/>
      <c r="CX25" s="695"/>
      <c r="CY25" s="696"/>
      <c r="CZ25" s="664">
        <v>7.4</v>
      </c>
      <c r="DA25" s="693"/>
      <c r="DB25" s="693"/>
      <c r="DC25" s="697"/>
      <c r="DD25" s="668">
        <v>4944218</v>
      </c>
      <c r="DE25" s="695"/>
      <c r="DF25" s="695"/>
      <c r="DG25" s="695"/>
      <c r="DH25" s="695"/>
      <c r="DI25" s="695"/>
      <c r="DJ25" s="695"/>
      <c r="DK25" s="696"/>
      <c r="DL25" s="668">
        <v>4704356</v>
      </c>
      <c r="DM25" s="695"/>
      <c r="DN25" s="695"/>
      <c r="DO25" s="695"/>
      <c r="DP25" s="695"/>
      <c r="DQ25" s="695"/>
      <c r="DR25" s="695"/>
      <c r="DS25" s="695"/>
      <c r="DT25" s="695"/>
      <c r="DU25" s="695"/>
      <c r="DV25" s="696"/>
      <c r="DW25" s="664">
        <v>20.6</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232986</v>
      </c>
      <c r="S26" s="660"/>
      <c r="T26" s="660"/>
      <c r="U26" s="660"/>
      <c r="V26" s="660"/>
      <c r="W26" s="660"/>
      <c r="X26" s="660"/>
      <c r="Y26" s="661"/>
      <c r="Z26" s="662">
        <v>0.3</v>
      </c>
      <c r="AA26" s="662"/>
      <c r="AB26" s="662"/>
      <c r="AC26" s="662"/>
      <c r="AD26" s="663" t="s">
        <v>230</v>
      </c>
      <c r="AE26" s="663"/>
      <c r="AF26" s="663"/>
      <c r="AG26" s="663"/>
      <c r="AH26" s="663"/>
      <c r="AI26" s="663"/>
      <c r="AJ26" s="663"/>
      <c r="AK26" s="663"/>
      <c r="AL26" s="664" t="s">
        <v>230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230</v>
      </c>
      <c r="BP26" s="662"/>
      <c r="BQ26" s="662"/>
      <c r="BR26" s="662"/>
      <c r="BS26" s="668" t="s">
        <v>230</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3149474</v>
      </c>
      <c r="CS26" s="660"/>
      <c r="CT26" s="660"/>
      <c r="CU26" s="660"/>
      <c r="CV26" s="660"/>
      <c r="CW26" s="660"/>
      <c r="CX26" s="660"/>
      <c r="CY26" s="661"/>
      <c r="CZ26" s="664">
        <v>4.3</v>
      </c>
      <c r="DA26" s="693"/>
      <c r="DB26" s="693"/>
      <c r="DC26" s="697"/>
      <c r="DD26" s="668">
        <v>2742495</v>
      </c>
      <c r="DE26" s="660"/>
      <c r="DF26" s="660"/>
      <c r="DG26" s="660"/>
      <c r="DH26" s="660"/>
      <c r="DI26" s="660"/>
      <c r="DJ26" s="660"/>
      <c r="DK26" s="661"/>
      <c r="DL26" s="668" t="s">
        <v>236</v>
      </c>
      <c r="DM26" s="660"/>
      <c r="DN26" s="660"/>
      <c r="DO26" s="660"/>
      <c r="DP26" s="660"/>
      <c r="DQ26" s="660"/>
      <c r="DR26" s="660"/>
      <c r="DS26" s="660"/>
      <c r="DT26" s="660"/>
      <c r="DU26" s="660"/>
      <c r="DV26" s="661"/>
      <c r="DW26" s="664" t="s">
        <v>230</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6826444</v>
      </c>
      <c r="S27" s="660"/>
      <c r="T27" s="660"/>
      <c r="U27" s="660"/>
      <c r="V27" s="660"/>
      <c r="W27" s="660"/>
      <c r="X27" s="660"/>
      <c r="Y27" s="661"/>
      <c r="Z27" s="662">
        <v>9.1999999999999993</v>
      </c>
      <c r="AA27" s="662"/>
      <c r="AB27" s="662"/>
      <c r="AC27" s="662"/>
      <c r="AD27" s="663" t="s">
        <v>230</v>
      </c>
      <c r="AE27" s="663"/>
      <c r="AF27" s="663"/>
      <c r="AG27" s="663"/>
      <c r="AH27" s="663"/>
      <c r="AI27" s="663"/>
      <c r="AJ27" s="663"/>
      <c r="AK27" s="663"/>
      <c r="AL27" s="664" t="s">
        <v>230</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20303854</v>
      </c>
      <c r="BH27" s="660"/>
      <c r="BI27" s="660"/>
      <c r="BJ27" s="660"/>
      <c r="BK27" s="660"/>
      <c r="BL27" s="660"/>
      <c r="BM27" s="660"/>
      <c r="BN27" s="661"/>
      <c r="BO27" s="662">
        <v>100</v>
      </c>
      <c r="BP27" s="662"/>
      <c r="BQ27" s="662"/>
      <c r="BR27" s="662"/>
      <c r="BS27" s="668">
        <v>261820</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10772395</v>
      </c>
      <c r="CS27" s="695"/>
      <c r="CT27" s="695"/>
      <c r="CU27" s="695"/>
      <c r="CV27" s="695"/>
      <c r="CW27" s="695"/>
      <c r="CX27" s="695"/>
      <c r="CY27" s="696"/>
      <c r="CZ27" s="664">
        <v>14.6</v>
      </c>
      <c r="DA27" s="693"/>
      <c r="DB27" s="693"/>
      <c r="DC27" s="697"/>
      <c r="DD27" s="668">
        <v>3065051</v>
      </c>
      <c r="DE27" s="695"/>
      <c r="DF27" s="695"/>
      <c r="DG27" s="695"/>
      <c r="DH27" s="695"/>
      <c r="DI27" s="695"/>
      <c r="DJ27" s="695"/>
      <c r="DK27" s="696"/>
      <c r="DL27" s="668">
        <v>3060914</v>
      </c>
      <c r="DM27" s="695"/>
      <c r="DN27" s="695"/>
      <c r="DO27" s="695"/>
      <c r="DP27" s="695"/>
      <c r="DQ27" s="695"/>
      <c r="DR27" s="695"/>
      <c r="DS27" s="695"/>
      <c r="DT27" s="695"/>
      <c r="DU27" s="695"/>
      <c r="DV27" s="696"/>
      <c r="DW27" s="664">
        <v>13.4</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236</v>
      </c>
      <c r="AA28" s="662"/>
      <c r="AB28" s="662"/>
      <c r="AC28" s="662"/>
      <c r="AD28" s="663" t="s">
        <v>230</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6627462</v>
      </c>
      <c r="CS28" s="660"/>
      <c r="CT28" s="660"/>
      <c r="CU28" s="660"/>
      <c r="CV28" s="660"/>
      <c r="CW28" s="660"/>
      <c r="CX28" s="660"/>
      <c r="CY28" s="661"/>
      <c r="CZ28" s="664">
        <v>9</v>
      </c>
      <c r="DA28" s="693"/>
      <c r="DB28" s="693"/>
      <c r="DC28" s="697"/>
      <c r="DD28" s="668">
        <v>6305879</v>
      </c>
      <c r="DE28" s="660"/>
      <c r="DF28" s="660"/>
      <c r="DG28" s="660"/>
      <c r="DH28" s="660"/>
      <c r="DI28" s="660"/>
      <c r="DJ28" s="660"/>
      <c r="DK28" s="661"/>
      <c r="DL28" s="668">
        <v>5658504</v>
      </c>
      <c r="DM28" s="660"/>
      <c r="DN28" s="660"/>
      <c r="DO28" s="660"/>
      <c r="DP28" s="660"/>
      <c r="DQ28" s="660"/>
      <c r="DR28" s="660"/>
      <c r="DS28" s="660"/>
      <c r="DT28" s="660"/>
      <c r="DU28" s="660"/>
      <c r="DV28" s="661"/>
      <c r="DW28" s="664">
        <v>24.8</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2623363</v>
      </c>
      <c r="S29" s="660"/>
      <c r="T29" s="660"/>
      <c r="U29" s="660"/>
      <c r="V29" s="660"/>
      <c r="W29" s="660"/>
      <c r="X29" s="660"/>
      <c r="Y29" s="661"/>
      <c r="Z29" s="662">
        <v>3.5</v>
      </c>
      <c r="AA29" s="662"/>
      <c r="AB29" s="662"/>
      <c r="AC29" s="662"/>
      <c r="AD29" s="663" t="s">
        <v>230</v>
      </c>
      <c r="AE29" s="663"/>
      <c r="AF29" s="663"/>
      <c r="AG29" s="663"/>
      <c r="AH29" s="663"/>
      <c r="AI29" s="663"/>
      <c r="AJ29" s="663"/>
      <c r="AK29" s="663"/>
      <c r="AL29" s="664" t="s">
        <v>236</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6626339</v>
      </c>
      <c r="CS29" s="695"/>
      <c r="CT29" s="695"/>
      <c r="CU29" s="695"/>
      <c r="CV29" s="695"/>
      <c r="CW29" s="695"/>
      <c r="CX29" s="695"/>
      <c r="CY29" s="696"/>
      <c r="CZ29" s="664">
        <v>9</v>
      </c>
      <c r="DA29" s="693"/>
      <c r="DB29" s="693"/>
      <c r="DC29" s="697"/>
      <c r="DD29" s="668">
        <v>6304756</v>
      </c>
      <c r="DE29" s="695"/>
      <c r="DF29" s="695"/>
      <c r="DG29" s="695"/>
      <c r="DH29" s="695"/>
      <c r="DI29" s="695"/>
      <c r="DJ29" s="695"/>
      <c r="DK29" s="696"/>
      <c r="DL29" s="668">
        <v>5657381</v>
      </c>
      <c r="DM29" s="695"/>
      <c r="DN29" s="695"/>
      <c r="DO29" s="695"/>
      <c r="DP29" s="695"/>
      <c r="DQ29" s="695"/>
      <c r="DR29" s="695"/>
      <c r="DS29" s="695"/>
      <c r="DT29" s="695"/>
      <c r="DU29" s="695"/>
      <c r="DV29" s="696"/>
      <c r="DW29" s="664">
        <v>24.8</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2367086</v>
      </c>
      <c r="S30" s="660"/>
      <c r="T30" s="660"/>
      <c r="U30" s="660"/>
      <c r="V30" s="660"/>
      <c r="W30" s="660"/>
      <c r="X30" s="660"/>
      <c r="Y30" s="661"/>
      <c r="Z30" s="662">
        <v>3.2</v>
      </c>
      <c r="AA30" s="662"/>
      <c r="AB30" s="662"/>
      <c r="AC30" s="662"/>
      <c r="AD30" s="663">
        <v>6241</v>
      </c>
      <c r="AE30" s="663"/>
      <c r="AF30" s="663"/>
      <c r="AG30" s="663"/>
      <c r="AH30" s="663"/>
      <c r="AI30" s="663"/>
      <c r="AJ30" s="663"/>
      <c r="AK30" s="663"/>
      <c r="AL30" s="664">
        <v>0</v>
      </c>
      <c r="AM30" s="665"/>
      <c r="AN30" s="665"/>
      <c r="AO30" s="666"/>
      <c r="AP30" s="707" t="s">
        <v>306</v>
      </c>
      <c r="AQ30" s="708"/>
      <c r="AR30" s="708"/>
      <c r="AS30" s="708"/>
      <c r="AT30" s="713" t="s">
        <v>307</v>
      </c>
      <c r="AU30" s="210"/>
      <c r="AV30" s="210"/>
      <c r="AW30" s="210"/>
      <c r="AX30" s="645" t="s">
        <v>180</v>
      </c>
      <c r="AY30" s="646"/>
      <c r="AZ30" s="646"/>
      <c r="BA30" s="646"/>
      <c r="BB30" s="646"/>
      <c r="BC30" s="646"/>
      <c r="BD30" s="646"/>
      <c r="BE30" s="646"/>
      <c r="BF30" s="647"/>
      <c r="BG30" s="719">
        <v>99.5</v>
      </c>
      <c r="BH30" s="720"/>
      <c r="BI30" s="720"/>
      <c r="BJ30" s="720"/>
      <c r="BK30" s="720"/>
      <c r="BL30" s="720"/>
      <c r="BM30" s="654">
        <v>98.6</v>
      </c>
      <c r="BN30" s="720"/>
      <c r="BO30" s="720"/>
      <c r="BP30" s="720"/>
      <c r="BQ30" s="721"/>
      <c r="BR30" s="719">
        <v>99.5</v>
      </c>
      <c r="BS30" s="720"/>
      <c r="BT30" s="720"/>
      <c r="BU30" s="720"/>
      <c r="BV30" s="720"/>
      <c r="BW30" s="720"/>
      <c r="BX30" s="654">
        <v>98.6</v>
      </c>
      <c r="BY30" s="720"/>
      <c r="BZ30" s="720"/>
      <c r="CA30" s="720"/>
      <c r="CB30" s="721"/>
      <c r="CD30" s="724"/>
      <c r="CE30" s="725"/>
      <c r="CF30" s="674" t="s">
        <v>308</v>
      </c>
      <c r="CG30" s="675"/>
      <c r="CH30" s="675"/>
      <c r="CI30" s="675"/>
      <c r="CJ30" s="675"/>
      <c r="CK30" s="675"/>
      <c r="CL30" s="675"/>
      <c r="CM30" s="675"/>
      <c r="CN30" s="675"/>
      <c r="CO30" s="675"/>
      <c r="CP30" s="675"/>
      <c r="CQ30" s="676"/>
      <c r="CR30" s="659">
        <v>5740287</v>
      </c>
      <c r="CS30" s="660"/>
      <c r="CT30" s="660"/>
      <c r="CU30" s="660"/>
      <c r="CV30" s="660"/>
      <c r="CW30" s="660"/>
      <c r="CX30" s="660"/>
      <c r="CY30" s="661"/>
      <c r="CZ30" s="664">
        <v>7.8</v>
      </c>
      <c r="DA30" s="693"/>
      <c r="DB30" s="693"/>
      <c r="DC30" s="697"/>
      <c r="DD30" s="668">
        <v>5426940</v>
      </c>
      <c r="DE30" s="660"/>
      <c r="DF30" s="660"/>
      <c r="DG30" s="660"/>
      <c r="DH30" s="660"/>
      <c r="DI30" s="660"/>
      <c r="DJ30" s="660"/>
      <c r="DK30" s="661"/>
      <c r="DL30" s="668">
        <v>4779565</v>
      </c>
      <c r="DM30" s="660"/>
      <c r="DN30" s="660"/>
      <c r="DO30" s="660"/>
      <c r="DP30" s="660"/>
      <c r="DQ30" s="660"/>
      <c r="DR30" s="660"/>
      <c r="DS30" s="660"/>
      <c r="DT30" s="660"/>
      <c r="DU30" s="660"/>
      <c r="DV30" s="661"/>
      <c r="DW30" s="664">
        <v>21</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13616640</v>
      </c>
      <c r="S31" s="660"/>
      <c r="T31" s="660"/>
      <c r="U31" s="660"/>
      <c r="V31" s="660"/>
      <c r="W31" s="660"/>
      <c r="X31" s="660"/>
      <c r="Y31" s="661"/>
      <c r="Z31" s="662">
        <v>18.399999999999999</v>
      </c>
      <c r="AA31" s="662"/>
      <c r="AB31" s="662"/>
      <c r="AC31" s="662"/>
      <c r="AD31" s="663" t="s">
        <v>236</v>
      </c>
      <c r="AE31" s="663"/>
      <c r="AF31" s="663"/>
      <c r="AG31" s="663"/>
      <c r="AH31" s="663"/>
      <c r="AI31" s="663"/>
      <c r="AJ31" s="663"/>
      <c r="AK31" s="663"/>
      <c r="AL31" s="664" t="s">
        <v>236</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99.3</v>
      </c>
      <c r="BH31" s="695"/>
      <c r="BI31" s="695"/>
      <c r="BJ31" s="695"/>
      <c r="BK31" s="695"/>
      <c r="BL31" s="695"/>
      <c r="BM31" s="665">
        <v>98.3</v>
      </c>
      <c r="BN31" s="717"/>
      <c r="BO31" s="717"/>
      <c r="BP31" s="717"/>
      <c r="BQ31" s="718"/>
      <c r="BR31" s="716">
        <v>99.3</v>
      </c>
      <c r="BS31" s="695"/>
      <c r="BT31" s="695"/>
      <c r="BU31" s="695"/>
      <c r="BV31" s="695"/>
      <c r="BW31" s="695"/>
      <c r="BX31" s="665">
        <v>98.4</v>
      </c>
      <c r="BY31" s="717"/>
      <c r="BZ31" s="717"/>
      <c r="CA31" s="717"/>
      <c r="CB31" s="718"/>
      <c r="CD31" s="724"/>
      <c r="CE31" s="725"/>
      <c r="CF31" s="674" t="s">
        <v>312</v>
      </c>
      <c r="CG31" s="675"/>
      <c r="CH31" s="675"/>
      <c r="CI31" s="675"/>
      <c r="CJ31" s="675"/>
      <c r="CK31" s="675"/>
      <c r="CL31" s="675"/>
      <c r="CM31" s="675"/>
      <c r="CN31" s="675"/>
      <c r="CO31" s="675"/>
      <c r="CP31" s="675"/>
      <c r="CQ31" s="676"/>
      <c r="CR31" s="659">
        <v>886052</v>
      </c>
      <c r="CS31" s="695"/>
      <c r="CT31" s="695"/>
      <c r="CU31" s="695"/>
      <c r="CV31" s="695"/>
      <c r="CW31" s="695"/>
      <c r="CX31" s="695"/>
      <c r="CY31" s="696"/>
      <c r="CZ31" s="664">
        <v>1.2</v>
      </c>
      <c r="DA31" s="693"/>
      <c r="DB31" s="693"/>
      <c r="DC31" s="697"/>
      <c r="DD31" s="668">
        <v>877816</v>
      </c>
      <c r="DE31" s="695"/>
      <c r="DF31" s="695"/>
      <c r="DG31" s="695"/>
      <c r="DH31" s="695"/>
      <c r="DI31" s="695"/>
      <c r="DJ31" s="695"/>
      <c r="DK31" s="696"/>
      <c r="DL31" s="668">
        <v>877816</v>
      </c>
      <c r="DM31" s="695"/>
      <c r="DN31" s="695"/>
      <c r="DO31" s="695"/>
      <c r="DP31" s="695"/>
      <c r="DQ31" s="695"/>
      <c r="DR31" s="695"/>
      <c r="DS31" s="695"/>
      <c r="DT31" s="695"/>
      <c r="DU31" s="695"/>
      <c r="DV31" s="696"/>
      <c r="DW31" s="664">
        <v>3.9</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15011111</v>
      </c>
      <c r="S32" s="660"/>
      <c r="T32" s="660"/>
      <c r="U32" s="660"/>
      <c r="V32" s="660"/>
      <c r="W32" s="660"/>
      <c r="X32" s="660"/>
      <c r="Y32" s="661"/>
      <c r="Z32" s="662">
        <v>20.3</v>
      </c>
      <c r="AA32" s="662"/>
      <c r="AB32" s="662"/>
      <c r="AC32" s="662"/>
      <c r="AD32" s="663" t="s">
        <v>230</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99.6</v>
      </c>
      <c r="BH32" s="729"/>
      <c r="BI32" s="729"/>
      <c r="BJ32" s="729"/>
      <c r="BK32" s="729"/>
      <c r="BL32" s="729"/>
      <c r="BM32" s="730">
        <v>98.6</v>
      </c>
      <c r="BN32" s="729"/>
      <c r="BO32" s="729"/>
      <c r="BP32" s="729"/>
      <c r="BQ32" s="731"/>
      <c r="BR32" s="728">
        <v>99.6</v>
      </c>
      <c r="BS32" s="729"/>
      <c r="BT32" s="729"/>
      <c r="BU32" s="729"/>
      <c r="BV32" s="729"/>
      <c r="BW32" s="729"/>
      <c r="BX32" s="730">
        <v>98.5</v>
      </c>
      <c r="BY32" s="729"/>
      <c r="BZ32" s="729"/>
      <c r="CA32" s="729"/>
      <c r="CB32" s="731"/>
      <c r="CD32" s="726"/>
      <c r="CE32" s="727"/>
      <c r="CF32" s="674" t="s">
        <v>315</v>
      </c>
      <c r="CG32" s="675"/>
      <c r="CH32" s="675"/>
      <c r="CI32" s="675"/>
      <c r="CJ32" s="675"/>
      <c r="CK32" s="675"/>
      <c r="CL32" s="675"/>
      <c r="CM32" s="675"/>
      <c r="CN32" s="675"/>
      <c r="CO32" s="675"/>
      <c r="CP32" s="675"/>
      <c r="CQ32" s="676"/>
      <c r="CR32" s="659">
        <v>1123</v>
      </c>
      <c r="CS32" s="660"/>
      <c r="CT32" s="660"/>
      <c r="CU32" s="660"/>
      <c r="CV32" s="660"/>
      <c r="CW32" s="660"/>
      <c r="CX32" s="660"/>
      <c r="CY32" s="661"/>
      <c r="CZ32" s="664">
        <v>0</v>
      </c>
      <c r="DA32" s="693"/>
      <c r="DB32" s="693"/>
      <c r="DC32" s="697"/>
      <c r="DD32" s="668">
        <v>1123</v>
      </c>
      <c r="DE32" s="660"/>
      <c r="DF32" s="660"/>
      <c r="DG32" s="660"/>
      <c r="DH32" s="660"/>
      <c r="DI32" s="660"/>
      <c r="DJ32" s="660"/>
      <c r="DK32" s="661"/>
      <c r="DL32" s="668">
        <v>1123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86948</v>
      </c>
      <c r="S33" s="660"/>
      <c r="T33" s="660"/>
      <c r="U33" s="660"/>
      <c r="V33" s="660"/>
      <c r="W33" s="660"/>
      <c r="X33" s="660"/>
      <c r="Y33" s="661"/>
      <c r="Z33" s="662">
        <v>0.1</v>
      </c>
      <c r="AA33" s="662"/>
      <c r="AB33" s="662"/>
      <c r="AC33" s="662"/>
      <c r="AD33" s="663" t="s">
        <v>132</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46491994</v>
      </c>
      <c r="CS33" s="695"/>
      <c r="CT33" s="695"/>
      <c r="CU33" s="695"/>
      <c r="CV33" s="695"/>
      <c r="CW33" s="695"/>
      <c r="CX33" s="695"/>
      <c r="CY33" s="696"/>
      <c r="CZ33" s="664">
        <v>62.8</v>
      </c>
      <c r="DA33" s="693"/>
      <c r="DB33" s="693"/>
      <c r="DC33" s="697"/>
      <c r="DD33" s="668">
        <v>23827623</v>
      </c>
      <c r="DE33" s="695"/>
      <c r="DF33" s="695"/>
      <c r="DG33" s="695"/>
      <c r="DH33" s="695"/>
      <c r="DI33" s="695"/>
      <c r="DJ33" s="695"/>
      <c r="DK33" s="696"/>
      <c r="DL33" s="668">
        <v>11553655</v>
      </c>
      <c r="DM33" s="695"/>
      <c r="DN33" s="695"/>
      <c r="DO33" s="695"/>
      <c r="DP33" s="695"/>
      <c r="DQ33" s="695"/>
      <c r="DR33" s="695"/>
      <c r="DS33" s="695"/>
      <c r="DT33" s="695"/>
      <c r="DU33" s="695"/>
      <c r="DV33" s="696"/>
      <c r="DW33" s="664">
        <v>50.7</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792774</v>
      </c>
      <c r="S34" s="660"/>
      <c r="T34" s="660"/>
      <c r="U34" s="660"/>
      <c r="V34" s="660"/>
      <c r="W34" s="660"/>
      <c r="X34" s="660"/>
      <c r="Y34" s="661"/>
      <c r="Z34" s="662">
        <v>1.1000000000000001</v>
      </c>
      <c r="AA34" s="662"/>
      <c r="AB34" s="662"/>
      <c r="AC34" s="662"/>
      <c r="AD34" s="663">
        <v>48594</v>
      </c>
      <c r="AE34" s="663"/>
      <c r="AF34" s="663"/>
      <c r="AG34" s="663"/>
      <c r="AH34" s="663"/>
      <c r="AI34" s="663"/>
      <c r="AJ34" s="663"/>
      <c r="AK34" s="663"/>
      <c r="AL34" s="664">
        <v>0.2</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8562606</v>
      </c>
      <c r="CS34" s="660"/>
      <c r="CT34" s="660"/>
      <c r="CU34" s="660"/>
      <c r="CV34" s="660"/>
      <c r="CW34" s="660"/>
      <c r="CX34" s="660"/>
      <c r="CY34" s="661"/>
      <c r="CZ34" s="664">
        <v>11.6</v>
      </c>
      <c r="DA34" s="693"/>
      <c r="DB34" s="693"/>
      <c r="DC34" s="697"/>
      <c r="DD34" s="668">
        <v>7347367</v>
      </c>
      <c r="DE34" s="660"/>
      <c r="DF34" s="660"/>
      <c r="DG34" s="660"/>
      <c r="DH34" s="660"/>
      <c r="DI34" s="660"/>
      <c r="DJ34" s="660"/>
      <c r="DK34" s="661"/>
      <c r="DL34" s="668">
        <v>3990532</v>
      </c>
      <c r="DM34" s="660"/>
      <c r="DN34" s="660"/>
      <c r="DO34" s="660"/>
      <c r="DP34" s="660"/>
      <c r="DQ34" s="660"/>
      <c r="DR34" s="660"/>
      <c r="DS34" s="660"/>
      <c r="DT34" s="660"/>
      <c r="DU34" s="660"/>
      <c r="DV34" s="661"/>
      <c r="DW34" s="664">
        <v>17.5</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7418000</v>
      </c>
      <c r="S35" s="660"/>
      <c r="T35" s="660"/>
      <c r="U35" s="660"/>
      <c r="V35" s="660"/>
      <c r="W35" s="660"/>
      <c r="X35" s="660"/>
      <c r="Y35" s="661"/>
      <c r="Z35" s="662">
        <v>10</v>
      </c>
      <c r="AA35" s="662"/>
      <c r="AB35" s="662"/>
      <c r="AC35" s="662"/>
      <c r="AD35" s="663" t="s">
        <v>132</v>
      </c>
      <c r="AE35" s="663"/>
      <c r="AF35" s="663"/>
      <c r="AG35" s="663"/>
      <c r="AH35" s="663"/>
      <c r="AI35" s="663"/>
      <c r="AJ35" s="663"/>
      <c r="AK35" s="663"/>
      <c r="AL35" s="664" t="s">
        <v>230</v>
      </c>
      <c r="AM35" s="665"/>
      <c r="AN35" s="665"/>
      <c r="AO35" s="666"/>
      <c r="AP35" s="214"/>
      <c r="AQ35" s="732" t="s">
        <v>323</v>
      </c>
      <c r="AR35" s="733"/>
      <c r="AS35" s="733"/>
      <c r="AT35" s="733"/>
      <c r="AU35" s="733"/>
      <c r="AV35" s="733"/>
      <c r="AW35" s="733"/>
      <c r="AX35" s="733"/>
      <c r="AY35" s="734"/>
      <c r="AZ35" s="648">
        <v>5077097</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355528</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111987</v>
      </c>
      <c r="CS35" s="695"/>
      <c r="CT35" s="695"/>
      <c r="CU35" s="695"/>
      <c r="CV35" s="695"/>
      <c r="CW35" s="695"/>
      <c r="CX35" s="695"/>
      <c r="CY35" s="696"/>
      <c r="CZ35" s="664">
        <v>0.2</v>
      </c>
      <c r="DA35" s="693"/>
      <c r="DB35" s="693"/>
      <c r="DC35" s="697"/>
      <c r="DD35" s="668">
        <v>103016</v>
      </c>
      <c r="DE35" s="695"/>
      <c r="DF35" s="695"/>
      <c r="DG35" s="695"/>
      <c r="DH35" s="695"/>
      <c r="DI35" s="695"/>
      <c r="DJ35" s="695"/>
      <c r="DK35" s="696"/>
      <c r="DL35" s="668">
        <v>103016</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236</v>
      </c>
      <c r="AE36" s="663"/>
      <c r="AF36" s="663"/>
      <c r="AG36" s="663"/>
      <c r="AH36" s="663"/>
      <c r="AI36" s="663"/>
      <c r="AJ36" s="663"/>
      <c r="AK36" s="663"/>
      <c r="AL36" s="664" t="s">
        <v>230</v>
      </c>
      <c r="AM36" s="665"/>
      <c r="AN36" s="665"/>
      <c r="AO36" s="666"/>
      <c r="AQ36" s="736" t="s">
        <v>327</v>
      </c>
      <c r="AR36" s="737"/>
      <c r="AS36" s="737"/>
      <c r="AT36" s="737"/>
      <c r="AU36" s="737"/>
      <c r="AV36" s="737"/>
      <c r="AW36" s="737"/>
      <c r="AX36" s="737"/>
      <c r="AY36" s="738"/>
      <c r="AZ36" s="659">
        <v>1548149</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254322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12699350</v>
      </c>
      <c r="CS36" s="660"/>
      <c r="CT36" s="660"/>
      <c r="CU36" s="660"/>
      <c r="CV36" s="660"/>
      <c r="CW36" s="660"/>
      <c r="CX36" s="660"/>
      <c r="CY36" s="661"/>
      <c r="CZ36" s="664">
        <v>17.2</v>
      </c>
      <c r="DA36" s="693"/>
      <c r="DB36" s="693"/>
      <c r="DC36" s="697"/>
      <c r="DD36" s="668">
        <v>11378313</v>
      </c>
      <c r="DE36" s="660"/>
      <c r="DF36" s="660"/>
      <c r="DG36" s="660"/>
      <c r="DH36" s="660"/>
      <c r="DI36" s="660"/>
      <c r="DJ36" s="660"/>
      <c r="DK36" s="661"/>
      <c r="DL36" s="668">
        <v>3303887</v>
      </c>
      <c r="DM36" s="660"/>
      <c r="DN36" s="660"/>
      <c r="DO36" s="660"/>
      <c r="DP36" s="660"/>
      <c r="DQ36" s="660"/>
      <c r="DR36" s="660"/>
      <c r="DS36" s="660"/>
      <c r="DT36" s="660"/>
      <c r="DU36" s="660"/>
      <c r="DV36" s="661"/>
      <c r="DW36" s="664">
        <v>14.5</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911200</v>
      </c>
      <c r="S37" s="660"/>
      <c r="T37" s="660"/>
      <c r="U37" s="660"/>
      <c r="V37" s="660"/>
      <c r="W37" s="660"/>
      <c r="X37" s="660"/>
      <c r="Y37" s="661"/>
      <c r="Z37" s="662">
        <v>1.2</v>
      </c>
      <c r="AA37" s="662"/>
      <c r="AB37" s="662"/>
      <c r="AC37" s="662"/>
      <c r="AD37" s="663" t="s">
        <v>236</v>
      </c>
      <c r="AE37" s="663"/>
      <c r="AF37" s="663"/>
      <c r="AG37" s="663"/>
      <c r="AH37" s="663"/>
      <c r="AI37" s="663"/>
      <c r="AJ37" s="663"/>
      <c r="AK37" s="663"/>
      <c r="AL37" s="664" t="s">
        <v>230</v>
      </c>
      <c r="AM37" s="665"/>
      <c r="AN37" s="665"/>
      <c r="AO37" s="666"/>
      <c r="AQ37" s="736" t="s">
        <v>331</v>
      </c>
      <c r="AR37" s="737"/>
      <c r="AS37" s="737"/>
      <c r="AT37" s="737"/>
      <c r="AU37" s="737"/>
      <c r="AV37" s="737"/>
      <c r="AW37" s="737"/>
      <c r="AX37" s="737"/>
      <c r="AY37" s="738"/>
      <c r="AZ37" s="659">
        <v>1500</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13840</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2196600</v>
      </c>
      <c r="CS37" s="695"/>
      <c r="CT37" s="695"/>
      <c r="CU37" s="695"/>
      <c r="CV37" s="695"/>
      <c r="CW37" s="695"/>
      <c r="CX37" s="695"/>
      <c r="CY37" s="696"/>
      <c r="CZ37" s="664">
        <v>3</v>
      </c>
      <c r="DA37" s="693"/>
      <c r="DB37" s="693"/>
      <c r="DC37" s="697"/>
      <c r="DD37" s="668">
        <v>1902049</v>
      </c>
      <c r="DE37" s="695"/>
      <c r="DF37" s="695"/>
      <c r="DG37" s="695"/>
      <c r="DH37" s="695"/>
      <c r="DI37" s="695"/>
      <c r="DJ37" s="695"/>
      <c r="DK37" s="696"/>
      <c r="DL37" s="668">
        <v>1771318</v>
      </c>
      <c r="DM37" s="695"/>
      <c r="DN37" s="695"/>
      <c r="DO37" s="695"/>
      <c r="DP37" s="695"/>
      <c r="DQ37" s="695"/>
      <c r="DR37" s="695"/>
      <c r="DS37" s="695"/>
      <c r="DT37" s="695"/>
      <c r="DU37" s="695"/>
      <c r="DV37" s="696"/>
      <c r="DW37" s="664">
        <v>7.8</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74045266</v>
      </c>
      <c r="S38" s="740"/>
      <c r="T38" s="740"/>
      <c r="U38" s="740"/>
      <c r="V38" s="740"/>
      <c r="W38" s="740"/>
      <c r="X38" s="740"/>
      <c r="Y38" s="741"/>
      <c r="Z38" s="742">
        <v>100</v>
      </c>
      <c r="AA38" s="742"/>
      <c r="AB38" s="742"/>
      <c r="AC38" s="742"/>
      <c r="AD38" s="743">
        <v>21886700</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230</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22446</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5075597</v>
      </c>
      <c r="CS38" s="660"/>
      <c r="CT38" s="660"/>
      <c r="CU38" s="660"/>
      <c r="CV38" s="660"/>
      <c r="CW38" s="660"/>
      <c r="CX38" s="660"/>
      <c r="CY38" s="661"/>
      <c r="CZ38" s="664">
        <v>6.9</v>
      </c>
      <c r="DA38" s="693"/>
      <c r="DB38" s="693"/>
      <c r="DC38" s="697"/>
      <c r="DD38" s="668">
        <v>4338806</v>
      </c>
      <c r="DE38" s="660"/>
      <c r="DF38" s="660"/>
      <c r="DG38" s="660"/>
      <c r="DH38" s="660"/>
      <c r="DI38" s="660"/>
      <c r="DJ38" s="660"/>
      <c r="DK38" s="661"/>
      <c r="DL38" s="668">
        <v>4156220</v>
      </c>
      <c r="DM38" s="660"/>
      <c r="DN38" s="660"/>
      <c r="DO38" s="660"/>
      <c r="DP38" s="660"/>
      <c r="DQ38" s="660"/>
      <c r="DR38" s="660"/>
      <c r="DS38" s="660"/>
      <c r="DT38" s="660"/>
      <c r="DU38" s="660"/>
      <c r="DV38" s="661"/>
      <c r="DW38" s="664">
        <v>18.2</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t="s">
        <v>236</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94</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17031954</v>
      </c>
      <c r="CS39" s="695"/>
      <c r="CT39" s="695"/>
      <c r="CU39" s="695"/>
      <c r="CV39" s="695"/>
      <c r="CW39" s="695"/>
      <c r="CX39" s="695"/>
      <c r="CY39" s="696"/>
      <c r="CZ39" s="664">
        <v>23</v>
      </c>
      <c r="DA39" s="693"/>
      <c r="DB39" s="693"/>
      <c r="DC39" s="697"/>
      <c r="DD39" s="668">
        <v>660121</v>
      </c>
      <c r="DE39" s="695"/>
      <c r="DF39" s="695"/>
      <c r="DG39" s="695"/>
      <c r="DH39" s="695"/>
      <c r="DI39" s="695"/>
      <c r="DJ39" s="695"/>
      <c r="DK39" s="696"/>
      <c r="DL39" s="668" t="s">
        <v>230</v>
      </c>
      <c r="DM39" s="695"/>
      <c r="DN39" s="695"/>
      <c r="DO39" s="695"/>
      <c r="DP39" s="695"/>
      <c r="DQ39" s="695"/>
      <c r="DR39" s="695"/>
      <c r="DS39" s="695"/>
      <c r="DT39" s="695"/>
      <c r="DU39" s="695"/>
      <c r="DV39" s="696"/>
      <c r="DW39" s="664" t="s">
        <v>132</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872083</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140</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3010500</v>
      </c>
      <c r="CS40" s="660"/>
      <c r="CT40" s="660"/>
      <c r="CU40" s="660"/>
      <c r="CV40" s="660"/>
      <c r="CW40" s="660"/>
      <c r="CX40" s="660"/>
      <c r="CY40" s="661"/>
      <c r="CZ40" s="664">
        <v>4.0999999999999996</v>
      </c>
      <c r="DA40" s="693"/>
      <c r="DB40" s="693"/>
      <c r="DC40" s="697"/>
      <c r="DD40" s="668" t="s">
        <v>230</v>
      </c>
      <c r="DE40" s="660"/>
      <c r="DF40" s="660"/>
      <c r="DG40" s="660"/>
      <c r="DH40" s="660"/>
      <c r="DI40" s="660"/>
      <c r="DJ40" s="660"/>
      <c r="DK40" s="661"/>
      <c r="DL40" s="668" t="s">
        <v>236</v>
      </c>
      <c r="DM40" s="660"/>
      <c r="DN40" s="660"/>
      <c r="DO40" s="660"/>
      <c r="DP40" s="660"/>
      <c r="DQ40" s="660"/>
      <c r="DR40" s="660"/>
      <c r="DS40" s="660"/>
      <c r="DT40" s="660"/>
      <c r="DU40" s="660"/>
      <c r="DV40" s="661"/>
      <c r="DW40" s="664" t="s">
        <v>230</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2655365</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354</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236</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4652622</v>
      </c>
      <c r="CS42" s="660"/>
      <c r="CT42" s="660"/>
      <c r="CU42" s="660"/>
      <c r="CV42" s="660"/>
      <c r="CW42" s="660"/>
      <c r="CX42" s="660"/>
      <c r="CY42" s="661"/>
      <c r="CZ42" s="664">
        <v>6.3</v>
      </c>
      <c r="DA42" s="665"/>
      <c r="DB42" s="665"/>
      <c r="DC42" s="760"/>
      <c r="DD42" s="668">
        <v>748494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109985</v>
      </c>
      <c r="CS43" s="695"/>
      <c r="CT43" s="695"/>
      <c r="CU43" s="695"/>
      <c r="CV43" s="695"/>
      <c r="CW43" s="695"/>
      <c r="CX43" s="695"/>
      <c r="CY43" s="696"/>
      <c r="CZ43" s="664">
        <v>0.1</v>
      </c>
      <c r="DA43" s="693"/>
      <c r="DB43" s="693"/>
      <c r="DC43" s="697"/>
      <c r="DD43" s="668">
        <v>109985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4651041</v>
      </c>
      <c r="CS44" s="660"/>
      <c r="CT44" s="660"/>
      <c r="CU44" s="660"/>
      <c r="CV44" s="660"/>
      <c r="CW44" s="660"/>
      <c r="CX44" s="660"/>
      <c r="CY44" s="661"/>
      <c r="CZ44" s="664">
        <v>6.3</v>
      </c>
      <c r="DA44" s="665"/>
      <c r="DB44" s="665"/>
      <c r="DC44" s="760"/>
      <c r="DD44" s="668">
        <v>746913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670765</v>
      </c>
      <c r="CS45" s="695"/>
      <c r="CT45" s="695"/>
      <c r="CU45" s="695"/>
      <c r="CV45" s="695"/>
      <c r="CW45" s="695"/>
      <c r="CX45" s="695"/>
      <c r="CY45" s="696"/>
      <c r="CZ45" s="664">
        <v>0.9</v>
      </c>
      <c r="DA45" s="693"/>
      <c r="DB45" s="693"/>
      <c r="DC45" s="697"/>
      <c r="DD45" s="668">
        <v>35360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3974016</v>
      </c>
      <c r="CS46" s="660"/>
      <c r="CT46" s="660"/>
      <c r="CU46" s="660"/>
      <c r="CV46" s="660"/>
      <c r="CW46" s="660"/>
      <c r="CX46" s="660"/>
      <c r="CY46" s="661"/>
      <c r="CZ46" s="664">
        <v>5.4</v>
      </c>
      <c r="DA46" s="665"/>
      <c r="DB46" s="665"/>
      <c r="DC46" s="760"/>
      <c r="DD46" s="668">
        <v>709405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1581</v>
      </c>
      <c r="CS47" s="695"/>
      <c r="CT47" s="695"/>
      <c r="CU47" s="695"/>
      <c r="CV47" s="695"/>
      <c r="CW47" s="695"/>
      <c r="CX47" s="695"/>
      <c r="CY47" s="696"/>
      <c r="CZ47" s="664">
        <v>0</v>
      </c>
      <c r="DA47" s="693"/>
      <c r="DB47" s="693"/>
      <c r="DC47" s="697"/>
      <c r="DD47" s="668">
        <v>1581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236</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73985201</v>
      </c>
      <c r="CS49" s="729"/>
      <c r="CT49" s="729"/>
      <c r="CU49" s="729"/>
      <c r="CV49" s="729"/>
      <c r="CW49" s="729"/>
      <c r="CX49" s="729"/>
      <c r="CY49" s="761"/>
      <c r="CZ49" s="744">
        <v>100</v>
      </c>
      <c r="DA49" s="762"/>
      <c r="DB49" s="762"/>
      <c r="DC49" s="763"/>
      <c r="DD49" s="764">
        <v>38891265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ARvGuY8VqGSLZ5J3F07c7ItHfT7NNJSZRGnqiB2aLOX5zE577MfRRz9XFwtrDciyHUtd7dSbnN86Dx1+13lCw==" saltValue="TdTPZkMmiIWxw4b4t7wc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70906</v>
      </c>
      <c r="R7" s="795"/>
      <c r="S7" s="795"/>
      <c r="T7" s="795"/>
      <c r="U7" s="795"/>
      <c r="V7" s="795">
        <v>70846</v>
      </c>
      <c r="W7" s="795"/>
      <c r="X7" s="795"/>
      <c r="Y7" s="795"/>
      <c r="Z7" s="795"/>
      <c r="AA7" s="795">
        <v>60</v>
      </c>
      <c r="AB7" s="795"/>
      <c r="AC7" s="795"/>
      <c r="AD7" s="795"/>
      <c r="AE7" s="796"/>
      <c r="AF7" s="797">
        <v>57</v>
      </c>
      <c r="AG7" s="798"/>
      <c r="AH7" s="798"/>
      <c r="AI7" s="798"/>
      <c r="AJ7" s="799"/>
      <c r="AK7" s="834">
        <v>15011</v>
      </c>
      <c r="AL7" s="835"/>
      <c r="AM7" s="835"/>
      <c r="AN7" s="835"/>
      <c r="AO7" s="835"/>
      <c r="AP7" s="835">
        <v>59108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595</v>
      </c>
      <c r="BS7" s="838" t="s">
        <v>588</v>
      </c>
      <c r="BT7" s="839"/>
      <c r="BU7" s="839"/>
      <c r="BV7" s="839"/>
      <c r="BW7" s="839"/>
      <c r="BX7" s="839"/>
      <c r="BY7" s="839"/>
      <c r="BZ7" s="839"/>
      <c r="CA7" s="839"/>
      <c r="CB7" s="839"/>
      <c r="CC7" s="839"/>
      <c r="CD7" s="839"/>
      <c r="CE7" s="839"/>
      <c r="CF7" s="839"/>
      <c r="CG7" s="840"/>
      <c r="CH7" s="831">
        <v>17</v>
      </c>
      <c r="CI7" s="832"/>
      <c r="CJ7" s="832"/>
      <c r="CK7" s="832"/>
      <c r="CL7" s="833"/>
      <c r="CM7" s="831">
        <v>337</v>
      </c>
      <c r="CN7" s="832"/>
      <c r="CO7" s="832"/>
      <c r="CP7" s="832"/>
      <c r="CQ7" s="833"/>
      <c r="CR7" s="831">
        <v>5</v>
      </c>
      <c r="CS7" s="832"/>
      <c r="CT7" s="832"/>
      <c r="CU7" s="832"/>
      <c r="CV7" s="833"/>
      <c r="CW7" s="831" t="s">
        <v>593</v>
      </c>
      <c r="CX7" s="832"/>
      <c r="CY7" s="832"/>
      <c r="CZ7" s="832"/>
      <c r="DA7" s="833"/>
      <c r="DB7" s="831" t="s">
        <v>517</v>
      </c>
      <c r="DC7" s="832"/>
      <c r="DD7" s="832"/>
      <c r="DE7" s="832"/>
      <c r="DF7" s="833"/>
      <c r="DG7" s="831">
        <v>2712</v>
      </c>
      <c r="DH7" s="832"/>
      <c r="DI7" s="832"/>
      <c r="DJ7" s="832"/>
      <c r="DK7" s="833"/>
      <c r="DL7" s="831" t="s">
        <v>517</v>
      </c>
      <c r="DM7" s="832"/>
      <c r="DN7" s="832"/>
      <c r="DO7" s="832"/>
      <c r="DP7" s="833"/>
      <c r="DQ7" s="831">
        <v>2714</v>
      </c>
      <c r="DR7" s="832"/>
      <c r="DS7" s="832"/>
      <c r="DT7" s="832"/>
      <c r="DU7" s="833"/>
      <c r="DV7" s="812"/>
      <c r="DW7" s="813"/>
      <c r="DX7" s="813"/>
      <c r="DY7" s="813"/>
      <c r="DZ7" s="814"/>
      <c r="EA7" s="234"/>
    </row>
    <row r="8" spans="1:131" s="235" customFormat="1" ht="26.25" customHeight="1" x14ac:dyDescent="0.15">
      <c r="A8" s="241">
        <v>2</v>
      </c>
      <c r="B8" s="815" t="s">
        <v>382</v>
      </c>
      <c r="C8" s="816"/>
      <c r="D8" s="816"/>
      <c r="E8" s="816"/>
      <c r="F8" s="816"/>
      <c r="G8" s="816"/>
      <c r="H8" s="816"/>
      <c r="I8" s="816"/>
      <c r="J8" s="816"/>
      <c r="K8" s="816"/>
      <c r="L8" s="816"/>
      <c r="M8" s="816"/>
      <c r="N8" s="816"/>
      <c r="O8" s="816"/>
      <c r="P8" s="817"/>
      <c r="Q8" s="818">
        <v>574</v>
      </c>
      <c r="R8" s="819"/>
      <c r="S8" s="819"/>
      <c r="T8" s="819"/>
      <c r="U8" s="819"/>
      <c r="V8" s="819">
        <v>574</v>
      </c>
      <c r="W8" s="819"/>
      <c r="X8" s="819"/>
      <c r="Y8" s="819"/>
      <c r="Z8" s="819"/>
      <c r="AA8" s="820" t="s">
        <v>517</v>
      </c>
      <c r="AB8" s="821"/>
      <c r="AC8" s="821"/>
      <c r="AD8" s="821"/>
      <c r="AE8" s="822"/>
      <c r="AF8" s="823" t="s">
        <v>230</v>
      </c>
      <c r="AG8" s="821"/>
      <c r="AH8" s="821"/>
      <c r="AI8" s="821"/>
      <c r="AJ8" s="822"/>
      <c r="AK8" s="824">
        <v>341</v>
      </c>
      <c r="AL8" s="825"/>
      <c r="AM8" s="825"/>
      <c r="AN8" s="825"/>
      <c r="AO8" s="825"/>
      <c r="AP8" s="825">
        <v>3776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5</v>
      </c>
      <c r="CI8" s="842"/>
      <c r="CJ8" s="842"/>
      <c r="CK8" s="842"/>
      <c r="CL8" s="843"/>
      <c r="CM8" s="841">
        <v>48</v>
      </c>
      <c r="CN8" s="842"/>
      <c r="CO8" s="842"/>
      <c r="CP8" s="842"/>
      <c r="CQ8" s="843"/>
      <c r="CR8" s="841">
        <v>3</v>
      </c>
      <c r="CS8" s="842"/>
      <c r="CT8" s="842"/>
      <c r="CU8" s="842"/>
      <c r="CV8" s="843"/>
      <c r="CW8" s="841" t="s">
        <v>517</v>
      </c>
      <c r="CX8" s="842"/>
      <c r="CY8" s="842"/>
      <c r="CZ8" s="842"/>
      <c r="DA8" s="843"/>
      <c r="DB8" s="841" t="s">
        <v>517</v>
      </c>
      <c r="DC8" s="842"/>
      <c r="DD8" s="842"/>
      <c r="DE8" s="842"/>
      <c r="DF8" s="843"/>
      <c r="DG8" s="841" t="s">
        <v>517</v>
      </c>
      <c r="DH8" s="842"/>
      <c r="DI8" s="842"/>
      <c r="DJ8" s="842"/>
      <c r="DK8" s="843"/>
      <c r="DL8" s="841" t="s">
        <v>517</v>
      </c>
      <c r="DM8" s="842"/>
      <c r="DN8" s="842"/>
      <c r="DO8" s="842"/>
      <c r="DP8" s="843"/>
      <c r="DQ8" s="841" t="s">
        <v>517</v>
      </c>
      <c r="DR8" s="842"/>
      <c r="DS8" s="842"/>
      <c r="DT8" s="842"/>
      <c r="DU8" s="843"/>
      <c r="DV8" s="844"/>
      <c r="DW8" s="845"/>
      <c r="DX8" s="845"/>
      <c r="DY8" s="845"/>
      <c r="DZ8" s="846"/>
      <c r="EA8" s="234"/>
    </row>
    <row r="9" spans="1:131" s="235" customFormat="1" ht="26.25" customHeight="1" x14ac:dyDescent="0.15">
      <c r="A9" s="241">
        <v>3</v>
      </c>
      <c r="B9" s="815" t="s">
        <v>383</v>
      </c>
      <c r="C9" s="816"/>
      <c r="D9" s="816"/>
      <c r="E9" s="816"/>
      <c r="F9" s="816"/>
      <c r="G9" s="816"/>
      <c r="H9" s="816"/>
      <c r="I9" s="816"/>
      <c r="J9" s="816"/>
      <c r="K9" s="816"/>
      <c r="L9" s="816"/>
      <c r="M9" s="816"/>
      <c r="N9" s="816"/>
      <c r="O9" s="816"/>
      <c r="P9" s="817"/>
      <c r="Q9" s="818">
        <v>4335</v>
      </c>
      <c r="R9" s="819"/>
      <c r="S9" s="819"/>
      <c r="T9" s="819"/>
      <c r="U9" s="819"/>
      <c r="V9" s="819">
        <v>4335</v>
      </c>
      <c r="W9" s="819"/>
      <c r="X9" s="819"/>
      <c r="Y9" s="819"/>
      <c r="Z9" s="819"/>
      <c r="AA9" s="820" t="s">
        <v>517</v>
      </c>
      <c r="AB9" s="821"/>
      <c r="AC9" s="821"/>
      <c r="AD9" s="821"/>
      <c r="AE9" s="822"/>
      <c r="AF9" s="823" t="s">
        <v>384</v>
      </c>
      <c r="AG9" s="821"/>
      <c r="AH9" s="821"/>
      <c r="AI9" s="821"/>
      <c r="AJ9" s="822"/>
      <c r="AK9" s="824" t="s">
        <v>517</v>
      </c>
      <c r="AL9" s="825"/>
      <c r="AM9" s="825"/>
      <c r="AN9" s="825"/>
      <c r="AO9" s="825"/>
      <c r="AP9" s="825">
        <v>12806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590</v>
      </c>
      <c r="BT9" s="829"/>
      <c r="BU9" s="829"/>
      <c r="BV9" s="829"/>
      <c r="BW9" s="829"/>
      <c r="BX9" s="829"/>
      <c r="BY9" s="829"/>
      <c r="BZ9" s="829"/>
      <c r="CA9" s="829"/>
      <c r="CB9" s="829"/>
      <c r="CC9" s="829"/>
      <c r="CD9" s="829"/>
      <c r="CE9" s="829"/>
      <c r="CF9" s="829"/>
      <c r="CG9" s="830"/>
      <c r="CH9" s="841">
        <v>20</v>
      </c>
      <c r="CI9" s="842"/>
      <c r="CJ9" s="842"/>
      <c r="CK9" s="842"/>
      <c r="CL9" s="843"/>
      <c r="CM9" s="841">
        <v>594</v>
      </c>
      <c r="CN9" s="842"/>
      <c r="CO9" s="842"/>
      <c r="CP9" s="842"/>
      <c r="CQ9" s="843"/>
      <c r="CR9" s="841">
        <v>122</v>
      </c>
      <c r="CS9" s="842"/>
      <c r="CT9" s="842"/>
      <c r="CU9" s="842"/>
      <c r="CV9" s="843"/>
      <c r="CW9" s="841" t="s">
        <v>517</v>
      </c>
      <c r="CX9" s="842"/>
      <c r="CY9" s="842"/>
      <c r="CZ9" s="842"/>
      <c r="DA9" s="843"/>
      <c r="DB9" s="841" t="s">
        <v>517</v>
      </c>
      <c r="DC9" s="842"/>
      <c r="DD9" s="842"/>
      <c r="DE9" s="842"/>
      <c r="DF9" s="843"/>
      <c r="DG9" s="841" t="s">
        <v>517</v>
      </c>
      <c r="DH9" s="842"/>
      <c r="DI9" s="842"/>
      <c r="DJ9" s="842"/>
      <c r="DK9" s="843"/>
      <c r="DL9" s="841" t="s">
        <v>517</v>
      </c>
      <c r="DM9" s="842"/>
      <c r="DN9" s="842"/>
      <c r="DO9" s="842"/>
      <c r="DP9" s="843"/>
      <c r="DQ9" s="841" t="s">
        <v>517</v>
      </c>
      <c r="DR9" s="842"/>
      <c r="DS9" s="842"/>
      <c r="DT9" s="842"/>
      <c r="DU9" s="843"/>
      <c r="DV9" s="844"/>
      <c r="DW9" s="845"/>
      <c r="DX9" s="845"/>
      <c r="DY9" s="845"/>
      <c r="DZ9" s="846"/>
      <c r="EA9" s="234"/>
    </row>
    <row r="10" spans="1:131" s="235" customFormat="1" ht="26.25" customHeight="1" x14ac:dyDescent="0.15">
      <c r="A10" s="241">
        <v>4</v>
      </c>
      <c r="B10" s="815" t="s">
        <v>385</v>
      </c>
      <c r="C10" s="816"/>
      <c r="D10" s="816"/>
      <c r="E10" s="816"/>
      <c r="F10" s="816"/>
      <c r="G10" s="816"/>
      <c r="H10" s="816"/>
      <c r="I10" s="816"/>
      <c r="J10" s="816"/>
      <c r="K10" s="816"/>
      <c r="L10" s="816"/>
      <c r="M10" s="816"/>
      <c r="N10" s="816"/>
      <c r="O10" s="816"/>
      <c r="P10" s="817"/>
      <c r="Q10" s="818">
        <v>71</v>
      </c>
      <c r="R10" s="819"/>
      <c r="S10" s="819"/>
      <c r="T10" s="819"/>
      <c r="U10" s="819"/>
      <c r="V10" s="819">
        <v>71</v>
      </c>
      <c r="W10" s="819"/>
      <c r="X10" s="819"/>
      <c r="Y10" s="819"/>
      <c r="Z10" s="819"/>
      <c r="AA10" s="820" t="s">
        <v>517</v>
      </c>
      <c r="AB10" s="821"/>
      <c r="AC10" s="821"/>
      <c r="AD10" s="821"/>
      <c r="AE10" s="822"/>
      <c r="AF10" s="823" t="s">
        <v>230</v>
      </c>
      <c r="AG10" s="821"/>
      <c r="AH10" s="821"/>
      <c r="AI10" s="821"/>
      <c r="AJ10" s="822"/>
      <c r="AK10" s="824">
        <v>7</v>
      </c>
      <c r="AL10" s="825"/>
      <c r="AM10" s="825"/>
      <c r="AN10" s="825"/>
      <c r="AO10" s="825"/>
      <c r="AP10" s="825">
        <v>64</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596</v>
      </c>
      <c r="BS10" s="828" t="s">
        <v>591</v>
      </c>
      <c r="BT10" s="829"/>
      <c r="BU10" s="829"/>
      <c r="BV10" s="829"/>
      <c r="BW10" s="829"/>
      <c r="BX10" s="829"/>
      <c r="BY10" s="829"/>
      <c r="BZ10" s="829"/>
      <c r="CA10" s="829"/>
      <c r="CB10" s="829"/>
      <c r="CC10" s="829"/>
      <c r="CD10" s="829"/>
      <c r="CE10" s="829"/>
      <c r="CF10" s="829"/>
      <c r="CG10" s="830"/>
      <c r="CH10" s="841">
        <v>21</v>
      </c>
      <c r="CI10" s="842"/>
      <c r="CJ10" s="842"/>
      <c r="CK10" s="842"/>
      <c r="CL10" s="843"/>
      <c r="CM10" s="841">
        <v>-1389</v>
      </c>
      <c r="CN10" s="842"/>
      <c r="CO10" s="842"/>
      <c r="CP10" s="842"/>
      <c r="CQ10" s="843"/>
      <c r="CR10" s="841">
        <v>157</v>
      </c>
      <c r="CS10" s="842"/>
      <c r="CT10" s="842"/>
      <c r="CU10" s="842"/>
      <c r="CV10" s="843"/>
      <c r="CW10" s="841">
        <v>919</v>
      </c>
      <c r="CX10" s="842"/>
      <c r="CY10" s="842"/>
      <c r="CZ10" s="842"/>
      <c r="DA10" s="843"/>
      <c r="DB10" s="841">
        <v>13806</v>
      </c>
      <c r="DC10" s="842"/>
      <c r="DD10" s="842"/>
      <c r="DE10" s="842"/>
      <c r="DF10" s="843"/>
      <c r="DG10" s="841" t="s">
        <v>517</v>
      </c>
      <c r="DH10" s="842"/>
      <c r="DI10" s="842"/>
      <c r="DJ10" s="842"/>
      <c r="DK10" s="843"/>
      <c r="DL10" s="841" t="s">
        <v>517</v>
      </c>
      <c r="DM10" s="842"/>
      <c r="DN10" s="842"/>
      <c r="DO10" s="842"/>
      <c r="DP10" s="843"/>
      <c r="DQ10" s="841">
        <v>1691</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3"/>
      <c r="AG11" s="821"/>
      <c r="AH11" s="821"/>
      <c r="AI11" s="821"/>
      <c r="AJ11" s="822"/>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592</v>
      </c>
      <c r="BT11" s="829"/>
      <c r="BU11" s="829"/>
      <c r="BV11" s="829"/>
      <c r="BW11" s="829"/>
      <c r="BX11" s="829"/>
      <c r="BY11" s="829"/>
      <c r="BZ11" s="829"/>
      <c r="CA11" s="829"/>
      <c r="CB11" s="829"/>
      <c r="CC11" s="829"/>
      <c r="CD11" s="829"/>
      <c r="CE11" s="829"/>
      <c r="CF11" s="829"/>
      <c r="CG11" s="830"/>
      <c r="CH11" s="841">
        <v>18</v>
      </c>
      <c r="CI11" s="842"/>
      <c r="CJ11" s="842"/>
      <c r="CK11" s="842"/>
      <c r="CL11" s="843"/>
      <c r="CM11" s="841">
        <v>49</v>
      </c>
      <c r="CN11" s="842"/>
      <c r="CO11" s="842"/>
      <c r="CP11" s="842"/>
      <c r="CQ11" s="843"/>
      <c r="CR11" s="841">
        <v>5</v>
      </c>
      <c r="CS11" s="842"/>
      <c r="CT11" s="842"/>
      <c r="CU11" s="842"/>
      <c r="CV11" s="843"/>
      <c r="CW11" s="841" t="s">
        <v>517</v>
      </c>
      <c r="CX11" s="842"/>
      <c r="CY11" s="842"/>
      <c r="CZ11" s="842"/>
      <c r="DA11" s="843"/>
      <c r="DB11" s="841" t="s">
        <v>517</v>
      </c>
      <c r="DC11" s="842"/>
      <c r="DD11" s="842"/>
      <c r="DE11" s="842"/>
      <c r="DF11" s="843"/>
      <c r="DG11" s="841" t="s">
        <v>517</v>
      </c>
      <c r="DH11" s="842"/>
      <c r="DI11" s="842"/>
      <c r="DJ11" s="842"/>
      <c r="DK11" s="843"/>
      <c r="DL11" s="841" t="s">
        <v>517</v>
      </c>
      <c r="DM11" s="842"/>
      <c r="DN11" s="842"/>
      <c r="DO11" s="842"/>
      <c r="DP11" s="843"/>
      <c r="DQ11" s="841" t="s">
        <v>517</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3"/>
      <c r="AG12" s="821"/>
      <c r="AH12" s="821"/>
      <c r="AI12" s="821"/>
      <c r="AJ12" s="822"/>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3"/>
      <c r="AG13" s="821"/>
      <c r="AH13" s="821"/>
      <c r="AI13" s="821"/>
      <c r="AJ13" s="822"/>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3"/>
      <c r="AG14" s="821"/>
      <c r="AH14" s="821"/>
      <c r="AI14" s="821"/>
      <c r="AJ14" s="822"/>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3"/>
      <c r="AG15" s="821"/>
      <c r="AH15" s="821"/>
      <c r="AI15" s="821"/>
      <c r="AJ15" s="822"/>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3"/>
      <c r="AG16" s="821"/>
      <c r="AH16" s="821"/>
      <c r="AI16" s="821"/>
      <c r="AJ16" s="822"/>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3"/>
      <c r="AG17" s="821"/>
      <c r="AH17" s="821"/>
      <c r="AI17" s="821"/>
      <c r="AJ17" s="822"/>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3"/>
      <c r="AG18" s="821"/>
      <c r="AH18" s="821"/>
      <c r="AI18" s="821"/>
      <c r="AJ18" s="822"/>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3"/>
      <c r="AG19" s="821"/>
      <c r="AH19" s="821"/>
      <c r="AI19" s="821"/>
      <c r="AJ19" s="822"/>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3"/>
      <c r="AG20" s="821"/>
      <c r="AH20" s="821"/>
      <c r="AI20" s="821"/>
      <c r="AJ20" s="822"/>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3"/>
      <c r="AG21" s="821"/>
      <c r="AH21" s="821"/>
      <c r="AI21" s="821"/>
      <c r="AJ21" s="822"/>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3"/>
      <c r="AG22" s="821"/>
      <c r="AH22" s="821"/>
      <c r="AI22" s="821"/>
      <c r="AJ22" s="822"/>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75538</v>
      </c>
      <c r="R23" s="854"/>
      <c r="S23" s="854"/>
      <c r="T23" s="854"/>
      <c r="U23" s="854"/>
      <c r="V23" s="854">
        <v>75478</v>
      </c>
      <c r="W23" s="854"/>
      <c r="X23" s="854"/>
      <c r="Y23" s="854"/>
      <c r="Z23" s="854"/>
      <c r="AA23" s="854">
        <v>60</v>
      </c>
      <c r="AB23" s="854"/>
      <c r="AC23" s="854"/>
      <c r="AD23" s="854"/>
      <c r="AE23" s="855"/>
      <c r="AF23" s="856">
        <v>57</v>
      </c>
      <c r="AG23" s="854"/>
      <c r="AH23" s="854"/>
      <c r="AI23" s="854"/>
      <c r="AJ23" s="857"/>
      <c r="AK23" s="858"/>
      <c r="AL23" s="859"/>
      <c r="AM23" s="859"/>
      <c r="AN23" s="859"/>
      <c r="AO23" s="859"/>
      <c r="AP23" s="854">
        <v>75754</v>
      </c>
      <c r="AQ23" s="854"/>
      <c r="AR23" s="854"/>
      <c r="AS23" s="854"/>
      <c r="AT23" s="854"/>
      <c r="AU23" s="860"/>
      <c r="AV23" s="860"/>
      <c r="AW23" s="860"/>
      <c r="AX23" s="860"/>
      <c r="AY23" s="861"/>
      <c r="AZ23" s="869" t="s">
        <v>230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399</v>
      </c>
      <c r="C28" s="792"/>
      <c r="D28" s="792"/>
      <c r="E28" s="792"/>
      <c r="F28" s="792"/>
      <c r="G28" s="792"/>
      <c r="H28" s="792"/>
      <c r="I28" s="792"/>
      <c r="J28" s="792"/>
      <c r="K28" s="792"/>
      <c r="L28" s="792"/>
      <c r="M28" s="792"/>
      <c r="N28" s="792"/>
      <c r="O28" s="792"/>
      <c r="P28" s="793"/>
      <c r="Q28" s="882">
        <v>13285</v>
      </c>
      <c r="R28" s="883"/>
      <c r="S28" s="883"/>
      <c r="T28" s="883"/>
      <c r="U28" s="883"/>
      <c r="V28" s="883">
        <v>12929</v>
      </c>
      <c r="W28" s="883"/>
      <c r="X28" s="883"/>
      <c r="Y28" s="883"/>
      <c r="Z28" s="883"/>
      <c r="AA28" s="883">
        <v>356</v>
      </c>
      <c r="AB28" s="883"/>
      <c r="AC28" s="883"/>
      <c r="AD28" s="883"/>
      <c r="AE28" s="884"/>
      <c r="AF28" s="885">
        <v>356</v>
      </c>
      <c r="AG28" s="883"/>
      <c r="AH28" s="883"/>
      <c r="AI28" s="883"/>
      <c r="AJ28" s="886"/>
      <c r="AK28" s="887">
        <v>872</v>
      </c>
      <c r="AL28" s="878"/>
      <c r="AM28" s="878"/>
      <c r="AN28" s="878"/>
      <c r="AO28" s="878"/>
      <c r="AP28" s="878" t="s">
        <v>517</v>
      </c>
      <c r="AQ28" s="878"/>
      <c r="AR28" s="878"/>
      <c r="AS28" s="878"/>
      <c r="AT28" s="878"/>
      <c r="AU28" s="878" t="s">
        <v>517</v>
      </c>
      <c r="AV28" s="878"/>
      <c r="AW28" s="878"/>
      <c r="AX28" s="878"/>
      <c r="AY28" s="878"/>
      <c r="AZ28" s="879" t="s">
        <v>517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400</v>
      </c>
      <c r="C29" s="816"/>
      <c r="D29" s="816"/>
      <c r="E29" s="816"/>
      <c r="F29" s="816"/>
      <c r="G29" s="816"/>
      <c r="H29" s="816"/>
      <c r="I29" s="816"/>
      <c r="J29" s="816"/>
      <c r="K29" s="816"/>
      <c r="L29" s="816"/>
      <c r="M29" s="816"/>
      <c r="N29" s="816"/>
      <c r="O29" s="816"/>
      <c r="P29" s="817"/>
      <c r="Q29" s="818">
        <v>8440</v>
      </c>
      <c r="R29" s="819"/>
      <c r="S29" s="819"/>
      <c r="T29" s="819"/>
      <c r="U29" s="819"/>
      <c r="V29" s="819">
        <v>8195</v>
      </c>
      <c r="W29" s="819"/>
      <c r="X29" s="819"/>
      <c r="Y29" s="819"/>
      <c r="Z29" s="819"/>
      <c r="AA29" s="819">
        <v>245</v>
      </c>
      <c r="AB29" s="819"/>
      <c r="AC29" s="819"/>
      <c r="AD29" s="819"/>
      <c r="AE29" s="820"/>
      <c r="AF29" s="823">
        <v>245</v>
      </c>
      <c r="AG29" s="821"/>
      <c r="AH29" s="821"/>
      <c r="AI29" s="821"/>
      <c r="AJ29" s="822"/>
      <c r="AK29" s="890">
        <v>1198</v>
      </c>
      <c r="AL29" s="891"/>
      <c r="AM29" s="891"/>
      <c r="AN29" s="891"/>
      <c r="AO29" s="891"/>
      <c r="AP29" s="891" t="s">
        <v>517</v>
      </c>
      <c r="AQ29" s="891"/>
      <c r="AR29" s="891"/>
      <c r="AS29" s="891"/>
      <c r="AT29" s="891"/>
      <c r="AU29" s="891" t="s">
        <v>517</v>
      </c>
      <c r="AV29" s="891"/>
      <c r="AW29" s="891"/>
      <c r="AX29" s="891"/>
      <c r="AY29" s="891"/>
      <c r="AZ29" s="892" t="s">
        <v>517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401</v>
      </c>
      <c r="C30" s="816"/>
      <c r="D30" s="816"/>
      <c r="E30" s="816"/>
      <c r="F30" s="816"/>
      <c r="G30" s="816"/>
      <c r="H30" s="816"/>
      <c r="I30" s="816"/>
      <c r="J30" s="816"/>
      <c r="K30" s="816"/>
      <c r="L30" s="816"/>
      <c r="M30" s="816"/>
      <c r="N30" s="816"/>
      <c r="O30" s="816"/>
      <c r="P30" s="817"/>
      <c r="Q30" s="818">
        <v>1131</v>
      </c>
      <c r="R30" s="819"/>
      <c r="S30" s="819"/>
      <c r="T30" s="819"/>
      <c r="U30" s="819"/>
      <c r="V30" s="819">
        <v>1122</v>
      </c>
      <c r="W30" s="819"/>
      <c r="X30" s="819"/>
      <c r="Y30" s="819"/>
      <c r="Z30" s="819"/>
      <c r="AA30" s="819">
        <v>9</v>
      </c>
      <c r="AB30" s="819"/>
      <c r="AC30" s="819"/>
      <c r="AD30" s="819"/>
      <c r="AE30" s="820"/>
      <c r="AF30" s="823">
        <v>9</v>
      </c>
      <c r="AG30" s="821"/>
      <c r="AH30" s="821"/>
      <c r="AI30" s="821"/>
      <c r="AJ30" s="822"/>
      <c r="AK30" s="890">
        <v>266</v>
      </c>
      <c r="AL30" s="891"/>
      <c r="AM30" s="891"/>
      <c r="AN30" s="891"/>
      <c r="AO30" s="891"/>
      <c r="AP30" s="891" t="s">
        <v>517</v>
      </c>
      <c r="AQ30" s="891"/>
      <c r="AR30" s="891"/>
      <c r="AS30" s="891"/>
      <c r="AT30" s="891"/>
      <c r="AU30" s="891" t="s">
        <v>517</v>
      </c>
      <c r="AV30" s="891"/>
      <c r="AW30" s="891"/>
      <c r="AX30" s="891"/>
      <c r="AY30" s="891"/>
      <c r="AZ30" s="892" t="s">
        <v>517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402</v>
      </c>
      <c r="C31" s="816"/>
      <c r="D31" s="816"/>
      <c r="E31" s="816"/>
      <c r="F31" s="816"/>
      <c r="G31" s="816"/>
      <c r="H31" s="816"/>
      <c r="I31" s="816"/>
      <c r="J31" s="816"/>
      <c r="K31" s="816"/>
      <c r="L31" s="816"/>
      <c r="M31" s="816"/>
      <c r="N31" s="816"/>
      <c r="O31" s="816"/>
      <c r="P31" s="817"/>
      <c r="Q31" s="818">
        <v>2933</v>
      </c>
      <c r="R31" s="819"/>
      <c r="S31" s="819"/>
      <c r="T31" s="819"/>
      <c r="U31" s="819"/>
      <c r="V31" s="819">
        <v>2553</v>
      </c>
      <c r="W31" s="819"/>
      <c r="X31" s="819"/>
      <c r="Y31" s="819"/>
      <c r="Z31" s="819"/>
      <c r="AA31" s="819">
        <v>380</v>
      </c>
      <c r="AB31" s="819"/>
      <c r="AC31" s="819"/>
      <c r="AD31" s="819"/>
      <c r="AE31" s="820"/>
      <c r="AF31" s="823">
        <v>1372</v>
      </c>
      <c r="AG31" s="821"/>
      <c r="AH31" s="821"/>
      <c r="AI31" s="821"/>
      <c r="AJ31" s="822"/>
      <c r="AK31" s="890">
        <v>2</v>
      </c>
      <c r="AL31" s="891"/>
      <c r="AM31" s="891"/>
      <c r="AN31" s="891"/>
      <c r="AO31" s="891"/>
      <c r="AP31" s="891">
        <v>7692</v>
      </c>
      <c r="AQ31" s="891"/>
      <c r="AR31" s="891"/>
      <c r="AS31" s="891"/>
      <c r="AT31" s="891"/>
      <c r="AU31" s="891" t="s">
        <v>517</v>
      </c>
      <c r="AV31" s="891"/>
      <c r="AW31" s="891"/>
      <c r="AX31" s="891"/>
      <c r="AY31" s="891"/>
      <c r="AZ31" s="892" t="s">
        <v>517</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5228</v>
      </c>
      <c r="R32" s="819"/>
      <c r="S32" s="819"/>
      <c r="T32" s="819"/>
      <c r="U32" s="819"/>
      <c r="V32" s="819">
        <v>6312</v>
      </c>
      <c r="W32" s="819"/>
      <c r="X32" s="819"/>
      <c r="Y32" s="819"/>
      <c r="Z32" s="819"/>
      <c r="AA32" s="819" t="s">
        <v>580</v>
      </c>
      <c r="AB32" s="819"/>
      <c r="AC32" s="819"/>
      <c r="AD32" s="819"/>
      <c r="AE32" s="820"/>
      <c r="AF32" s="823" t="s">
        <v>230</v>
      </c>
      <c r="AG32" s="821"/>
      <c r="AH32" s="821"/>
      <c r="AI32" s="821"/>
      <c r="AJ32" s="822"/>
      <c r="AK32" s="890">
        <v>1548</v>
      </c>
      <c r="AL32" s="891"/>
      <c r="AM32" s="891"/>
      <c r="AN32" s="891"/>
      <c r="AO32" s="891"/>
      <c r="AP32" s="891">
        <v>27558</v>
      </c>
      <c r="AQ32" s="891"/>
      <c r="AR32" s="891"/>
      <c r="AS32" s="891"/>
      <c r="AT32" s="891"/>
      <c r="AU32" s="891">
        <v>17858</v>
      </c>
      <c r="AV32" s="891"/>
      <c r="AW32" s="891"/>
      <c r="AX32" s="891"/>
      <c r="AY32" s="891"/>
      <c r="AZ32" s="892" t="s">
        <v>517</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3"/>
      <c r="AG33" s="821"/>
      <c r="AH33" s="821"/>
      <c r="AI33" s="821"/>
      <c r="AJ33" s="822"/>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3"/>
      <c r="AG34" s="821"/>
      <c r="AH34" s="821"/>
      <c r="AI34" s="821"/>
      <c r="AJ34" s="822"/>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3"/>
      <c r="AG35" s="821"/>
      <c r="AH35" s="821"/>
      <c r="AI35" s="821"/>
      <c r="AJ35" s="822"/>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3"/>
      <c r="AG36" s="821"/>
      <c r="AH36" s="821"/>
      <c r="AI36" s="821"/>
      <c r="AJ36" s="822"/>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3"/>
      <c r="AG37" s="821"/>
      <c r="AH37" s="821"/>
      <c r="AI37" s="821"/>
      <c r="AJ37" s="822"/>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3"/>
      <c r="AG38" s="821"/>
      <c r="AH38" s="821"/>
      <c r="AI38" s="821"/>
      <c r="AJ38" s="822"/>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3"/>
      <c r="AG39" s="821"/>
      <c r="AH39" s="821"/>
      <c r="AI39" s="821"/>
      <c r="AJ39" s="822"/>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3"/>
      <c r="AG40" s="821"/>
      <c r="AH40" s="821"/>
      <c r="AI40" s="821"/>
      <c r="AJ40" s="822"/>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3"/>
      <c r="AG41" s="821"/>
      <c r="AH41" s="821"/>
      <c r="AI41" s="821"/>
      <c r="AJ41" s="822"/>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3"/>
      <c r="AG42" s="821"/>
      <c r="AH42" s="821"/>
      <c r="AI42" s="821"/>
      <c r="AJ42" s="822"/>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3"/>
      <c r="AG43" s="821"/>
      <c r="AH43" s="821"/>
      <c r="AI43" s="821"/>
      <c r="AJ43" s="822"/>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3"/>
      <c r="AG44" s="821"/>
      <c r="AH44" s="821"/>
      <c r="AI44" s="821"/>
      <c r="AJ44" s="822"/>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3"/>
      <c r="AG45" s="821"/>
      <c r="AH45" s="821"/>
      <c r="AI45" s="821"/>
      <c r="AJ45" s="822"/>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3"/>
      <c r="AG46" s="821"/>
      <c r="AH46" s="821"/>
      <c r="AI46" s="821"/>
      <c r="AJ46" s="822"/>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3"/>
      <c r="AG47" s="821"/>
      <c r="AH47" s="821"/>
      <c r="AI47" s="821"/>
      <c r="AJ47" s="822"/>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3"/>
      <c r="AG48" s="821"/>
      <c r="AH48" s="821"/>
      <c r="AI48" s="821"/>
      <c r="AJ48" s="822"/>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3"/>
      <c r="AG49" s="821"/>
      <c r="AH49" s="821"/>
      <c r="AI49" s="821"/>
      <c r="AJ49" s="822"/>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3"/>
      <c r="AG50" s="821"/>
      <c r="AH50" s="821"/>
      <c r="AI50" s="821"/>
      <c r="AJ50" s="822"/>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3"/>
      <c r="AG51" s="821"/>
      <c r="AH51" s="821"/>
      <c r="AI51" s="821"/>
      <c r="AJ51" s="822"/>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3"/>
      <c r="AG52" s="821"/>
      <c r="AH52" s="821"/>
      <c r="AI52" s="821"/>
      <c r="AJ52" s="822"/>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3"/>
      <c r="AG53" s="821"/>
      <c r="AH53" s="821"/>
      <c r="AI53" s="821"/>
      <c r="AJ53" s="822"/>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3"/>
      <c r="AG54" s="821"/>
      <c r="AH54" s="821"/>
      <c r="AI54" s="821"/>
      <c r="AJ54" s="822"/>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3"/>
      <c r="AG55" s="821"/>
      <c r="AH55" s="821"/>
      <c r="AI55" s="821"/>
      <c r="AJ55" s="822"/>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3"/>
      <c r="AG56" s="821"/>
      <c r="AH56" s="821"/>
      <c r="AI56" s="821"/>
      <c r="AJ56" s="822"/>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3"/>
      <c r="AG57" s="821"/>
      <c r="AH57" s="821"/>
      <c r="AI57" s="821"/>
      <c r="AJ57" s="822"/>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3"/>
      <c r="AG58" s="821"/>
      <c r="AH58" s="821"/>
      <c r="AI58" s="821"/>
      <c r="AJ58" s="822"/>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3"/>
      <c r="AG59" s="821"/>
      <c r="AH59" s="821"/>
      <c r="AI59" s="821"/>
      <c r="AJ59" s="822"/>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3"/>
      <c r="AG60" s="821"/>
      <c r="AH60" s="821"/>
      <c r="AI60" s="821"/>
      <c r="AJ60" s="822"/>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3"/>
      <c r="AG61" s="821"/>
      <c r="AH61" s="821"/>
      <c r="AI61" s="821"/>
      <c r="AJ61" s="822"/>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3"/>
      <c r="AG62" s="821"/>
      <c r="AH62" s="821"/>
      <c r="AI62" s="821"/>
      <c r="AJ62" s="822"/>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1982</v>
      </c>
      <c r="AG63" s="902"/>
      <c r="AH63" s="902"/>
      <c r="AI63" s="902"/>
      <c r="AJ63" s="903"/>
      <c r="AK63" s="904"/>
      <c r="AL63" s="899"/>
      <c r="AM63" s="899"/>
      <c r="AN63" s="899"/>
      <c r="AO63" s="899"/>
      <c r="AP63" s="902">
        <v>35250</v>
      </c>
      <c r="AQ63" s="902"/>
      <c r="AR63" s="902"/>
      <c r="AS63" s="902"/>
      <c r="AT63" s="902"/>
      <c r="AU63" s="902">
        <v>17858</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392</v>
      </c>
      <c r="W66" s="778"/>
      <c r="X66" s="778"/>
      <c r="Y66" s="778"/>
      <c r="Z66" s="779"/>
      <c r="AA66" s="777" t="s">
        <v>412</v>
      </c>
      <c r="AB66" s="778"/>
      <c r="AC66" s="778"/>
      <c r="AD66" s="778"/>
      <c r="AE66" s="779"/>
      <c r="AF66" s="912" t="s">
        <v>413</v>
      </c>
      <c r="AG66" s="873"/>
      <c r="AH66" s="873"/>
      <c r="AI66" s="873"/>
      <c r="AJ66" s="913"/>
      <c r="AK66" s="777" t="s">
        <v>414</v>
      </c>
      <c r="AL66" s="801"/>
      <c r="AM66" s="801"/>
      <c r="AN66" s="801"/>
      <c r="AO66" s="802"/>
      <c r="AP66" s="777" t="s">
        <v>415</v>
      </c>
      <c r="AQ66" s="778"/>
      <c r="AR66" s="778"/>
      <c r="AS66" s="778"/>
      <c r="AT66" s="779"/>
      <c r="AU66" s="777" t="s">
        <v>416</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581</v>
      </c>
      <c r="C68" s="930"/>
      <c r="D68" s="930"/>
      <c r="E68" s="930"/>
      <c r="F68" s="930"/>
      <c r="G68" s="930"/>
      <c r="H68" s="930"/>
      <c r="I68" s="930"/>
      <c r="J68" s="930"/>
      <c r="K68" s="930"/>
      <c r="L68" s="930"/>
      <c r="M68" s="930"/>
      <c r="N68" s="930"/>
      <c r="O68" s="930"/>
      <c r="P68" s="931"/>
      <c r="Q68" s="932">
        <v>1306</v>
      </c>
      <c r="R68" s="926"/>
      <c r="S68" s="926"/>
      <c r="T68" s="926"/>
      <c r="U68" s="926"/>
      <c r="V68" s="926">
        <v>1306</v>
      </c>
      <c r="W68" s="926"/>
      <c r="X68" s="926"/>
      <c r="Y68" s="926"/>
      <c r="Z68" s="926"/>
      <c r="AA68" s="926" t="s">
        <v>594</v>
      </c>
      <c r="AB68" s="926"/>
      <c r="AC68" s="926"/>
      <c r="AD68" s="926"/>
      <c r="AE68" s="926"/>
      <c r="AF68" s="926" t="s">
        <v>517</v>
      </c>
      <c r="AG68" s="926"/>
      <c r="AH68" s="926"/>
      <c r="AI68" s="926"/>
      <c r="AJ68" s="926"/>
      <c r="AK68" s="926" t="s">
        <v>517</v>
      </c>
      <c r="AL68" s="926"/>
      <c r="AM68" s="926"/>
      <c r="AN68" s="926"/>
      <c r="AO68" s="926"/>
      <c r="AP68" s="926" t="s">
        <v>517</v>
      </c>
      <c r="AQ68" s="926"/>
      <c r="AR68" s="926"/>
      <c r="AS68" s="926"/>
      <c r="AT68" s="926"/>
      <c r="AU68" s="926" t="s">
        <v>517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582</v>
      </c>
      <c r="C69" s="934"/>
      <c r="D69" s="934"/>
      <c r="E69" s="934"/>
      <c r="F69" s="934"/>
      <c r="G69" s="934"/>
      <c r="H69" s="934"/>
      <c r="I69" s="934"/>
      <c r="J69" s="934"/>
      <c r="K69" s="934"/>
      <c r="L69" s="934"/>
      <c r="M69" s="934"/>
      <c r="N69" s="934"/>
      <c r="O69" s="934"/>
      <c r="P69" s="935"/>
      <c r="Q69" s="936">
        <v>4312</v>
      </c>
      <c r="R69" s="891"/>
      <c r="S69" s="891"/>
      <c r="T69" s="891"/>
      <c r="U69" s="891"/>
      <c r="V69" s="891">
        <v>4311</v>
      </c>
      <c r="W69" s="891"/>
      <c r="X69" s="891"/>
      <c r="Y69" s="891"/>
      <c r="Z69" s="891"/>
      <c r="AA69" s="891">
        <v>1</v>
      </c>
      <c r="AB69" s="891"/>
      <c r="AC69" s="891"/>
      <c r="AD69" s="891"/>
      <c r="AE69" s="891"/>
      <c r="AF69" s="891" t="s">
        <v>517</v>
      </c>
      <c r="AG69" s="891"/>
      <c r="AH69" s="891"/>
      <c r="AI69" s="891"/>
      <c r="AJ69" s="891"/>
      <c r="AK69" s="891" t="s">
        <v>517</v>
      </c>
      <c r="AL69" s="891"/>
      <c r="AM69" s="891"/>
      <c r="AN69" s="891"/>
      <c r="AO69" s="891"/>
      <c r="AP69" s="891">
        <v>2286</v>
      </c>
      <c r="AQ69" s="891"/>
      <c r="AR69" s="891"/>
      <c r="AS69" s="891"/>
      <c r="AT69" s="891"/>
      <c r="AU69" s="891">
        <v>667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583</v>
      </c>
      <c r="C70" s="934"/>
      <c r="D70" s="934"/>
      <c r="E70" s="934"/>
      <c r="F70" s="934"/>
      <c r="G70" s="934"/>
      <c r="H70" s="934"/>
      <c r="I70" s="934"/>
      <c r="J70" s="934"/>
      <c r="K70" s="934"/>
      <c r="L70" s="934"/>
      <c r="M70" s="934"/>
      <c r="N70" s="934"/>
      <c r="O70" s="934"/>
      <c r="P70" s="935"/>
      <c r="Q70" s="936">
        <v>52276</v>
      </c>
      <c r="R70" s="891"/>
      <c r="S70" s="891"/>
      <c r="T70" s="891"/>
      <c r="U70" s="891"/>
      <c r="V70" s="891">
        <v>50097</v>
      </c>
      <c r="W70" s="891"/>
      <c r="X70" s="891"/>
      <c r="Y70" s="891"/>
      <c r="Z70" s="891"/>
      <c r="AA70" s="891">
        <v>2179</v>
      </c>
      <c r="AB70" s="891"/>
      <c r="AC70" s="891"/>
      <c r="AD70" s="891"/>
      <c r="AE70" s="891"/>
      <c r="AF70" s="891">
        <v>8835</v>
      </c>
      <c r="AG70" s="891"/>
      <c r="AH70" s="891"/>
      <c r="AI70" s="891"/>
      <c r="AJ70" s="891"/>
      <c r="AK70" s="891" t="s">
        <v>517</v>
      </c>
      <c r="AL70" s="891"/>
      <c r="AM70" s="891"/>
      <c r="AN70" s="891"/>
      <c r="AO70" s="891"/>
      <c r="AP70" s="891" t="s">
        <v>517</v>
      </c>
      <c r="AQ70" s="891"/>
      <c r="AR70" s="891"/>
      <c r="AS70" s="891"/>
      <c r="AT70" s="891"/>
      <c r="AU70" s="891" t="s">
        <v>517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584</v>
      </c>
      <c r="C71" s="934"/>
      <c r="D71" s="934"/>
      <c r="E71" s="934"/>
      <c r="F71" s="934"/>
      <c r="G71" s="934"/>
      <c r="H71" s="934"/>
      <c r="I71" s="934"/>
      <c r="J71" s="934"/>
      <c r="K71" s="934"/>
      <c r="L71" s="934"/>
      <c r="M71" s="934"/>
      <c r="N71" s="934"/>
      <c r="O71" s="934"/>
      <c r="P71" s="935"/>
      <c r="Q71" s="936">
        <v>197</v>
      </c>
      <c r="R71" s="891"/>
      <c r="S71" s="891"/>
      <c r="T71" s="891"/>
      <c r="U71" s="891"/>
      <c r="V71" s="891">
        <v>168</v>
      </c>
      <c r="W71" s="891"/>
      <c r="X71" s="891"/>
      <c r="Y71" s="891"/>
      <c r="Z71" s="891"/>
      <c r="AA71" s="891">
        <v>29</v>
      </c>
      <c r="AB71" s="891"/>
      <c r="AC71" s="891"/>
      <c r="AD71" s="891"/>
      <c r="AE71" s="891"/>
      <c r="AF71" s="891">
        <v>29</v>
      </c>
      <c r="AG71" s="891"/>
      <c r="AH71" s="891"/>
      <c r="AI71" s="891"/>
      <c r="AJ71" s="891"/>
      <c r="AK71" s="891" t="s">
        <v>517</v>
      </c>
      <c r="AL71" s="891"/>
      <c r="AM71" s="891"/>
      <c r="AN71" s="891"/>
      <c r="AO71" s="891"/>
      <c r="AP71" s="891" t="s">
        <v>517</v>
      </c>
      <c r="AQ71" s="891"/>
      <c r="AR71" s="891"/>
      <c r="AS71" s="891"/>
      <c r="AT71" s="891"/>
      <c r="AU71" s="891" t="s">
        <v>517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585</v>
      </c>
      <c r="C72" s="934"/>
      <c r="D72" s="934"/>
      <c r="E72" s="934"/>
      <c r="F72" s="934"/>
      <c r="G72" s="934"/>
      <c r="H72" s="934"/>
      <c r="I72" s="934"/>
      <c r="J72" s="934"/>
      <c r="K72" s="934"/>
      <c r="L72" s="934"/>
      <c r="M72" s="934"/>
      <c r="N72" s="934"/>
      <c r="O72" s="934"/>
      <c r="P72" s="935"/>
      <c r="Q72" s="936">
        <v>1132716</v>
      </c>
      <c r="R72" s="891"/>
      <c r="S72" s="891"/>
      <c r="T72" s="891"/>
      <c r="U72" s="891"/>
      <c r="V72" s="891">
        <v>1106468</v>
      </c>
      <c r="W72" s="891"/>
      <c r="X72" s="891"/>
      <c r="Y72" s="891"/>
      <c r="Z72" s="891"/>
      <c r="AA72" s="891">
        <v>26248</v>
      </c>
      <c r="AB72" s="891"/>
      <c r="AC72" s="891"/>
      <c r="AD72" s="891"/>
      <c r="AE72" s="891"/>
      <c r="AF72" s="891">
        <v>26248</v>
      </c>
      <c r="AG72" s="891"/>
      <c r="AH72" s="891"/>
      <c r="AI72" s="891"/>
      <c r="AJ72" s="891"/>
      <c r="AK72" s="891">
        <v>8638</v>
      </c>
      <c r="AL72" s="891"/>
      <c r="AM72" s="891"/>
      <c r="AN72" s="891"/>
      <c r="AO72" s="891"/>
      <c r="AP72" s="891" t="s">
        <v>517</v>
      </c>
      <c r="AQ72" s="891"/>
      <c r="AR72" s="891"/>
      <c r="AS72" s="891"/>
      <c r="AT72" s="891"/>
      <c r="AU72" s="891" t="s">
        <v>517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586</v>
      </c>
      <c r="C73" s="934"/>
      <c r="D73" s="934"/>
      <c r="E73" s="934"/>
      <c r="F73" s="934"/>
      <c r="G73" s="934"/>
      <c r="H73" s="934"/>
      <c r="I73" s="934"/>
      <c r="J73" s="934"/>
      <c r="K73" s="934"/>
      <c r="L73" s="934"/>
      <c r="M73" s="934"/>
      <c r="N73" s="934"/>
      <c r="O73" s="934"/>
      <c r="P73" s="935"/>
      <c r="Q73" s="936">
        <v>41771</v>
      </c>
      <c r="R73" s="891"/>
      <c r="S73" s="891"/>
      <c r="T73" s="891"/>
      <c r="U73" s="891"/>
      <c r="V73" s="891">
        <v>34833</v>
      </c>
      <c r="W73" s="891"/>
      <c r="X73" s="891"/>
      <c r="Y73" s="891"/>
      <c r="Z73" s="891"/>
      <c r="AA73" s="891">
        <v>6938</v>
      </c>
      <c r="AB73" s="891"/>
      <c r="AC73" s="891"/>
      <c r="AD73" s="891"/>
      <c r="AE73" s="891"/>
      <c r="AF73" s="891">
        <v>18441</v>
      </c>
      <c r="AG73" s="891"/>
      <c r="AH73" s="891"/>
      <c r="AI73" s="891"/>
      <c r="AJ73" s="891"/>
      <c r="AK73" s="891" t="s">
        <v>517</v>
      </c>
      <c r="AL73" s="891"/>
      <c r="AM73" s="891"/>
      <c r="AN73" s="891"/>
      <c r="AO73" s="891"/>
      <c r="AP73" s="891">
        <v>130769</v>
      </c>
      <c r="AQ73" s="891"/>
      <c r="AR73" s="891"/>
      <c r="AS73" s="891"/>
      <c r="AT73" s="891"/>
      <c r="AU73" s="939" t="s">
        <v>517</v>
      </c>
      <c r="AV73" s="940"/>
      <c r="AW73" s="940"/>
      <c r="AX73" s="940"/>
      <c r="AY73" s="890"/>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587</v>
      </c>
      <c r="C74" s="934"/>
      <c r="D74" s="934"/>
      <c r="E74" s="934"/>
      <c r="F74" s="934"/>
      <c r="G74" s="934"/>
      <c r="H74" s="934"/>
      <c r="I74" s="934"/>
      <c r="J74" s="934"/>
      <c r="K74" s="934"/>
      <c r="L74" s="934"/>
      <c r="M74" s="934"/>
      <c r="N74" s="934"/>
      <c r="O74" s="934"/>
      <c r="P74" s="935"/>
      <c r="Q74" s="936">
        <v>7819</v>
      </c>
      <c r="R74" s="891"/>
      <c r="S74" s="891"/>
      <c r="T74" s="891"/>
      <c r="U74" s="891"/>
      <c r="V74" s="891">
        <v>5819</v>
      </c>
      <c r="W74" s="891"/>
      <c r="X74" s="891"/>
      <c r="Y74" s="891"/>
      <c r="Z74" s="891"/>
      <c r="AA74" s="891">
        <v>1999</v>
      </c>
      <c r="AB74" s="891"/>
      <c r="AC74" s="891"/>
      <c r="AD74" s="891"/>
      <c r="AE74" s="891"/>
      <c r="AF74" s="891">
        <v>18181</v>
      </c>
      <c r="AG74" s="891"/>
      <c r="AH74" s="891"/>
      <c r="AI74" s="891"/>
      <c r="AJ74" s="891"/>
      <c r="AK74" s="891" t="s">
        <v>517</v>
      </c>
      <c r="AL74" s="891"/>
      <c r="AM74" s="891"/>
      <c r="AN74" s="891"/>
      <c r="AO74" s="891"/>
      <c r="AP74" s="891">
        <v>16138</v>
      </c>
      <c r="AQ74" s="891"/>
      <c r="AR74" s="891"/>
      <c r="AS74" s="891"/>
      <c r="AT74" s="891"/>
      <c r="AU74" s="939" t="s">
        <v>517</v>
      </c>
      <c r="AV74" s="940"/>
      <c r="AW74" s="940"/>
      <c r="AX74" s="940"/>
      <c r="AY74" s="890"/>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41"/>
      <c r="R75" s="940"/>
      <c r="S75" s="940"/>
      <c r="T75" s="940"/>
      <c r="U75" s="890"/>
      <c r="V75" s="939"/>
      <c r="W75" s="940"/>
      <c r="X75" s="940"/>
      <c r="Y75" s="940"/>
      <c r="Z75" s="890"/>
      <c r="AA75" s="939"/>
      <c r="AB75" s="940"/>
      <c r="AC75" s="940"/>
      <c r="AD75" s="940"/>
      <c r="AE75" s="890"/>
      <c r="AF75" s="939"/>
      <c r="AG75" s="940"/>
      <c r="AH75" s="940"/>
      <c r="AI75" s="940"/>
      <c r="AJ75" s="890"/>
      <c r="AK75" s="939"/>
      <c r="AL75" s="940"/>
      <c r="AM75" s="940"/>
      <c r="AN75" s="940"/>
      <c r="AO75" s="890"/>
      <c r="AP75" s="939"/>
      <c r="AQ75" s="940"/>
      <c r="AR75" s="940"/>
      <c r="AS75" s="940"/>
      <c r="AT75" s="890"/>
      <c r="AU75" s="939"/>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41"/>
      <c r="R76" s="940"/>
      <c r="S76" s="940"/>
      <c r="T76" s="940"/>
      <c r="U76" s="890"/>
      <c r="V76" s="939"/>
      <c r="W76" s="940"/>
      <c r="X76" s="940"/>
      <c r="Y76" s="940"/>
      <c r="Z76" s="890"/>
      <c r="AA76" s="939"/>
      <c r="AB76" s="940"/>
      <c r="AC76" s="940"/>
      <c r="AD76" s="940"/>
      <c r="AE76" s="890"/>
      <c r="AF76" s="939"/>
      <c r="AG76" s="940"/>
      <c r="AH76" s="940"/>
      <c r="AI76" s="940"/>
      <c r="AJ76" s="890"/>
      <c r="AK76" s="939"/>
      <c r="AL76" s="940"/>
      <c r="AM76" s="940"/>
      <c r="AN76" s="940"/>
      <c r="AO76" s="890"/>
      <c r="AP76" s="939"/>
      <c r="AQ76" s="940"/>
      <c r="AR76" s="940"/>
      <c r="AS76" s="940"/>
      <c r="AT76" s="890"/>
      <c r="AU76" s="939"/>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41"/>
      <c r="R77" s="940"/>
      <c r="S77" s="940"/>
      <c r="T77" s="940"/>
      <c r="U77" s="890"/>
      <c r="V77" s="939"/>
      <c r="W77" s="940"/>
      <c r="X77" s="940"/>
      <c r="Y77" s="940"/>
      <c r="Z77" s="890"/>
      <c r="AA77" s="939"/>
      <c r="AB77" s="940"/>
      <c r="AC77" s="940"/>
      <c r="AD77" s="940"/>
      <c r="AE77" s="890"/>
      <c r="AF77" s="939"/>
      <c r="AG77" s="940"/>
      <c r="AH77" s="940"/>
      <c r="AI77" s="940"/>
      <c r="AJ77" s="890"/>
      <c r="AK77" s="939"/>
      <c r="AL77" s="940"/>
      <c r="AM77" s="940"/>
      <c r="AN77" s="940"/>
      <c r="AO77" s="890"/>
      <c r="AP77" s="939"/>
      <c r="AQ77" s="940"/>
      <c r="AR77" s="940"/>
      <c r="AS77" s="940"/>
      <c r="AT77" s="890"/>
      <c r="AU77" s="939"/>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71734</v>
      </c>
      <c r="AG88" s="902"/>
      <c r="AH88" s="902"/>
      <c r="AI88" s="902"/>
      <c r="AJ88" s="902"/>
      <c r="AK88" s="899"/>
      <c r="AL88" s="899"/>
      <c r="AM88" s="899"/>
      <c r="AN88" s="899"/>
      <c r="AO88" s="899"/>
      <c r="AP88" s="902">
        <v>149193</v>
      </c>
      <c r="AQ88" s="902"/>
      <c r="AR88" s="902"/>
      <c r="AS88" s="902"/>
      <c r="AT88" s="902"/>
      <c r="AU88" s="902">
        <v>667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292</v>
      </c>
      <c r="CS102" s="910"/>
      <c r="CT102" s="910"/>
      <c r="CU102" s="910"/>
      <c r="CV102" s="953"/>
      <c r="CW102" s="952">
        <v>919</v>
      </c>
      <c r="CX102" s="910"/>
      <c r="CY102" s="910"/>
      <c r="CZ102" s="910"/>
      <c r="DA102" s="953"/>
      <c r="DB102" s="952">
        <v>13806</v>
      </c>
      <c r="DC102" s="910"/>
      <c r="DD102" s="910"/>
      <c r="DE102" s="910"/>
      <c r="DF102" s="953"/>
      <c r="DG102" s="952">
        <v>2712</v>
      </c>
      <c r="DH102" s="910"/>
      <c r="DI102" s="910"/>
      <c r="DJ102" s="910"/>
      <c r="DK102" s="953"/>
      <c r="DL102" s="952" t="s">
        <v>594</v>
      </c>
      <c r="DM102" s="910"/>
      <c r="DN102" s="910"/>
      <c r="DO102" s="910"/>
      <c r="DP102" s="953"/>
      <c r="DQ102" s="952">
        <v>4405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302</v>
      </c>
      <c r="AG109" s="955"/>
      <c r="AH109" s="955"/>
      <c r="AI109" s="955"/>
      <c r="AJ109" s="956"/>
      <c r="AK109" s="954" t="s">
        <v>301</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302</v>
      </c>
      <c r="BW109" s="955"/>
      <c r="BX109" s="955"/>
      <c r="BY109" s="955"/>
      <c r="BZ109" s="956"/>
      <c r="CA109" s="954" t="s">
        <v>301</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302</v>
      </c>
      <c r="DM109" s="955"/>
      <c r="DN109" s="955"/>
      <c r="DO109" s="955"/>
      <c r="DP109" s="956"/>
      <c r="DQ109" s="954" t="s">
        <v>301</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8689669</v>
      </c>
      <c r="AB110" s="962"/>
      <c r="AC110" s="962"/>
      <c r="AD110" s="962"/>
      <c r="AE110" s="963"/>
      <c r="AF110" s="964">
        <v>7792430</v>
      </c>
      <c r="AG110" s="962"/>
      <c r="AH110" s="962"/>
      <c r="AI110" s="962"/>
      <c r="AJ110" s="963"/>
      <c r="AK110" s="964">
        <v>7107220</v>
      </c>
      <c r="AL110" s="962"/>
      <c r="AM110" s="962"/>
      <c r="AN110" s="962"/>
      <c r="AO110" s="963"/>
      <c r="AP110" s="965">
        <v>36.6</v>
      </c>
      <c r="AQ110" s="966"/>
      <c r="AR110" s="966"/>
      <c r="AS110" s="966"/>
      <c r="AT110" s="967"/>
      <c r="AU110" s="968" t="s">
        <v>66</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87462623</v>
      </c>
      <c r="BR110" s="997"/>
      <c r="BS110" s="997"/>
      <c r="BT110" s="997"/>
      <c r="BU110" s="997"/>
      <c r="BV110" s="997">
        <v>74952916</v>
      </c>
      <c r="BW110" s="997"/>
      <c r="BX110" s="997"/>
      <c r="BY110" s="997"/>
      <c r="BZ110" s="997"/>
      <c r="CA110" s="997">
        <v>75754202</v>
      </c>
      <c r="CB110" s="997"/>
      <c r="CC110" s="997"/>
      <c r="CD110" s="997"/>
      <c r="CE110" s="997"/>
      <c r="CF110" s="1011">
        <v>390.5</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123619</v>
      </c>
      <c r="DH110" s="997"/>
      <c r="DI110" s="997"/>
      <c r="DJ110" s="997"/>
      <c r="DK110" s="997"/>
      <c r="DL110" s="997">
        <v>104470</v>
      </c>
      <c r="DM110" s="997"/>
      <c r="DN110" s="997"/>
      <c r="DO110" s="997"/>
      <c r="DP110" s="997"/>
      <c r="DQ110" s="997">
        <v>84761</v>
      </c>
      <c r="DR110" s="997"/>
      <c r="DS110" s="997"/>
      <c r="DT110" s="997"/>
      <c r="DU110" s="997"/>
      <c r="DV110" s="998">
        <v>0.4</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434</v>
      </c>
      <c r="AB111" s="1004"/>
      <c r="AC111" s="1004"/>
      <c r="AD111" s="1004"/>
      <c r="AE111" s="1005"/>
      <c r="AF111" s="1006" t="s">
        <v>434</v>
      </c>
      <c r="AG111" s="1004"/>
      <c r="AH111" s="1004"/>
      <c r="AI111" s="1004"/>
      <c r="AJ111" s="1005"/>
      <c r="AK111" s="1006" t="s">
        <v>434</v>
      </c>
      <c r="AL111" s="1004"/>
      <c r="AM111" s="1004"/>
      <c r="AN111" s="1004"/>
      <c r="AO111" s="1005"/>
      <c r="AP111" s="1007" t="s">
        <v>434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247609</v>
      </c>
      <c r="BR111" s="990"/>
      <c r="BS111" s="990"/>
      <c r="BT111" s="990"/>
      <c r="BU111" s="990"/>
      <c r="BV111" s="990">
        <v>223909</v>
      </c>
      <c r="BW111" s="990"/>
      <c r="BX111" s="990"/>
      <c r="BY111" s="990"/>
      <c r="BZ111" s="990"/>
      <c r="CA111" s="990">
        <v>197382</v>
      </c>
      <c r="CB111" s="990"/>
      <c r="CC111" s="990"/>
      <c r="CD111" s="990"/>
      <c r="CE111" s="990"/>
      <c r="CF111" s="984">
        <v>1</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437</v>
      </c>
      <c r="DR111" s="990"/>
      <c r="DS111" s="990"/>
      <c r="DT111" s="990"/>
      <c r="DU111" s="990"/>
      <c r="DV111" s="991" t="s">
        <v>437</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230</v>
      </c>
      <c r="AB112" s="1029"/>
      <c r="AC112" s="1029"/>
      <c r="AD112" s="1029"/>
      <c r="AE112" s="1030"/>
      <c r="AF112" s="1031" t="s">
        <v>230</v>
      </c>
      <c r="AG112" s="1029"/>
      <c r="AH112" s="1029"/>
      <c r="AI112" s="1029"/>
      <c r="AJ112" s="1030"/>
      <c r="AK112" s="1031" t="s">
        <v>440</v>
      </c>
      <c r="AL112" s="1029"/>
      <c r="AM112" s="1029"/>
      <c r="AN112" s="1029"/>
      <c r="AO112" s="1030"/>
      <c r="AP112" s="1032" t="s">
        <v>440</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19359013</v>
      </c>
      <c r="BR112" s="990"/>
      <c r="BS112" s="990"/>
      <c r="BT112" s="990"/>
      <c r="BU112" s="990"/>
      <c r="BV112" s="990">
        <v>18621530</v>
      </c>
      <c r="BW112" s="990"/>
      <c r="BX112" s="990"/>
      <c r="BY112" s="990"/>
      <c r="BZ112" s="990"/>
      <c r="CA112" s="990">
        <v>17857755</v>
      </c>
      <c r="CB112" s="990"/>
      <c r="CC112" s="990"/>
      <c r="CD112" s="990"/>
      <c r="CE112" s="990"/>
      <c r="CF112" s="984">
        <v>92.1</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230</v>
      </c>
      <c r="DM112" s="990"/>
      <c r="DN112" s="990"/>
      <c r="DO112" s="990"/>
      <c r="DP112" s="990"/>
      <c r="DQ112" s="990" t="s">
        <v>230</v>
      </c>
      <c r="DR112" s="990"/>
      <c r="DS112" s="990"/>
      <c r="DT112" s="990"/>
      <c r="DU112" s="990"/>
      <c r="DV112" s="991" t="s">
        <v>230</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1252935</v>
      </c>
      <c r="AB113" s="1004"/>
      <c r="AC113" s="1004"/>
      <c r="AD113" s="1004"/>
      <c r="AE113" s="1005"/>
      <c r="AF113" s="1006">
        <v>1301443</v>
      </c>
      <c r="AG113" s="1004"/>
      <c r="AH113" s="1004"/>
      <c r="AI113" s="1004"/>
      <c r="AJ113" s="1005"/>
      <c r="AK113" s="1006">
        <v>1319782</v>
      </c>
      <c r="AL113" s="1004"/>
      <c r="AM113" s="1004"/>
      <c r="AN113" s="1004"/>
      <c r="AO113" s="1005"/>
      <c r="AP113" s="1007">
        <v>6.8</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456752</v>
      </c>
      <c r="BR113" s="990"/>
      <c r="BS113" s="990"/>
      <c r="BT113" s="990"/>
      <c r="BU113" s="990"/>
      <c r="BV113" s="990">
        <v>552002</v>
      </c>
      <c r="BW113" s="990"/>
      <c r="BX113" s="990"/>
      <c r="BY113" s="990"/>
      <c r="BZ113" s="990"/>
      <c r="CA113" s="990">
        <v>667111</v>
      </c>
      <c r="CB113" s="990"/>
      <c r="CC113" s="990"/>
      <c r="CD113" s="990"/>
      <c r="CE113" s="990"/>
      <c r="CF113" s="984">
        <v>3.4</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230</v>
      </c>
      <c r="DH113" s="1029"/>
      <c r="DI113" s="1029"/>
      <c r="DJ113" s="1029"/>
      <c r="DK113" s="1030"/>
      <c r="DL113" s="1031" t="s">
        <v>230</v>
      </c>
      <c r="DM113" s="1029"/>
      <c r="DN113" s="1029"/>
      <c r="DO113" s="1029"/>
      <c r="DP113" s="1030"/>
      <c r="DQ113" s="1031" t="s">
        <v>440</v>
      </c>
      <c r="DR113" s="1029"/>
      <c r="DS113" s="1029"/>
      <c r="DT113" s="1029"/>
      <c r="DU113" s="1030"/>
      <c r="DV113" s="1032" t="s">
        <v>440</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5358</v>
      </c>
      <c r="AB114" s="1029"/>
      <c r="AC114" s="1029"/>
      <c r="AD114" s="1029"/>
      <c r="AE114" s="1030"/>
      <c r="AF114" s="1031">
        <v>43886</v>
      </c>
      <c r="AG114" s="1029"/>
      <c r="AH114" s="1029"/>
      <c r="AI114" s="1029"/>
      <c r="AJ114" s="1030"/>
      <c r="AK114" s="1031">
        <v>67261</v>
      </c>
      <c r="AL114" s="1029"/>
      <c r="AM114" s="1029"/>
      <c r="AN114" s="1029"/>
      <c r="AO114" s="1030"/>
      <c r="AP114" s="1032">
        <v>0.3</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5351799</v>
      </c>
      <c r="BR114" s="990"/>
      <c r="BS114" s="990"/>
      <c r="BT114" s="990"/>
      <c r="BU114" s="990"/>
      <c r="BV114" s="990">
        <v>5488027</v>
      </c>
      <c r="BW114" s="990"/>
      <c r="BX114" s="990"/>
      <c r="BY114" s="990"/>
      <c r="BZ114" s="990"/>
      <c r="CA114" s="990">
        <v>5470311</v>
      </c>
      <c r="CB114" s="990"/>
      <c r="CC114" s="990"/>
      <c r="CD114" s="990"/>
      <c r="CE114" s="990"/>
      <c r="CF114" s="984">
        <v>28.2</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230</v>
      </c>
      <c r="DM114" s="1029"/>
      <c r="DN114" s="1029"/>
      <c r="DO114" s="1029"/>
      <c r="DP114" s="1030"/>
      <c r="DQ114" s="1031" t="s">
        <v>230</v>
      </c>
      <c r="DR114" s="1029"/>
      <c r="DS114" s="1029"/>
      <c r="DT114" s="1029"/>
      <c r="DU114" s="1030"/>
      <c r="DV114" s="1032" t="s">
        <v>440</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27289</v>
      </c>
      <c r="AB115" s="1004"/>
      <c r="AC115" s="1004"/>
      <c r="AD115" s="1004"/>
      <c r="AE115" s="1005"/>
      <c r="AF115" s="1006">
        <v>28445</v>
      </c>
      <c r="AG115" s="1004"/>
      <c r="AH115" s="1004"/>
      <c r="AI115" s="1004"/>
      <c r="AJ115" s="1005"/>
      <c r="AK115" s="1006">
        <v>30578</v>
      </c>
      <c r="AL115" s="1004"/>
      <c r="AM115" s="1004"/>
      <c r="AN115" s="1004"/>
      <c r="AO115" s="1005"/>
      <c r="AP115" s="1007">
        <v>0.2</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4227277</v>
      </c>
      <c r="BR115" s="990"/>
      <c r="BS115" s="990"/>
      <c r="BT115" s="990"/>
      <c r="BU115" s="990"/>
      <c r="BV115" s="990">
        <v>4554792</v>
      </c>
      <c r="BW115" s="990"/>
      <c r="BX115" s="990"/>
      <c r="BY115" s="990"/>
      <c r="BZ115" s="990"/>
      <c r="CA115" s="990">
        <v>4405468</v>
      </c>
      <c r="CB115" s="990"/>
      <c r="CC115" s="990"/>
      <c r="CD115" s="990"/>
      <c r="CE115" s="990"/>
      <c r="CF115" s="984">
        <v>22.7</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440</v>
      </c>
      <c r="DM115" s="1029"/>
      <c r="DN115" s="1029"/>
      <c r="DO115" s="1029"/>
      <c r="DP115" s="1030"/>
      <c r="DQ115" s="1031" t="s">
        <v>230</v>
      </c>
      <c r="DR115" s="1029"/>
      <c r="DS115" s="1029"/>
      <c r="DT115" s="1029"/>
      <c r="DU115" s="1030"/>
      <c r="DV115" s="1032" t="s">
        <v>440</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6466</v>
      </c>
      <c r="AB116" s="1029"/>
      <c r="AC116" s="1029"/>
      <c r="AD116" s="1029"/>
      <c r="AE116" s="1030"/>
      <c r="AF116" s="1031">
        <v>970</v>
      </c>
      <c r="AG116" s="1029"/>
      <c r="AH116" s="1029"/>
      <c r="AI116" s="1029"/>
      <c r="AJ116" s="1030"/>
      <c r="AK116" s="1031">
        <v>340</v>
      </c>
      <c r="AL116" s="1029"/>
      <c r="AM116" s="1029"/>
      <c r="AN116" s="1029"/>
      <c r="AO116" s="1030"/>
      <c r="AP116" s="1032">
        <v>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230</v>
      </c>
      <c r="BR116" s="990"/>
      <c r="BS116" s="990"/>
      <c r="BT116" s="990"/>
      <c r="BU116" s="990"/>
      <c r="BV116" s="990" t="s">
        <v>230</v>
      </c>
      <c r="BW116" s="990"/>
      <c r="BX116" s="990"/>
      <c r="BY116" s="990"/>
      <c r="BZ116" s="990"/>
      <c r="CA116" s="990" t="s">
        <v>230</v>
      </c>
      <c r="CB116" s="990"/>
      <c r="CC116" s="990"/>
      <c r="CD116" s="990"/>
      <c r="CE116" s="990"/>
      <c r="CF116" s="984" t="s">
        <v>440</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230</v>
      </c>
      <c r="DH116" s="1029"/>
      <c r="DI116" s="1029"/>
      <c r="DJ116" s="1029"/>
      <c r="DK116" s="1030"/>
      <c r="DL116" s="1031" t="s">
        <v>230</v>
      </c>
      <c r="DM116" s="1029"/>
      <c r="DN116" s="1029"/>
      <c r="DO116" s="1029"/>
      <c r="DP116" s="1030"/>
      <c r="DQ116" s="1031" t="s">
        <v>230</v>
      </c>
      <c r="DR116" s="1029"/>
      <c r="DS116" s="1029"/>
      <c r="DT116" s="1029"/>
      <c r="DU116" s="1030"/>
      <c r="DV116" s="1032" t="s">
        <v>440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9981717</v>
      </c>
      <c r="AB117" s="1047"/>
      <c r="AC117" s="1047"/>
      <c r="AD117" s="1047"/>
      <c r="AE117" s="1048"/>
      <c r="AF117" s="1049">
        <v>9167174</v>
      </c>
      <c r="AG117" s="1047"/>
      <c r="AH117" s="1047"/>
      <c r="AI117" s="1047"/>
      <c r="AJ117" s="1048"/>
      <c r="AK117" s="1049">
        <v>8525181</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230</v>
      </c>
      <c r="BR117" s="990"/>
      <c r="BS117" s="990"/>
      <c r="BT117" s="990"/>
      <c r="BU117" s="990"/>
      <c r="BV117" s="990" t="s">
        <v>457</v>
      </c>
      <c r="BW117" s="990"/>
      <c r="BX117" s="990"/>
      <c r="BY117" s="990"/>
      <c r="BZ117" s="990"/>
      <c r="CA117" s="990" t="s">
        <v>458</v>
      </c>
      <c r="CB117" s="990"/>
      <c r="CC117" s="990"/>
      <c r="CD117" s="990"/>
      <c r="CE117" s="990"/>
      <c r="CF117" s="984" t="s">
        <v>230</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457</v>
      </c>
      <c r="DH117" s="1029"/>
      <c r="DI117" s="1029"/>
      <c r="DJ117" s="1029"/>
      <c r="DK117" s="1030"/>
      <c r="DL117" s="1031" t="s">
        <v>460</v>
      </c>
      <c r="DM117" s="1029"/>
      <c r="DN117" s="1029"/>
      <c r="DO117" s="1029"/>
      <c r="DP117" s="1030"/>
      <c r="DQ117" s="1031" t="s">
        <v>461</v>
      </c>
      <c r="DR117" s="1029"/>
      <c r="DS117" s="1029"/>
      <c r="DT117" s="1029"/>
      <c r="DU117" s="1030"/>
      <c r="DV117" s="1032" t="s">
        <v>457</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302</v>
      </c>
      <c r="AG118" s="955"/>
      <c r="AH118" s="955"/>
      <c r="AI118" s="955"/>
      <c r="AJ118" s="956"/>
      <c r="AK118" s="954" t="s">
        <v>301</v>
      </c>
      <c r="AL118" s="955"/>
      <c r="AM118" s="955"/>
      <c r="AN118" s="955"/>
      <c r="AO118" s="956"/>
      <c r="AP118" s="1041" t="s">
        <v>427</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458</v>
      </c>
      <c r="BR118" s="1068"/>
      <c r="BS118" s="1068"/>
      <c r="BT118" s="1068"/>
      <c r="BU118" s="1068"/>
      <c r="BV118" s="1068" t="s">
        <v>457</v>
      </c>
      <c r="BW118" s="1068"/>
      <c r="BX118" s="1068"/>
      <c r="BY118" s="1068"/>
      <c r="BZ118" s="1068"/>
      <c r="CA118" s="1068" t="s">
        <v>457</v>
      </c>
      <c r="CB118" s="1068"/>
      <c r="CC118" s="1068"/>
      <c r="CD118" s="1068"/>
      <c r="CE118" s="1068"/>
      <c r="CF118" s="984" t="s">
        <v>460</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230</v>
      </c>
      <c r="DH118" s="1029"/>
      <c r="DI118" s="1029"/>
      <c r="DJ118" s="1029"/>
      <c r="DK118" s="1030"/>
      <c r="DL118" s="1031" t="s">
        <v>457</v>
      </c>
      <c r="DM118" s="1029"/>
      <c r="DN118" s="1029"/>
      <c r="DO118" s="1029"/>
      <c r="DP118" s="1030"/>
      <c r="DQ118" s="1031" t="s">
        <v>457</v>
      </c>
      <c r="DR118" s="1029"/>
      <c r="DS118" s="1029"/>
      <c r="DT118" s="1029"/>
      <c r="DU118" s="1030"/>
      <c r="DV118" s="1032" t="s">
        <v>460</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22596</v>
      </c>
      <c r="AB119" s="962"/>
      <c r="AC119" s="962"/>
      <c r="AD119" s="962"/>
      <c r="AE119" s="963"/>
      <c r="AF119" s="964">
        <v>22596</v>
      </c>
      <c r="AG119" s="962"/>
      <c r="AH119" s="962"/>
      <c r="AI119" s="962"/>
      <c r="AJ119" s="963"/>
      <c r="AK119" s="964">
        <v>22596</v>
      </c>
      <c r="AL119" s="962"/>
      <c r="AM119" s="962"/>
      <c r="AN119" s="962"/>
      <c r="AO119" s="963"/>
      <c r="AP119" s="965">
        <v>0.1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464</v>
      </c>
      <c r="BP119" s="1076"/>
      <c r="BQ119" s="1067">
        <v>117105073</v>
      </c>
      <c r="BR119" s="1068"/>
      <c r="BS119" s="1068"/>
      <c r="BT119" s="1068"/>
      <c r="BU119" s="1068"/>
      <c r="BV119" s="1068">
        <v>104393176</v>
      </c>
      <c r="BW119" s="1068"/>
      <c r="BX119" s="1068"/>
      <c r="BY119" s="1068"/>
      <c r="BZ119" s="1068"/>
      <c r="CA119" s="1068">
        <v>104352229</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123990</v>
      </c>
      <c r="DH119" s="1054"/>
      <c r="DI119" s="1054"/>
      <c r="DJ119" s="1054"/>
      <c r="DK119" s="1055"/>
      <c r="DL119" s="1053">
        <v>119439</v>
      </c>
      <c r="DM119" s="1054"/>
      <c r="DN119" s="1054"/>
      <c r="DO119" s="1054"/>
      <c r="DP119" s="1055"/>
      <c r="DQ119" s="1053">
        <v>112621</v>
      </c>
      <c r="DR119" s="1054"/>
      <c r="DS119" s="1054"/>
      <c r="DT119" s="1054"/>
      <c r="DU119" s="1055"/>
      <c r="DV119" s="1056">
        <v>0.6</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230</v>
      </c>
      <c r="AB120" s="1029"/>
      <c r="AC120" s="1029"/>
      <c r="AD120" s="1029"/>
      <c r="AE120" s="1030"/>
      <c r="AF120" s="1031" t="s">
        <v>460</v>
      </c>
      <c r="AG120" s="1029"/>
      <c r="AH120" s="1029"/>
      <c r="AI120" s="1029"/>
      <c r="AJ120" s="1030"/>
      <c r="AK120" s="1031" t="s">
        <v>458</v>
      </c>
      <c r="AL120" s="1029"/>
      <c r="AM120" s="1029"/>
      <c r="AN120" s="1029"/>
      <c r="AO120" s="1030"/>
      <c r="AP120" s="1032" t="s">
        <v>460</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18469109</v>
      </c>
      <c r="BR120" s="997"/>
      <c r="BS120" s="997"/>
      <c r="BT120" s="997"/>
      <c r="BU120" s="997"/>
      <c r="BV120" s="997">
        <v>9154817</v>
      </c>
      <c r="BW120" s="997"/>
      <c r="BX120" s="997"/>
      <c r="BY120" s="997"/>
      <c r="BZ120" s="997"/>
      <c r="CA120" s="997">
        <v>11497462</v>
      </c>
      <c r="CB120" s="997"/>
      <c r="CC120" s="997"/>
      <c r="CD120" s="997"/>
      <c r="CE120" s="997"/>
      <c r="CF120" s="1011">
        <v>59.3</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19359013</v>
      </c>
      <c r="DH120" s="997"/>
      <c r="DI120" s="997"/>
      <c r="DJ120" s="997"/>
      <c r="DK120" s="997"/>
      <c r="DL120" s="997">
        <v>18621530</v>
      </c>
      <c r="DM120" s="997"/>
      <c r="DN120" s="997"/>
      <c r="DO120" s="997"/>
      <c r="DP120" s="997"/>
      <c r="DQ120" s="997">
        <v>17857755</v>
      </c>
      <c r="DR120" s="997"/>
      <c r="DS120" s="997"/>
      <c r="DT120" s="997"/>
      <c r="DU120" s="997"/>
      <c r="DV120" s="998">
        <v>92.1</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230</v>
      </c>
      <c r="AB121" s="1029"/>
      <c r="AC121" s="1029"/>
      <c r="AD121" s="1029"/>
      <c r="AE121" s="1030"/>
      <c r="AF121" s="1031" t="s">
        <v>457</v>
      </c>
      <c r="AG121" s="1029"/>
      <c r="AH121" s="1029"/>
      <c r="AI121" s="1029"/>
      <c r="AJ121" s="1030"/>
      <c r="AK121" s="1031" t="s">
        <v>460</v>
      </c>
      <c r="AL121" s="1029"/>
      <c r="AM121" s="1029"/>
      <c r="AN121" s="1029"/>
      <c r="AO121" s="1030"/>
      <c r="AP121" s="1032" t="s">
        <v>230</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20965855</v>
      </c>
      <c r="BR121" s="990"/>
      <c r="BS121" s="990"/>
      <c r="BT121" s="990"/>
      <c r="BU121" s="990"/>
      <c r="BV121" s="990">
        <v>20243520</v>
      </c>
      <c r="BW121" s="990"/>
      <c r="BX121" s="990"/>
      <c r="BY121" s="990"/>
      <c r="BZ121" s="990"/>
      <c r="CA121" s="990">
        <v>22256417</v>
      </c>
      <c r="CB121" s="990"/>
      <c r="CC121" s="990"/>
      <c r="CD121" s="990"/>
      <c r="CE121" s="990"/>
      <c r="CF121" s="984">
        <v>114.7</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t="s">
        <v>461</v>
      </c>
      <c r="DH121" s="990"/>
      <c r="DI121" s="990"/>
      <c r="DJ121" s="990"/>
      <c r="DK121" s="990"/>
      <c r="DL121" s="990" t="s">
        <v>461</v>
      </c>
      <c r="DM121" s="990"/>
      <c r="DN121" s="990"/>
      <c r="DO121" s="990"/>
      <c r="DP121" s="990"/>
      <c r="DQ121" s="990" t="s">
        <v>458</v>
      </c>
      <c r="DR121" s="990"/>
      <c r="DS121" s="990"/>
      <c r="DT121" s="990"/>
      <c r="DU121" s="990"/>
      <c r="DV121" s="991" t="s">
        <v>457</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460</v>
      </c>
      <c r="AB122" s="1029"/>
      <c r="AC122" s="1029"/>
      <c r="AD122" s="1029"/>
      <c r="AE122" s="1030"/>
      <c r="AF122" s="1031" t="s">
        <v>461</v>
      </c>
      <c r="AG122" s="1029"/>
      <c r="AH122" s="1029"/>
      <c r="AI122" s="1029"/>
      <c r="AJ122" s="1030"/>
      <c r="AK122" s="1031" t="s">
        <v>460</v>
      </c>
      <c r="AL122" s="1029"/>
      <c r="AM122" s="1029"/>
      <c r="AN122" s="1029"/>
      <c r="AO122" s="1030"/>
      <c r="AP122" s="1032" t="s">
        <v>230</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41006823</v>
      </c>
      <c r="BR122" s="1068"/>
      <c r="BS122" s="1068"/>
      <c r="BT122" s="1068"/>
      <c r="BU122" s="1068"/>
      <c r="BV122" s="1068">
        <v>41094566</v>
      </c>
      <c r="BW122" s="1068"/>
      <c r="BX122" s="1068"/>
      <c r="BY122" s="1068"/>
      <c r="BZ122" s="1068"/>
      <c r="CA122" s="1068">
        <v>41664116</v>
      </c>
      <c r="CB122" s="1068"/>
      <c r="CC122" s="1068"/>
      <c r="CD122" s="1068"/>
      <c r="CE122" s="1068"/>
      <c r="CF122" s="1088">
        <v>214.8</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t="s">
        <v>457</v>
      </c>
      <c r="DH122" s="990"/>
      <c r="DI122" s="990"/>
      <c r="DJ122" s="990"/>
      <c r="DK122" s="990"/>
      <c r="DL122" s="990" t="s">
        <v>230</v>
      </c>
      <c r="DM122" s="990"/>
      <c r="DN122" s="990"/>
      <c r="DO122" s="990"/>
      <c r="DP122" s="990"/>
      <c r="DQ122" s="990" t="s">
        <v>230</v>
      </c>
      <c r="DR122" s="990"/>
      <c r="DS122" s="990"/>
      <c r="DT122" s="990"/>
      <c r="DU122" s="990"/>
      <c r="DV122" s="991" t="s">
        <v>458</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230</v>
      </c>
      <c r="AB123" s="1029"/>
      <c r="AC123" s="1029"/>
      <c r="AD123" s="1029"/>
      <c r="AE123" s="1030"/>
      <c r="AF123" s="1031" t="s">
        <v>457</v>
      </c>
      <c r="AG123" s="1029"/>
      <c r="AH123" s="1029"/>
      <c r="AI123" s="1029"/>
      <c r="AJ123" s="1030"/>
      <c r="AK123" s="1031" t="s">
        <v>457</v>
      </c>
      <c r="AL123" s="1029"/>
      <c r="AM123" s="1029"/>
      <c r="AN123" s="1029"/>
      <c r="AO123" s="1030"/>
      <c r="AP123" s="1032" t="s">
        <v>457</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475</v>
      </c>
      <c r="BP123" s="1076"/>
      <c r="BQ123" s="1135">
        <v>80441787</v>
      </c>
      <c r="BR123" s="1136"/>
      <c r="BS123" s="1136"/>
      <c r="BT123" s="1136"/>
      <c r="BU123" s="1136"/>
      <c r="BV123" s="1136">
        <v>70492903</v>
      </c>
      <c r="BW123" s="1136"/>
      <c r="BX123" s="1136"/>
      <c r="BY123" s="1136"/>
      <c r="BZ123" s="1136"/>
      <c r="CA123" s="1136">
        <v>75417995</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457</v>
      </c>
      <c r="DH123" s="1029"/>
      <c r="DI123" s="1029"/>
      <c r="DJ123" s="1029"/>
      <c r="DK123" s="1030"/>
      <c r="DL123" s="1031" t="s">
        <v>457</v>
      </c>
      <c r="DM123" s="1029"/>
      <c r="DN123" s="1029"/>
      <c r="DO123" s="1029"/>
      <c r="DP123" s="1030"/>
      <c r="DQ123" s="1031" t="s">
        <v>457</v>
      </c>
      <c r="DR123" s="1029"/>
      <c r="DS123" s="1029"/>
      <c r="DT123" s="1029"/>
      <c r="DU123" s="1030"/>
      <c r="DV123" s="1032" t="s">
        <v>458</v>
      </c>
      <c r="DW123" s="1033"/>
      <c r="DX123" s="1033"/>
      <c r="DY123" s="1033"/>
      <c r="DZ123" s="1034"/>
    </row>
    <row r="124" spans="1:130" s="226" customFormat="1" ht="26.25" customHeight="1" thickBot="1" x14ac:dyDescent="0.2">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458</v>
      </c>
      <c r="AB124" s="1029"/>
      <c r="AC124" s="1029"/>
      <c r="AD124" s="1029"/>
      <c r="AE124" s="1030"/>
      <c r="AF124" s="1031" t="s">
        <v>457</v>
      </c>
      <c r="AG124" s="1029"/>
      <c r="AH124" s="1029"/>
      <c r="AI124" s="1029"/>
      <c r="AJ124" s="1030"/>
      <c r="AK124" s="1031" t="s">
        <v>457</v>
      </c>
      <c r="AL124" s="1029"/>
      <c r="AM124" s="1029"/>
      <c r="AN124" s="1029"/>
      <c r="AO124" s="1030"/>
      <c r="AP124" s="1032" t="s">
        <v>458</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191.6</v>
      </c>
      <c r="BR124" s="1098"/>
      <c r="BS124" s="1098"/>
      <c r="BT124" s="1098"/>
      <c r="BU124" s="1098"/>
      <c r="BV124" s="1098">
        <v>176.2</v>
      </c>
      <c r="BW124" s="1098"/>
      <c r="BX124" s="1098"/>
      <c r="BY124" s="1098"/>
      <c r="BZ124" s="1098"/>
      <c r="CA124" s="1098">
        <v>149.1</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457</v>
      </c>
      <c r="DH124" s="1054"/>
      <c r="DI124" s="1054"/>
      <c r="DJ124" s="1054"/>
      <c r="DK124" s="1055"/>
      <c r="DL124" s="1053" t="s">
        <v>458</v>
      </c>
      <c r="DM124" s="1054"/>
      <c r="DN124" s="1054"/>
      <c r="DO124" s="1054"/>
      <c r="DP124" s="1055"/>
      <c r="DQ124" s="1053" t="s">
        <v>457</v>
      </c>
      <c r="DR124" s="1054"/>
      <c r="DS124" s="1054"/>
      <c r="DT124" s="1054"/>
      <c r="DU124" s="1055"/>
      <c r="DV124" s="1056" t="s">
        <v>457</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457</v>
      </c>
      <c r="AB125" s="1029"/>
      <c r="AC125" s="1029"/>
      <c r="AD125" s="1029"/>
      <c r="AE125" s="1030"/>
      <c r="AF125" s="1031" t="s">
        <v>461</v>
      </c>
      <c r="AG125" s="1029"/>
      <c r="AH125" s="1029"/>
      <c r="AI125" s="1029"/>
      <c r="AJ125" s="1030"/>
      <c r="AK125" s="1031" t="s">
        <v>461</v>
      </c>
      <c r="AL125" s="1029"/>
      <c r="AM125" s="1029"/>
      <c r="AN125" s="1029"/>
      <c r="AO125" s="1030"/>
      <c r="AP125" s="1032" t="s">
        <v>461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458</v>
      </c>
      <c r="DH125" s="997"/>
      <c r="DI125" s="997"/>
      <c r="DJ125" s="997"/>
      <c r="DK125" s="997"/>
      <c r="DL125" s="997" t="s">
        <v>457</v>
      </c>
      <c r="DM125" s="997"/>
      <c r="DN125" s="997"/>
      <c r="DO125" s="997"/>
      <c r="DP125" s="997"/>
      <c r="DQ125" s="997" t="s">
        <v>461</v>
      </c>
      <c r="DR125" s="997"/>
      <c r="DS125" s="997"/>
      <c r="DT125" s="997"/>
      <c r="DU125" s="997"/>
      <c r="DV125" s="998" t="s">
        <v>458</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4693</v>
      </c>
      <c r="AB126" s="1029"/>
      <c r="AC126" s="1029"/>
      <c r="AD126" s="1029"/>
      <c r="AE126" s="1030"/>
      <c r="AF126" s="1031">
        <v>5849</v>
      </c>
      <c r="AG126" s="1029"/>
      <c r="AH126" s="1029"/>
      <c r="AI126" s="1029"/>
      <c r="AJ126" s="1030"/>
      <c r="AK126" s="1031">
        <v>7982</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v>3239263</v>
      </c>
      <c r="DH126" s="990"/>
      <c r="DI126" s="990"/>
      <c r="DJ126" s="990"/>
      <c r="DK126" s="990"/>
      <c r="DL126" s="990">
        <v>3061742</v>
      </c>
      <c r="DM126" s="990"/>
      <c r="DN126" s="990"/>
      <c r="DO126" s="990"/>
      <c r="DP126" s="990"/>
      <c r="DQ126" s="990">
        <v>2714095</v>
      </c>
      <c r="DR126" s="990"/>
      <c r="DS126" s="990"/>
      <c r="DT126" s="990"/>
      <c r="DU126" s="990"/>
      <c r="DV126" s="991">
        <v>14</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461</v>
      </c>
      <c r="AB127" s="1029"/>
      <c r="AC127" s="1029"/>
      <c r="AD127" s="1029"/>
      <c r="AE127" s="1030"/>
      <c r="AF127" s="1031" t="s">
        <v>457</v>
      </c>
      <c r="AG127" s="1029"/>
      <c r="AH127" s="1029"/>
      <c r="AI127" s="1029"/>
      <c r="AJ127" s="1030"/>
      <c r="AK127" s="1031" t="s">
        <v>461</v>
      </c>
      <c r="AL127" s="1029"/>
      <c r="AM127" s="1029"/>
      <c r="AN127" s="1029"/>
      <c r="AO127" s="1030"/>
      <c r="AP127" s="1032" t="s">
        <v>457</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461</v>
      </c>
      <c r="DH127" s="990"/>
      <c r="DI127" s="990"/>
      <c r="DJ127" s="990"/>
      <c r="DK127" s="990"/>
      <c r="DL127" s="990">
        <v>1493050</v>
      </c>
      <c r="DM127" s="990"/>
      <c r="DN127" s="990"/>
      <c r="DO127" s="990"/>
      <c r="DP127" s="990"/>
      <c r="DQ127" s="990">
        <v>1691373</v>
      </c>
      <c r="DR127" s="990"/>
      <c r="DS127" s="990"/>
      <c r="DT127" s="990"/>
      <c r="DU127" s="990"/>
      <c r="DV127" s="991">
        <v>8.6999999999999993</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2934020</v>
      </c>
      <c r="AB128" s="1118"/>
      <c r="AC128" s="1118"/>
      <c r="AD128" s="1118"/>
      <c r="AE128" s="1119"/>
      <c r="AF128" s="1120">
        <v>2448119</v>
      </c>
      <c r="AG128" s="1118"/>
      <c r="AH128" s="1118"/>
      <c r="AI128" s="1118"/>
      <c r="AJ128" s="1119"/>
      <c r="AK128" s="1120">
        <v>2475651</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457</v>
      </c>
      <c r="BG128" s="1125"/>
      <c r="BH128" s="1125"/>
      <c r="BI128" s="1125"/>
      <c r="BJ128" s="1125"/>
      <c r="BK128" s="1125"/>
      <c r="BL128" s="1126"/>
      <c r="BM128" s="1124">
        <v>12.26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230</v>
      </c>
      <c r="DH128" s="1110"/>
      <c r="DI128" s="1110"/>
      <c r="DJ128" s="1110"/>
      <c r="DK128" s="1110"/>
      <c r="DL128" s="1110" t="s">
        <v>492</v>
      </c>
      <c r="DM128" s="1110"/>
      <c r="DN128" s="1110"/>
      <c r="DO128" s="1110"/>
      <c r="DP128" s="1110"/>
      <c r="DQ128" s="1110" t="s">
        <v>493</v>
      </c>
      <c r="DR128" s="1110"/>
      <c r="DS128" s="1110"/>
      <c r="DT128" s="1110"/>
      <c r="DU128" s="1110"/>
      <c r="DV128" s="1111" t="s">
        <v>494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495</v>
      </c>
      <c r="X129" s="1144"/>
      <c r="Y129" s="1144"/>
      <c r="Z129" s="1145"/>
      <c r="AA129" s="1028">
        <v>22148298</v>
      </c>
      <c r="AB129" s="1029"/>
      <c r="AC129" s="1029"/>
      <c r="AD129" s="1029"/>
      <c r="AE129" s="1030"/>
      <c r="AF129" s="1031">
        <v>22315517</v>
      </c>
      <c r="AG129" s="1029"/>
      <c r="AH129" s="1029"/>
      <c r="AI129" s="1029"/>
      <c r="AJ129" s="1030"/>
      <c r="AK129" s="1031">
        <v>22576634</v>
      </c>
      <c r="AL129" s="1029"/>
      <c r="AM129" s="1029"/>
      <c r="AN129" s="1029"/>
      <c r="AO129" s="1030"/>
      <c r="AP129" s="1146"/>
      <c r="AQ129" s="1147"/>
      <c r="AR129" s="1147"/>
      <c r="AS129" s="1147"/>
      <c r="AT129" s="1148"/>
      <c r="AU129" s="264"/>
      <c r="AV129" s="264"/>
      <c r="AW129" s="264"/>
      <c r="AX129" s="1137" t="s">
        <v>496</v>
      </c>
      <c r="AY129" s="1020"/>
      <c r="AZ129" s="1020"/>
      <c r="BA129" s="1020"/>
      <c r="BB129" s="1020"/>
      <c r="BC129" s="1020"/>
      <c r="BD129" s="1020"/>
      <c r="BE129" s="1021"/>
      <c r="BF129" s="1138" t="s">
        <v>492</v>
      </c>
      <c r="BG129" s="1139"/>
      <c r="BH129" s="1139"/>
      <c r="BI129" s="1139"/>
      <c r="BJ129" s="1139"/>
      <c r="BK129" s="1139"/>
      <c r="BL129" s="1140"/>
      <c r="BM129" s="1138">
        <v>17.260000000000002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498</v>
      </c>
      <c r="X130" s="1144"/>
      <c r="Y130" s="1144"/>
      <c r="Z130" s="1145"/>
      <c r="AA130" s="1028">
        <v>3013116</v>
      </c>
      <c r="AB130" s="1029"/>
      <c r="AC130" s="1029"/>
      <c r="AD130" s="1029"/>
      <c r="AE130" s="1030"/>
      <c r="AF130" s="1031">
        <v>3078803</v>
      </c>
      <c r="AG130" s="1029"/>
      <c r="AH130" s="1029"/>
      <c r="AI130" s="1029"/>
      <c r="AJ130" s="1030"/>
      <c r="AK130" s="1031">
        <v>3179563</v>
      </c>
      <c r="AL130" s="1029"/>
      <c r="AM130" s="1029"/>
      <c r="AN130" s="1029"/>
      <c r="AO130" s="1030"/>
      <c r="AP130" s="1146"/>
      <c r="AQ130" s="1147"/>
      <c r="AR130" s="1147"/>
      <c r="AS130" s="1147"/>
      <c r="AT130" s="1148"/>
      <c r="AU130" s="264"/>
      <c r="AV130" s="264"/>
      <c r="AW130" s="264"/>
      <c r="AX130" s="1137" t="s">
        <v>499</v>
      </c>
      <c r="AY130" s="1020"/>
      <c r="AZ130" s="1020"/>
      <c r="BA130" s="1020"/>
      <c r="BB130" s="1020"/>
      <c r="BC130" s="1020"/>
      <c r="BD130" s="1020"/>
      <c r="BE130" s="1021"/>
      <c r="BF130" s="1174">
        <v>18.2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500</v>
      </c>
      <c r="X131" s="1182"/>
      <c r="Y131" s="1182"/>
      <c r="Z131" s="1183"/>
      <c r="AA131" s="1075">
        <v>19135182</v>
      </c>
      <c r="AB131" s="1054"/>
      <c r="AC131" s="1054"/>
      <c r="AD131" s="1054"/>
      <c r="AE131" s="1055"/>
      <c r="AF131" s="1053">
        <v>19236714</v>
      </c>
      <c r="AG131" s="1054"/>
      <c r="AH131" s="1054"/>
      <c r="AI131" s="1054"/>
      <c r="AJ131" s="1055"/>
      <c r="AK131" s="1053">
        <v>19397071</v>
      </c>
      <c r="AL131" s="1054"/>
      <c r="AM131" s="1054"/>
      <c r="AN131" s="1054"/>
      <c r="AO131" s="1055"/>
      <c r="AP131" s="1184"/>
      <c r="AQ131" s="1185"/>
      <c r="AR131" s="1185"/>
      <c r="AS131" s="1185"/>
      <c r="AT131" s="1186"/>
      <c r="AU131" s="264"/>
      <c r="AV131" s="264"/>
      <c r="AW131" s="264"/>
      <c r="AX131" s="1156" t="s">
        <v>501</v>
      </c>
      <c r="AY131" s="1107"/>
      <c r="AZ131" s="1107"/>
      <c r="BA131" s="1107"/>
      <c r="BB131" s="1107"/>
      <c r="BC131" s="1107"/>
      <c r="BD131" s="1107"/>
      <c r="BE131" s="1108"/>
      <c r="BF131" s="1157">
        <v>149.1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503</v>
      </c>
      <c r="W132" s="1167"/>
      <c r="X132" s="1167"/>
      <c r="Y132" s="1167"/>
      <c r="Z132" s="1168"/>
      <c r="AA132" s="1169">
        <v>21.08462308</v>
      </c>
      <c r="AB132" s="1170"/>
      <c r="AC132" s="1170"/>
      <c r="AD132" s="1170"/>
      <c r="AE132" s="1171"/>
      <c r="AF132" s="1172">
        <v>18.923460630000001</v>
      </c>
      <c r="AG132" s="1170"/>
      <c r="AH132" s="1170"/>
      <c r="AI132" s="1170"/>
      <c r="AJ132" s="1171"/>
      <c r="AK132" s="1172">
        <v>14.795878200000001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504</v>
      </c>
      <c r="W133" s="1150"/>
      <c r="X133" s="1150"/>
      <c r="Y133" s="1150"/>
      <c r="Z133" s="1151"/>
      <c r="AA133" s="1152">
        <v>22.4</v>
      </c>
      <c r="AB133" s="1153"/>
      <c r="AC133" s="1153"/>
      <c r="AD133" s="1153"/>
      <c r="AE133" s="1154"/>
      <c r="AF133" s="1152">
        <v>20.9</v>
      </c>
      <c r="AG133" s="1153"/>
      <c r="AH133" s="1153"/>
      <c r="AI133" s="1153"/>
      <c r="AJ133" s="1154"/>
      <c r="AK133" s="1152">
        <v>18.2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Ug86/KjxFH4FADBcJz6azXvkH/oPbBa7qbuq+0TM6BUSNlM7tl2J3pqYxdrL8LKzeNenyeTUStDL+YwFv4BQ==" saltValue="tQFo+43rz31ZlzCtRZk0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85"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QmrDlJwrSUBf6cHQ4DZDOFyrMlP+WchoOeznxNK/HP9sSl0h8r4SI5FezxoSRCOWQA+0boI2oeVNbslcny08A==" saltValue="dDOOvFnG9md50ZA22qA9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pane xSplit="18915"/>
      <selection pane="topRight"/>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Ss0Cl6TzBc39mJWGWXXGeunCi+3mC6uxpozHJBoV0ru78oqhwgScvHmSa+t2T2JMzqOPHCpPXcbAYPigeB9Bg==" saltValue="2lgHQQbP5zUj9n3TxzDv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513</v>
      </c>
      <c r="AL9" s="1193"/>
      <c r="AM9" s="1193"/>
      <c r="AN9" s="1194"/>
      <c r="AO9" s="292">
        <v>5440728</v>
      </c>
      <c r="AP9" s="292">
        <v>54008</v>
      </c>
      <c r="AQ9" s="293">
        <v>56348</v>
      </c>
      <c r="AR9" s="294">
        <v>-4.2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514</v>
      </c>
      <c r="AL10" s="1193"/>
      <c r="AM10" s="1193"/>
      <c r="AN10" s="1194"/>
      <c r="AO10" s="295">
        <v>122403</v>
      </c>
      <c r="AP10" s="295">
        <v>1215</v>
      </c>
      <c r="AQ10" s="296">
        <v>3645</v>
      </c>
      <c r="AR10" s="297">
        <v>-66.7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515</v>
      </c>
      <c r="AL11" s="1193"/>
      <c r="AM11" s="1193"/>
      <c r="AN11" s="1194"/>
      <c r="AO11" s="295">
        <v>965251</v>
      </c>
      <c r="AP11" s="295">
        <v>9582</v>
      </c>
      <c r="AQ11" s="296">
        <v>3500</v>
      </c>
      <c r="AR11" s="297">
        <v>173.8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516</v>
      </c>
      <c r="AL12" s="1193"/>
      <c r="AM12" s="1193"/>
      <c r="AN12" s="1194"/>
      <c r="AO12" s="295" t="s">
        <v>517</v>
      </c>
      <c r="AP12" s="295" t="s">
        <v>517</v>
      </c>
      <c r="AQ12" s="296">
        <v>434</v>
      </c>
      <c r="AR12" s="297" t="s">
        <v>517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517</v>
      </c>
      <c r="AP13" s="295" t="s">
        <v>517</v>
      </c>
      <c r="AQ13" s="296">
        <v>13</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519</v>
      </c>
      <c r="AL14" s="1193"/>
      <c r="AM14" s="1193"/>
      <c r="AN14" s="1194"/>
      <c r="AO14" s="295">
        <v>158290</v>
      </c>
      <c r="AP14" s="295">
        <v>1571</v>
      </c>
      <c r="AQ14" s="296">
        <v>2442</v>
      </c>
      <c r="AR14" s="297">
        <v>-35.700000000000003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520</v>
      </c>
      <c r="AL15" s="1193"/>
      <c r="AM15" s="1193"/>
      <c r="AN15" s="1194"/>
      <c r="AO15" s="295">
        <v>109985</v>
      </c>
      <c r="AP15" s="295">
        <v>1092</v>
      </c>
      <c r="AQ15" s="296">
        <v>1100</v>
      </c>
      <c r="AR15" s="297">
        <v>-0.7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521</v>
      </c>
      <c r="AL16" s="1196"/>
      <c r="AM16" s="1196"/>
      <c r="AN16" s="1197"/>
      <c r="AO16" s="295">
        <v>-510643</v>
      </c>
      <c r="AP16" s="295">
        <v>-5069</v>
      </c>
      <c r="AQ16" s="296">
        <v>-4518</v>
      </c>
      <c r="AR16" s="297">
        <v>12.2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6286014</v>
      </c>
      <c r="AP17" s="295">
        <v>62399</v>
      </c>
      <c r="AQ17" s="296">
        <v>62964</v>
      </c>
      <c r="AR17" s="297">
        <v>-0.9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526</v>
      </c>
      <c r="AL21" s="1188"/>
      <c r="AM21" s="1188"/>
      <c r="AN21" s="1189"/>
      <c r="AO21" s="307">
        <v>4.71</v>
      </c>
      <c r="AP21" s="308">
        <v>5.98</v>
      </c>
      <c r="AQ21" s="309">
        <v>-1.27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527</v>
      </c>
      <c r="AL22" s="1188"/>
      <c r="AM22" s="1188"/>
      <c r="AN22" s="1189"/>
      <c r="AO22" s="312">
        <v>91.2</v>
      </c>
      <c r="AP22" s="313">
        <v>99.8</v>
      </c>
      <c r="AQ22" s="314">
        <v>-8.6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532</v>
      </c>
      <c r="AL32" s="1204"/>
      <c r="AM32" s="1204"/>
      <c r="AN32" s="1205"/>
      <c r="AO32" s="322">
        <v>7107220</v>
      </c>
      <c r="AP32" s="322">
        <v>70551</v>
      </c>
      <c r="AQ32" s="323">
        <v>32962</v>
      </c>
      <c r="AR32" s="324">
        <v>114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533</v>
      </c>
      <c r="AL33" s="1204"/>
      <c r="AM33" s="1204"/>
      <c r="AN33" s="1205"/>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534</v>
      </c>
      <c r="AL34" s="1204"/>
      <c r="AM34" s="1204"/>
      <c r="AN34" s="1205"/>
      <c r="AO34" s="322" t="s">
        <v>517</v>
      </c>
      <c r="AP34" s="322" t="s">
        <v>517</v>
      </c>
      <c r="AQ34" s="323">
        <v>46</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535</v>
      </c>
      <c r="AL35" s="1204"/>
      <c r="AM35" s="1204"/>
      <c r="AN35" s="1205"/>
      <c r="AO35" s="322">
        <v>1319782</v>
      </c>
      <c r="AP35" s="322">
        <v>13101</v>
      </c>
      <c r="AQ35" s="323">
        <v>6858</v>
      </c>
      <c r="AR35" s="324">
        <v>91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536</v>
      </c>
      <c r="AL36" s="1204"/>
      <c r="AM36" s="1204"/>
      <c r="AN36" s="1205"/>
      <c r="AO36" s="322">
        <v>67261</v>
      </c>
      <c r="AP36" s="322">
        <v>668</v>
      </c>
      <c r="AQ36" s="323">
        <v>1328</v>
      </c>
      <c r="AR36" s="324">
        <v>-49.7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537</v>
      </c>
      <c r="AL37" s="1204"/>
      <c r="AM37" s="1204"/>
      <c r="AN37" s="1205"/>
      <c r="AO37" s="322">
        <v>30578</v>
      </c>
      <c r="AP37" s="322">
        <v>304</v>
      </c>
      <c r="AQ37" s="323">
        <v>918</v>
      </c>
      <c r="AR37" s="324">
        <v>-66.900000000000006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538</v>
      </c>
      <c r="AL38" s="1207"/>
      <c r="AM38" s="1207"/>
      <c r="AN38" s="1208"/>
      <c r="AO38" s="325">
        <v>340</v>
      </c>
      <c r="AP38" s="325">
        <v>3</v>
      </c>
      <c r="AQ38" s="326">
        <v>1</v>
      </c>
      <c r="AR38" s="314">
        <v>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539</v>
      </c>
      <c r="AL39" s="1207"/>
      <c r="AM39" s="1207"/>
      <c r="AN39" s="1208"/>
      <c r="AO39" s="322">
        <v>-2475651</v>
      </c>
      <c r="AP39" s="322">
        <v>-24575</v>
      </c>
      <c r="AQ39" s="323">
        <v>-7068</v>
      </c>
      <c r="AR39" s="324">
        <v>247.7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540</v>
      </c>
      <c r="AL40" s="1204"/>
      <c r="AM40" s="1204"/>
      <c r="AN40" s="1205"/>
      <c r="AO40" s="322">
        <v>-3179563</v>
      </c>
      <c r="AP40" s="322">
        <v>-31562</v>
      </c>
      <c r="AQ40" s="323">
        <v>-26735</v>
      </c>
      <c r="AR40" s="324">
        <v>18.100000000000001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2869967</v>
      </c>
      <c r="AP41" s="322">
        <v>28489</v>
      </c>
      <c r="AQ41" s="323">
        <v>8310</v>
      </c>
      <c r="AR41" s="324">
        <v>242.8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508</v>
      </c>
      <c r="AN49" s="1200" t="s">
        <v>544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3636088</v>
      </c>
      <c r="AN51" s="344">
        <v>35758</v>
      </c>
      <c r="AO51" s="345">
        <v>-20.9</v>
      </c>
      <c r="AP51" s="346">
        <v>50840</v>
      </c>
      <c r="AQ51" s="347">
        <v>16.899999999999999</v>
      </c>
      <c r="AR51" s="348">
        <v>-37.799999999999997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1380178</v>
      </c>
      <c r="AN52" s="352">
        <v>13573</v>
      </c>
      <c r="AO52" s="353">
        <v>-63.8</v>
      </c>
      <c r="AP52" s="354">
        <v>25367</v>
      </c>
      <c r="AQ52" s="355">
        <v>9.1</v>
      </c>
      <c r="AR52" s="356">
        <v>-72.900000000000006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5867584</v>
      </c>
      <c r="AN53" s="344">
        <v>57898</v>
      </c>
      <c r="AO53" s="345">
        <v>61.9</v>
      </c>
      <c r="AP53" s="346">
        <v>53605</v>
      </c>
      <c r="AQ53" s="347">
        <v>5.4</v>
      </c>
      <c r="AR53" s="348">
        <v>56.5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3231307</v>
      </c>
      <c r="AN54" s="352">
        <v>31885</v>
      </c>
      <c r="AO54" s="353">
        <v>134.9</v>
      </c>
      <c r="AP54" s="354">
        <v>28343</v>
      </c>
      <c r="AQ54" s="355">
        <v>11.7</v>
      </c>
      <c r="AR54" s="356">
        <v>123.2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2193155</v>
      </c>
      <c r="AN55" s="344">
        <v>21707</v>
      </c>
      <c r="AO55" s="345">
        <v>-62.5</v>
      </c>
      <c r="AP55" s="346">
        <v>44267</v>
      </c>
      <c r="AQ55" s="347">
        <v>-17.399999999999999</v>
      </c>
      <c r="AR55" s="348">
        <v>-45.1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1770916</v>
      </c>
      <c r="AN56" s="352">
        <v>17528</v>
      </c>
      <c r="AO56" s="353">
        <v>-45</v>
      </c>
      <c r="AP56" s="354">
        <v>26161</v>
      </c>
      <c r="AQ56" s="355">
        <v>-7.7</v>
      </c>
      <c r="AR56" s="356">
        <v>-37.299999999999997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2840216</v>
      </c>
      <c r="AN57" s="344">
        <v>28173</v>
      </c>
      <c r="AO57" s="345">
        <v>29.8</v>
      </c>
      <c r="AP57" s="346">
        <v>40879</v>
      </c>
      <c r="AQ57" s="347">
        <v>-7.7</v>
      </c>
      <c r="AR57" s="348">
        <v>37.5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2661147</v>
      </c>
      <c r="AN58" s="352">
        <v>26397</v>
      </c>
      <c r="AO58" s="353">
        <v>50.6</v>
      </c>
      <c r="AP58" s="354">
        <v>24087</v>
      </c>
      <c r="AQ58" s="355">
        <v>-7.9</v>
      </c>
      <c r="AR58" s="356">
        <v>58.5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4651041</v>
      </c>
      <c r="AN59" s="344">
        <v>46169</v>
      </c>
      <c r="AO59" s="345">
        <v>63.9</v>
      </c>
      <c r="AP59" s="346">
        <v>42651</v>
      </c>
      <c r="AQ59" s="347">
        <v>4.3</v>
      </c>
      <c r="AR59" s="348">
        <v>59.6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3974016</v>
      </c>
      <c r="AN60" s="352">
        <v>39449</v>
      </c>
      <c r="AO60" s="353">
        <v>49.4</v>
      </c>
      <c r="AP60" s="354">
        <v>22675</v>
      </c>
      <c r="AQ60" s="355">
        <v>-5.9</v>
      </c>
      <c r="AR60" s="356">
        <v>55.3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3837617</v>
      </c>
      <c r="AN61" s="359">
        <v>37941</v>
      </c>
      <c r="AO61" s="360">
        <v>14.4</v>
      </c>
      <c r="AP61" s="361">
        <v>46448</v>
      </c>
      <c r="AQ61" s="362">
        <v>0.3</v>
      </c>
      <c r="AR61" s="348">
        <v>14.1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2603513</v>
      </c>
      <c r="AN62" s="352">
        <v>25766</v>
      </c>
      <c r="AO62" s="353">
        <v>25.2</v>
      </c>
      <c r="AP62" s="354">
        <v>25327</v>
      </c>
      <c r="AQ62" s="355">
        <v>-0.1</v>
      </c>
      <c r="AR62" s="356">
        <v>25.3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tWrqH5I2lgFq8EXzISIzLgd+rU6qAf3oqEnphIJFQRvBstP6wQPzHsEwWScWHIc/AU+e362byRlwkaF0CEAGg==" saltValue="qegWGzwfNB3rrUxj3nAh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showWhiteSpace="0" zoomScaleNormal="100" zoomScaleSheetLayoutView="55" zoomScalePageLayoutView="80"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xFcm0m+RHcR/Qi6nk+gWnTzBp9UzP6AbssxFTpytck3m1FwdDnyevhbwooPajyv9810NsqY4AnOmLKvZlmGw==" saltValue="xOwzwruFRxEgP894XN8iPQ==" spinCount="100000" sheet="1" objects="1" scenarios="1"/>
  <dataConsolidate/>
  <phoneticPr fontId="2"/>
  <pageMargins left="0" right="0" top="0" bottom="0" header="0" footer="0"/>
  <pageSetup paperSize="9" scale="38" orientation="landscape" horizontalDpi="300" verticalDpi="300" r:id="rId1"/>
  <headerFooter scaleWithDoc="0"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zoomScalePageLayoutView="80"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KLEl2BNxyoJi+T3jib2fzpel8MyJKEEij9k/VhgPVfHhaQ2HXoRPcn6K0tMECaDK1rUoFP7cYj4g/W+Q/kcA==" saltValue="+EjBS+xJHQIOl8HPNvu1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showRuler="0" view="pageLayout"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2" t="s">
        <v>3</v>
      </c>
      <c r="D47" s="1212"/>
      <c r="E47" s="1213"/>
      <c r="F47" s="11">
        <v>4.38</v>
      </c>
      <c r="G47" s="12">
        <v>6</v>
      </c>
      <c r="H47" s="12">
        <v>5.97</v>
      </c>
      <c r="I47" s="12">
        <v>5.92</v>
      </c>
      <c r="J47" s="13">
        <v>6.1</v>
      </c>
    </row>
    <row r="48" spans="2:10" ht="57.75" customHeight="1" x14ac:dyDescent="0.15">
      <c r="B48" s="14"/>
      <c r="C48" s="1214" t="s">
        <v>4</v>
      </c>
      <c r="D48" s="1214"/>
      <c r="E48" s="1215"/>
      <c r="F48" s="15">
        <v>4.55</v>
      </c>
      <c r="G48" s="16">
        <v>0.11</v>
      </c>
      <c r="H48" s="16">
        <v>0.24</v>
      </c>
      <c r="I48" s="16">
        <v>0.25</v>
      </c>
      <c r="J48" s="17">
        <v>0.25</v>
      </c>
    </row>
    <row r="49" spans="2:10" ht="57.75" customHeight="1" thickBot="1" x14ac:dyDescent="0.2">
      <c r="B49" s="18"/>
      <c r="C49" s="1216" t="s">
        <v>5</v>
      </c>
      <c r="D49" s="1216"/>
      <c r="E49" s="1217"/>
      <c r="F49" s="19">
        <v>6.16</v>
      </c>
      <c r="G49" s="20">
        <v>1.73</v>
      </c>
      <c r="H49" s="20">
        <v>13.98</v>
      </c>
      <c r="I49" s="20">
        <v>45.39</v>
      </c>
      <c r="J49" s="21">
        <v>3.12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BG9UaUhzLeBN7RaIXzUmW6Jilo2wu2jShr2fHd0XDNh5AT9K0/Le77fWCaMHs87JPx5VKdkYFsrQEimrJ7Mg==" saltValue="eEcjLkuwvX+YZ2iXIjVb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dcterms:created xsi:type="dcterms:W3CDTF">2019-07-28T06:24:43Z</dcterms:created>
  <dcterms:modified xsi:type="dcterms:W3CDTF">2019-10-25T02:30:56Z</dcterms:modified>
</cp:coreProperties>
</file>