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0" yWindow="0" windowWidth="15360" windowHeight="7635" tabRatio="90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P23" i="12" l="1"/>
  <c r="AA23" i="12"/>
  <c r="AA76" i="12"/>
  <c r="AA69" i="12"/>
  <c r="AA68" i="12"/>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C37" i="10"/>
  <c r="BE36" i="10"/>
  <c r="BE35" i="10"/>
  <c r="BE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s="1"/>
  <c r="AM35" i="10" s="1"/>
  <c r="AM36" i="10" s="1"/>
  <c r="BW34" i="10" l="1"/>
  <c r="BW35" i="10" s="1"/>
  <c r="BW36" i="10" s="1"/>
  <c r="BW37" i="10" s="1"/>
  <c r="BW38" i="10" s="1"/>
  <c r="BW39" i="10" s="1"/>
  <c r="BW40" i="10" s="1"/>
  <c r="BW41" i="10" s="1"/>
  <c r="BW42" i="10" s="1"/>
  <c r="CO34" i="10" l="1"/>
  <c r="CO35" i="10" s="1"/>
  <c r="CO36" i="10" s="1"/>
  <c r="CO37" i="10" s="1"/>
  <c r="CO38" i="10" s="1"/>
  <c r="CO39" i="10" s="1"/>
</calcChain>
</file>

<file path=xl/sharedStrings.xml><?xml version="1.0" encoding="utf-8"?>
<sst xmlns="http://schemas.openxmlformats.org/spreadsheetml/2006/main" count="1093" uniqueCount="615">
  <si>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</si>
  <si>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</si>
  <si>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</si>
  <si>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</si>
  <si>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</si>
  <si>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</si>
  <si>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</si>
  <si>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</si>
  <si>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</si>
  <si>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</si>
  <si>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</si>
  <si>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</si>
  <si>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</si>
  <si>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</si>
  <si>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</si>
  <si>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</si>
  <si>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</si>
  <si>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</si>
  <si>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</si>
  <si>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</si>
  <si>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</si>
  <si>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</si>
  <si>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</si>
  <si>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</si>
  <si>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</si>
  <si>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</si>
  <si>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</si>
  <si>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</si>
  <si>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</si>
  <si>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</si>
  <si>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</si>
  <si>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</si>
  <si>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</si>
  <si>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</si>
  <si>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</si>
  <si>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</si>
  <si>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</si>
  <si>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</si>
  <si>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</si>
  <si>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</si>
  <si>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</si>
  <si>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</si>
  <si>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</si>
  <si>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</si>
  <si>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</si>
  <si>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</si>
  <si>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</si>
  <si>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</si>
  <si>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</si>
  <si>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</si>
  <si>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</si>
  <si>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</si>
  <si>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</si>
  <si>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</si>
  <si>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</si>
  <si>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</si>
  <si>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</si>
  <si>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</si>
  <si>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</si>
  <si>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</si>
  <si>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</si>
  <si>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</si>
  <si>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</si>
  <si>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</si>
  <si>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</si>
  <si>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</si>
  <si>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</si>
  <si>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</si>
  <si>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</si>
  <si>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</si>
  <si>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</si>
  <si>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</si>
  <si>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</si>
  <si>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</si>
  <si>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</si>
  <si>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</si>
  <si>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</si>
  <si>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</si>
  <si>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</si>
  <si>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</si>
  <si>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</si>
  <si>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</si>
  <si>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</si>
  <si>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</si>
  <si>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</si>
  <si>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</si>
  <si>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</si>
  <si>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</si>
  <si>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</si>
  <si>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</si>
  <si>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</si>
  <si>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枚方市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</si>
  <si>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</si>
  <si>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</si>
  <si>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</si>
  <si>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</si>
  <si>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</si>
  <si>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</si>
  <si>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</si>
  <si>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</si>
  <si>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</si>
  <si>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</si>
  <si>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</si>
  <si>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</si>
  <si>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</si>
  <si>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</si>
  <si>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</si>
  <si>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</si>
  <si>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</si>
  <si>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</si>
  <si>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</si>
  <si>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</si>
  <si>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</si>
  <si>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</si>
  <si>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</si>
  <si>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</si>
  <si>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</si>
  <si>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</si>
  <si>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</si>
  <si>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</si>
  <si>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</si>
  <si>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</si>
  <si>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</si>
  <si>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</si>
  <si>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</si>
  <si>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</si>
  <si>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</si>
  <si>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</si>
  <si>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</si>
  <si>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</si>
  <si>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</si>
  <si>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</si>
  <si>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</si>
  <si>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</si>
  <si>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</si>
  <si>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</si>
  <si>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</si>
  <si>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</si>
  <si>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</si>
  <si>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</si>
  <si>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</si>
  <si>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</si>
  <si>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</si>
  <si>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</si>
  <si>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</si>
  <si>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</si>
  <si>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</si>
  <si>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</si>
  <si>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</si>
  <si>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</si>
  <si>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</si>
  <si>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</si>
  <si>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</si>
  <si>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</si>
  <si>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</si>
  <si>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</si>
  <si>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</si>
  <si>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</si>
  <si>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</si>
  <si>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</si>
  <si>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</si>
  <si>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</si>
  <si>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</si>
  <si>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</si>
  <si>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</si>
  <si>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</si>
  <si>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</si>
  <si>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</si>
  <si>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</si>
  <si>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</si>
  <si>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</si>
  <si>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</si>
  <si>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</si>
  <si>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</si>
  <si>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</si>
  <si>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</si>
  <si>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</si>
  <si>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</si>
  <si>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</si>
  <si>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</si>
  <si>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</si>
  <si>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</si>
  <si>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</si>
  <si>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</si>
  <si>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</si>
  <si>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</si>
  <si>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</si>
  <si>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</si>
  <si>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</si>
  <si>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</si>
  <si>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</si>
  <si>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</si>
  <si>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</si>
  <si>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</si>
  <si>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</si>
  <si>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</si>
  <si>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</si>
  <si>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</si>
  <si>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</si>
  <si>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</si>
  <si>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</si>
  <si>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</si>
  <si>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</si>
  <si>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</si>
  <si>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</si>
  <si>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</si>
  <si>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</si>
  <si>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</si>
  <si>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大阪府枚方市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</si>
  <si>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</si>
  <si>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</si>
  <si>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</si>
  <si>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</si>
  <si>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</si>
  <si>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</si>
  <si>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</si>
  <si>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</si>
  <si>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</si>
  <si>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</si>
  <si>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</si>
  <si>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</si>
  <si>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</si>
  <si>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</si>
  <si>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</si>
  <si>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</si>
  <si>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</si>
  <si>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</si>
  <si>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</si>
  <si>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</si>
  <si>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</si>
  <si>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</si>
  <si>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</si>
  <si>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</si>
  <si>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</si>
  <si>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</si>
  <si>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</si>
  <si>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</si>
  <si>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</si>
  <si>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</si>
  <si>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</si>
  <si>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</si>
  <si>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</si>
  <si>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</si>
  <si>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</si>
  <si>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</si>
  <si>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</si>
  <si>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</si>
  <si>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</si>
  <si>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</si>
  <si>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</si>
  <si>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</si>
  <si>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</si>
  <si>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</si>
  <si>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</si>
  <si>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</si>
  <si>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</si>
  <si>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</si>
  <si>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</si>
  <si>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</si>
  <si>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</si>
  <si>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</si>
  <si>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</si>
  <si>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</si>
  <si>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</si>
  <si>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</si>
  <si>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</si>
  <si>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</si>
  <si>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</si>
  <si>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</si>
  <si>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</si>
  <si>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</si>
  <si>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</si>
  <si>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</si>
  <si>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</si>
  <si>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</si>
  <si>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</si>
  <si>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</si>
  <si>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</si>
  <si>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</si>
  <si>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</si>
  <si>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</si>
  <si>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</si>
  <si>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</si>
  <si>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</si>
  <si>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</si>
  <si>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</si>
  <si>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</si>
  <si>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</si>
  <si>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</si>
  <si>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</si>
  <si>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</si>
  <si>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</si>
  <si>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</si>
  <si>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</si>
  <si>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</si>
  <si>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</si>
  <si>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</si>
  <si>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</si>
  <si>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</si>
  <si>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</si>
  <si>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</si>
  <si>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</si>
  <si>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</si>
  <si>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</si>
  <si>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</si>
  <si>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</si>
  <si>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</si>
  <si>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</si>
  <si>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</si>
  <si>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</si>
  <si>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</si>
  <si>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</si>
  <si>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</si>
  <si>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</si>
  <si>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</si>
  <si>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</si>
  <si>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</si>
  <si>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</si>
  <si>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</si>
  <si>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</si>
  <si>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</si>
  <si>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</si>
  <si>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</si>
  <si>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</si>
  <si>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</si>
  <si>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</si>
  <si>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</si>
  <si>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</si>
  <si>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</si>
  <si>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</si>
  <si>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</si>
  <si>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</si>
  <si>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</si>
  <si>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</si>
  <si>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</si>
  <si>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</si>
  <si>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</si>
  <si>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</si>
  <si>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</si>
  <si>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</si>
  <si>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</si>
  <si>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</si>
  <si>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</si>
  <si>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</si>
  <si>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</si>
  <si>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</si>
  <si>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</si>
  <si>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</si>
  <si>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</si>
  <si>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</si>
  <si>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</si>
  <si>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</si>
  <si>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</si>
  <si>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</si>
  <si>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</si>
  <si>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</si>
  <si>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</si>
  <si>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大阪府枚方市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</si>
  <si>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</si>
  <si>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</si>
  <si>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</si>
  <si>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</si>
  <si>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</si>
  <si>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</si>
  <si>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</si>
  <si>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</si>
  <si>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</si>
  <si>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</si>
  <si>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</si>
  <si>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</si>
  <si>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</si>
  <si>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</si>
  <si>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</si>
  <si>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</si>
  <si>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</si>
  <si>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</si>
  <si>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</si>
  <si>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</si>
  <si>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</si>
  <si>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</si>
  <si>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</si>
  <si>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</si>
  <si>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</si>
  <si>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</si>
  <si>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</si>
  <si>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</si>
  <si>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</si>
  <si>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</si>
  <si>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</si>
  <si>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</si>
  <si>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</si>
  <si>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</si>
  <si>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</si>
  <si>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</si>
  <si>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</si>
  <si>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</si>
  <si>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自動車駐車場特別会計</t>
    <phoneticPr fontId="5"/>
  </si>
  <si>
    <t>水道事業会計</t>
    <phoneticPr fontId="5"/>
  </si>
  <si>
    <t>法適用企業</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</si>
  <si>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</si>
  <si>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</si>
  <si>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</si>
  <si>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</si>
  <si>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</si>
  <si>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</si>
  <si>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</si>
  <si>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</si>
  <si>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</si>
  <si>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</si>
  <si>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</si>
  <si>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</si>
  <si>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</si>
  <si>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</si>
  <si>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</si>
  <si>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</si>
  <si>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</si>
  <si>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</si>
  <si>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</si>
  <si>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</si>
  <si>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</si>
  <si>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</si>
  <si>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</si>
  <si>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</si>
  <si>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</si>
  <si>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</si>
  <si>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</si>
  <si>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</si>
  <si>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</si>
  <si>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</si>
  <si>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</si>
  <si>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</si>
  <si>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</si>
  <si>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</si>
  <si>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</si>
  <si>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</si>
  <si>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</si>
  <si>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</si>
  <si>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</si>
  <si>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</si>
  <si>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</si>
  <si>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</si>
  <si>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</si>
  <si>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</si>
  <si>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</si>
  <si>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</si>
  <si>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</si>
  <si>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</si>
  <si>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</si>
  <si>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</si>
  <si>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</si>
  <si>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</si>
  <si>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</si>
  <si>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</si>
  <si>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</si>
  <si>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</si>
  <si>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</si>
  <si>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</si>
  <si>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</si>
  <si>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</si>
  <si>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</si>
  <si>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</si>
  <si>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</si>
  <si>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</si>
  <si>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</si>
  <si>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</si>
  <si>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</si>
  <si>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</si>
  <si>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</si>
  <si>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</si>
  <si>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</si>
  <si>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</si>
  <si>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</si>
  <si>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</si>
  <si>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</si>
  <si>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</si>
  <si>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</si>
  <si>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</si>
  <si>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</si>
  <si>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</si>
  <si>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</si>
  <si>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</si>
  <si>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</si>
  <si>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</si>
  <si>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</si>
  <si>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</si>
  <si>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</si>
  <si>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</si>
  <si>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</si>
  <si>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</si>
  <si>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</si>
  <si>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</si>
  <si>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</si>
  <si>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</si>
  <si>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</si>
  <si>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</si>
  <si>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</si>
  <si>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</si>
  <si>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</si>
  <si>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</si>
  <si>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</si>
  <si>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</si>
  <si>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</si>
  <si>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</si>
  <si>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</si>
  <si>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</si>
  <si>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</si>
  <si>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</si>
  <si>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</si>
  <si>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</si>
  <si>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</si>
  <si>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</si>
  <si>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</si>
  <si>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</si>
  <si>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</si>
  <si>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</si>
  <si>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</si>
  <si>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</si>
  <si>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</si>
  <si>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</si>
  <si>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</si>
  <si>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</si>
  <si>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</si>
  <si>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</si>
  <si>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</si>
  <si>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</si>
  <si>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</si>
  <si>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</si>
  <si>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</si>
  <si>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</si>
  <si>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</si>
  <si>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</si>
  <si>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</si>
  <si>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</si>
  <si>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</si>
  <si>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</si>
  <si>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</si>
  <si>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</si>
  <si>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</si>
  <si>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</si>
  <si>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</si>
  <si>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</si>
  <si>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</si>
  <si>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</si>
  <si>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</si>
  <si>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</si>
  <si>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</si>
  <si>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</si>
  <si>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</si>
  <si>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</si>
  <si>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</si>
  <si>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</si>
  <si>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</si>
  <si>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自動車駐車場特別会計</t>
  </si>
  <si>
    <t>▲ 0.62</t>
  </si>
  <si>
    <t>▲ 0.51</t>
  </si>
  <si>
    <t>▲ 0.45</t>
  </si>
  <si>
    <t>▲ 0.43</t>
  </si>
  <si>
    <t>▲ 0.37</t>
  </si>
  <si>
    <t>水道事業会計</t>
  </si>
  <si>
    <t>一般会計</t>
  </si>
  <si>
    <t>病院事業会計</t>
  </si>
  <si>
    <t>下水道事業会計</t>
  </si>
  <si>
    <t>介護保険特別会計</t>
  </si>
  <si>
    <t>国民健康保険特別会計</t>
  </si>
  <si>
    <t>▲ 2.26</t>
  </si>
  <si>
    <t>▲ 2.11</t>
  </si>
  <si>
    <t>▲ 1.35</t>
  </si>
  <si>
    <t>後期高齢者医療特別会計</t>
  </si>
  <si>
    <t>その他会計（赤字）</t>
  </si>
  <si>
    <t>その他会計（黒字）</t>
  </si>
  <si>
    <t>枚方市街地開発</t>
    <phoneticPr fontId="2"/>
  </si>
  <si>
    <t>-</t>
    <phoneticPr fontId="11"/>
  </si>
  <si>
    <t>-</t>
    <phoneticPr fontId="11"/>
  </si>
  <si>
    <t>エフエムひらかた</t>
    <phoneticPr fontId="2"/>
  </si>
  <si>
    <t>枚方市文化国際財団</t>
    <phoneticPr fontId="2"/>
  </si>
  <si>
    <t>枚方体育協会</t>
    <phoneticPr fontId="2"/>
  </si>
  <si>
    <t>枚方市文化財研究調査会</t>
    <phoneticPr fontId="2"/>
  </si>
  <si>
    <t>枚方市土地開発公社</t>
    <phoneticPr fontId="2"/>
  </si>
  <si>
    <t>〇</t>
    <phoneticPr fontId="2"/>
  </si>
  <si>
    <t>枚方寝屋川消防組合</t>
    <rPh sb="0" eb="2">
      <t>ヒラカタ</t>
    </rPh>
    <rPh sb="2" eb="5">
      <t>ネヤガワ</t>
    </rPh>
    <rPh sb="5" eb="7">
      <t>ショウボウ</t>
    </rPh>
    <rPh sb="7" eb="9">
      <t>クミアイ</t>
    </rPh>
    <phoneticPr fontId="5"/>
  </si>
  <si>
    <t>北河内４市リサイクル施設組合</t>
    <rPh sb="0" eb="3">
      <t>キタカワチ</t>
    </rPh>
    <rPh sb="4" eb="5">
      <t>シ</t>
    </rPh>
    <rPh sb="10" eb="12">
      <t>シセツ</t>
    </rPh>
    <rPh sb="12" eb="14">
      <t>クミアイ</t>
    </rPh>
    <phoneticPr fontId="5"/>
  </si>
  <si>
    <t>淀川左岸水防事務組合</t>
    <rPh sb="0" eb="2">
      <t>ヨドガワ</t>
    </rPh>
    <rPh sb="2" eb="4">
      <t>サガン</t>
    </rPh>
    <rPh sb="4" eb="6">
      <t>スイボウ</t>
    </rPh>
    <rPh sb="6" eb="8">
      <t>ジム</t>
    </rPh>
    <rPh sb="8" eb="10">
      <t>クミアイ</t>
    </rPh>
    <phoneticPr fontId="5"/>
  </si>
  <si>
    <t>大阪府都市競艇企業団</t>
    <rPh sb="0" eb="3">
      <t>オオサカフ</t>
    </rPh>
    <rPh sb="3" eb="5">
      <t>トシ</t>
    </rPh>
    <rPh sb="5" eb="7">
      <t>キョウテイ</t>
    </rPh>
    <rPh sb="7" eb="9">
      <t>キギョウ</t>
    </rPh>
    <rPh sb="9" eb="10">
      <t>ダン</t>
    </rPh>
    <phoneticPr fontId="5"/>
  </si>
  <si>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5"/>
  </si>
  <si>
    <t>大阪府後期高齢者医療広域連合（後期高齢者医療特別会計）</t>
    <rPh sb="15" eb="17">
      <t>コウキ</t>
    </rPh>
    <rPh sb="17" eb="20">
      <t>コウレイシャ</t>
    </rPh>
    <rPh sb="20" eb="22">
      <t>イリョウ</t>
    </rPh>
    <phoneticPr fontId="5"/>
  </si>
  <si>
    <t>大阪広域水道企業団（水道事業会計）</t>
    <rPh sb="10" eb="12">
      <t>スイドウ</t>
    </rPh>
    <rPh sb="12" eb="14">
      <t>ジギョウ</t>
    </rPh>
    <rPh sb="14" eb="16">
      <t>カイケイ</t>
    </rPh>
    <phoneticPr fontId="5"/>
  </si>
  <si>
    <t>大阪広域水道企業団（工業用水道事業会計）</t>
    <rPh sb="10" eb="12">
      <t>コウギョウ</t>
    </rPh>
    <rPh sb="12" eb="13">
      <t>ヨウ</t>
    </rPh>
    <rPh sb="13" eb="15">
      <t>スイドウ</t>
    </rPh>
    <rPh sb="15" eb="17">
      <t>ジギョウ</t>
    </rPh>
    <rPh sb="17" eb="19">
      <t>カイケイ</t>
    </rPh>
    <phoneticPr fontId="5"/>
  </si>
  <si>
    <t>枚方京田辺環境施設組合</t>
    <rPh sb="0" eb="2">
      <t>ヒラカタ</t>
    </rPh>
    <rPh sb="2" eb="5">
      <t>キョウタナベ</t>
    </rPh>
    <rPh sb="5" eb="7">
      <t>カンキョウ</t>
    </rPh>
    <rPh sb="7" eb="9">
      <t>シセツ</t>
    </rPh>
    <rPh sb="9" eb="11">
      <t>クミアイ</t>
    </rPh>
    <phoneticPr fontId="11"/>
  </si>
  <si>
    <t>-</t>
    <phoneticPr fontId="2"/>
  </si>
  <si>
    <t>-</t>
    <phoneticPr fontId="2"/>
  </si>
  <si>
    <t>-</t>
    <phoneticPr fontId="2"/>
  </si>
  <si>
    <t>-</t>
    <phoneticPr fontId="11"/>
  </si>
  <si>
    <t>-</t>
    <phoneticPr fontId="2"/>
  </si>
  <si>
    <t>-</t>
    <phoneticPr fontId="2"/>
  </si>
  <si>
    <t>新庁舎及び総合文化施設整備事業基金</t>
    <rPh sb="0" eb="3">
      <t>シンチョウシャ</t>
    </rPh>
    <rPh sb="3" eb="4">
      <t>オヨ</t>
    </rPh>
    <rPh sb="5" eb="7">
      <t>ソウゴウ</t>
    </rPh>
    <rPh sb="7" eb="9">
      <t>ブンカ</t>
    </rPh>
    <rPh sb="9" eb="11">
      <t>シセツ</t>
    </rPh>
    <rPh sb="11" eb="13">
      <t>セイビ</t>
    </rPh>
    <rPh sb="13" eb="15">
      <t>ジギョウ</t>
    </rPh>
    <rPh sb="15" eb="17">
      <t>キキン</t>
    </rPh>
    <phoneticPr fontId="11"/>
  </si>
  <si>
    <t>施設保全整備基金</t>
    <rPh sb="0" eb="2">
      <t>シセツ</t>
    </rPh>
    <rPh sb="2" eb="4">
      <t>ホゼン</t>
    </rPh>
    <rPh sb="4" eb="6">
      <t>セイビ</t>
    </rPh>
    <rPh sb="6" eb="8">
      <t>キキン</t>
    </rPh>
    <phoneticPr fontId="11"/>
  </si>
  <si>
    <t>職員退職手当基金</t>
    <rPh sb="0" eb="2">
      <t>ショクイン</t>
    </rPh>
    <rPh sb="2" eb="4">
      <t>タイショク</t>
    </rPh>
    <rPh sb="4" eb="6">
      <t>テアテ</t>
    </rPh>
    <rPh sb="6" eb="8">
      <t>キキン</t>
    </rPh>
    <phoneticPr fontId="11"/>
  </si>
  <si>
    <t>こども夢基金</t>
    <rPh sb="3" eb="4">
      <t>ユメ</t>
    </rPh>
    <rPh sb="4" eb="6">
      <t>キキン</t>
    </rPh>
    <phoneticPr fontId="11"/>
  </si>
  <si>
    <t>地域福祉推進基金</t>
    <rPh sb="0" eb="2">
      <t>チイキ</t>
    </rPh>
    <rPh sb="2" eb="4">
      <t>フクシ</t>
    </rPh>
    <rPh sb="4" eb="6">
      <t>スイシン</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</si>
  <si>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</si>
  <si>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</si>
  <si>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</si>
  <si>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平成28年度と同様に「なし」であり、有形固定資産減価償却率も0.8ポイント減少した。これは主に、平成29年度に公立保育所の建替工事を行ったことが要因であると考えられる。しかし、依然として類似団体内平均値と比較して有形固定資産減価償却率が高いため、財政負担に留意しながら、平成29年3月に策定した公共施設マネジメント推進計画に基づき、公共施設の老朽化に対応していく。</t>
    <rPh sb="44" eb="46">
      <t>ゲンショウ</t>
    </rPh>
    <rPh sb="104" eb="105">
      <t>ナイ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</si>
  <si>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</si>
  <si>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</si>
  <si>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</si>
  <si>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</si>
  <si>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</si>
  <si>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</si>
  <si>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</si>
  <si>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</si>
  <si>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平成28年度と同様に「なし」で、実質公債費比率についても、類似団体内平均値を下回っている。平成29年度の単年度の実質公債費比率が減少した要因は、下水道事業会計において汚水整備に係る企業債の利子償還費が減少したこと等により、公営企業地方債の償還に充てた繰入金が減となったことなどによる。引き続き、地方債残高や元利償還金の動向を注視しながら計画的な市債の発行に努める。</t>
    <rPh sb="40" eb="41">
      <t>ナイ</t>
    </rPh>
    <rPh sb="75" eb="77">
      <t>ヨウイン</t>
    </rPh>
    <rPh sb="79" eb="82">
      <t>ゲスイドウ</t>
    </rPh>
    <rPh sb="82" eb="84">
      <t>ジギョウ</t>
    </rPh>
    <rPh sb="84" eb="86">
      <t>カイケイ</t>
    </rPh>
    <rPh sb="90" eb="92">
      <t>オスイ</t>
    </rPh>
    <rPh sb="92" eb="94">
      <t>セイビ</t>
    </rPh>
    <rPh sb="95" eb="96">
      <t>カカ</t>
    </rPh>
    <rPh sb="97" eb="99">
      <t>キギョウ</t>
    </rPh>
    <rPh sb="99" eb="100">
      <t>サイ</t>
    </rPh>
    <rPh sb="101" eb="103">
      <t>リシ</t>
    </rPh>
    <rPh sb="103" eb="105">
      <t>ショウカン</t>
    </rPh>
    <rPh sb="105" eb="106">
      <t>ヒ</t>
    </rPh>
    <rPh sb="107" eb="109">
      <t>ゲンショウ</t>
    </rPh>
    <rPh sb="113" eb="114">
      <t>トウ</t>
    </rPh>
    <rPh sb="118" eb="120">
      <t>コウエイ</t>
    </rPh>
    <rPh sb="120" eb="122">
      <t>キギョウ</t>
    </rPh>
    <rPh sb="122" eb="125">
      <t>チホウサイ</t>
    </rPh>
    <rPh sb="126" eb="128">
      <t>ショウカン</t>
    </rPh>
    <rPh sb="129" eb="130">
      <t>ア</t>
    </rPh>
    <rPh sb="132" eb="133">
      <t>ク</t>
    </rPh>
    <rPh sb="133" eb="134">
      <t>イ</t>
    </rPh>
    <rPh sb="134" eb="135">
      <t>キン</t>
    </rPh>
    <rPh sb="136" eb="137">
      <t>ゲン</t>
    </rPh>
    <rPh sb="160" eb="162">
      <t>ガンリ</t>
    </rPh>
    <rPh sb="162" eb="165">
      <t>ショウカンキン</t>
    </rPh>
    <rPh sb="166" eb="168">
      <t>ドウコウ</t>
    </rPh>
    <rPh sb="169" eb="171">
      <t>チュウシ</t>
    </rPh>
    <rPh sb="175" eb="178">
      <t>ケイカクテキ</t>
    </rPh>
    <rPh sb="179" eb="181">
      <t>シサイ</t>
    </rPh>
    <rPh sb="182" eb="184">
      <t>ハッコウ</t>
    </rPh>
    <rPh sb="185" eb="186">
      <t>ツト</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</si>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</sst>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2"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51613</c:v>
                </c:pt>
                <c:pt idx="2">
                  <c:v>50880</c:v>
                </c:pt>
                <c:pt idx="3">
                  <c:v>46395</c:v>
                </c:pt>
                <c:pt idx="4">
                  <c:v>48088</c:v>
                </c:pt>
              </c:numCache>
            </c:numRef>
          </c:val>
          <c:smooth val="0"/>
          <c:extLst>
            <c:ext xmlns:c16="http://schemas.microsoft.com/office/drawing/2014/chart" uri="{C3380CC4-5D6E-409C-BE32-E72D297353CC}">
              <c16:uniqueId val="{00000000-E532-44A3-9993-C6AB148D03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12508</c:v>
                </c:pt>
                <c:pt idx="1">
                  <c:v>18788</c:v>
                </c:pt>
                <c:pt idx="2">
                  <c:v>29546</c:v>
                </c:pt>
                <c:pt idx="3">
                  <c:v>24214</c:v>
                </c:pt>
                <c:pt idx="4">
                  <c:v>27233</c:v>
                </c:pt>
              </c:numCache>
            </c:numRef>
          </c:val>
          <c:smooth val="0"/>
          <c:extLst>
            <c:ext xmlns:c16="http://schemas.microsoft.com/office/drawing/2014/chart" uri="{C3380CC4-5D6E-409C-BE32-E72D297353CC}">
              <c16:uniqueId val="{00000001-E532-44A3-9993-C6AB148D0300}"/>
            </c:ext>
          </c:extLst>
        </c:ser>
        <c:dLbls>
          <c:showLegendKey val="0"/>
          <c:showVal val="0"/>
          <c:showCatName val="0"/>
          <c:showSerName val="0"/>
          <c:showPercent val="0"/>
          <c:showBubbleSize val="0"/>
        </c:dLbls>
        <c:marker val="1"/>
        <c:smooth val="0"/>
        <c:axId val="137435008"/>
        <c:axId val="137646080"/>
      </c:lineChart>
      <c:catAx>
        <c:axId val="137435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646080"/>
        <c:crosses val="autoZero"/>
        <c:auto val="1"/>
        <c:lblAlgn val="ctr"/>
        <c:lblOffset val="100"/>
        <c:tickLblSkip val="1"/>
        <c:tickMarkSkip val="1"/>
        <c:noMultiLvlLbl val="0"/>
      </c:catAx>
      <c:valAx>
        <c:axId val="1376460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1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435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1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2.2400000000000002</c:v>
                </c:pt>
                <c:pt idx="1">
                  <c:v>2.44</c:v>
                </c:pt>
                <c:pt idx="2">
                  <c:v>2.5299999999999998</c:v>
                </c:pt>
                <c:pt idx="3">
                  <c:v>2.21</c:v>
                </c:pt>
                <c:pt idx="4">
                  <c:v>2.2200000000000002</c:v>
                </c:pt>
              </c:numCache>
            </c:numRef>
          </c:val>
          <c:extLst>
            <c:ext xmlns:c16="http://schemas.microsoft.com/office/drawing/2014/chart" uri="{C3380CC4-5D6E-409C-BE32-E72D297353CC}">
              <c16:uniqueId val="{00000000-DD11-4B90-AE9F-199ECFF220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10.85</c:v>
                </c:pt>
                <c:pt idx="1">
                  <c:v>11.8</c:v>
                </c:pt>
                <c:pt idx="2">
                  <c:v>12.69</c:v>
                </c:pt>
                <c:pt idx="3">
                  <c:v>13.1</c:v>
                </c:pt>
                <c:pt idx="4">
                  <c:v>12.16</c:v>
                </c:pt>
              </c:numCache>
            </c:numRef>
          </c:val>
          <c:extLst>
            <c:ext xmlns:c16="http://schemas.microsoft.com/office/drawing/2014/chart" uri="{C3380CC4-5D6E-409C-BE32-E72D297353CC}">
              <c16:uniqueId val="{00000001-DD11-4B90-AE9F-199ECFF22097}"/>
            </c:ext>
          </c:extLst>
        </c:ser>
        <c:dLbls>
          <c:showLegendKey val="0"/>
          <c:showVal val="0"/>
          <c:showCatName val="0"/>
          <c:showSerName val="0"/>
          <c:showPercent val="0"/>
          <c:showBubbleSize val="0"/>
        </c:dLbls>
        <c:gapWidth val="250"/>
        <c:overlap val="100"/>
        <c:axId val="163494912"/>
        <c:axId val="163632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4.92</c:v>
                </c:pt>
                <c:pt idx="1">
                  <c:v>3.13</c:v>
                </c:pt>
                <c:pt idx="2">
                  <c:v>2.44</c:v>
                </c:pt>
                <c:pt idx="3">
                  <c:v>0.88</c:v>
                </c:pt>
                <c:pt idx="4">
                  <c:v>1.57</c:v>
                </c:pt>
              </c:numCache>
            </c:numRef>
          </c:val>
          <c:smooth val="0"/>
          <c:extLst>
            <c:ext xmlns:c16="http://schemas.microsoft.com/office/drawing/2014/chart" uri="{C3380CC4-5D6E-409C-BE32-E72D297353CC}">
              <c16:uniqueId val="{00000002-DD11-4B90-AE9F-199ECFF22097}"/>
            </c:ext>
          </c:extLst>
        </c:ser>
        <c:dLbls>
          <c:showLegendKey val="0"/>
          <c:showVal val="0"/>
          <c:showCatName val="0"/>
          <c:showSerName val="0"/>
          <c:showPercent val="0"/>
          <c:showBubbleSize val="0"/>
        </c:dLbls>
        <c:marker val="1"/>
        <c:smooth val="0"/>
        <c:axId val="163494912"/>
        <c:axId val="163632256"/>
      </c:lineChart>
      <c:catAx>
        <c:axId val="16349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3632256"/>
        <c:crosses val="autoZero"/>
        <c:auto val="1"/>
        <c:lblAlgn val="ctr"/>
        <c:lblOffset val="100"/>
        <c:tickLblSkip val="1"/>
        <c:tickMarkSkip val="1"/>
        <c:noMultiLvlLbl val="0"/>
      </c:catAx>
      <c:valAx>
        <c:axId val="163632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49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0.04</c:v>
                </c:pt>
                <c:pt idx="4">
                  <c:v>#N/A</c:v>
                </c:pt>
                <c:pt idx="5">
                  <c:v>0.06</c:v>
                </c:pt>
                <c:pt idx="6">
                  <c:v>#N/A</c:v>
                </c:pt>
                <c:pt idx="7">
                  <c:v>0.08</c:v>
                </c:pt>
                <c:pt idx="8">
                  <c:v>#N/A</c:v>
                </c:pt>
                <c:pt idx="9">
                  <c:v>0.08</c:v>
                </c:pt>
              </c:numCache>
            </c:numRef>
          </c:val>
          <c:extLst>
            <c:ext xmlns:c16="http://schemas.microsoft.com/office/drawing/2014/chart" uri="{C3380CC4-5D6E-409C-BE32-E72D297353CC}">
              <c16:uniqueId val="{00000000-942B-4FB0-85E4-D377F3ED26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2B-4FB0-85E4-D377F3ED261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0.05</c:v>
                </c:pt>
                <c:pt idx="2">
                  <c:v>#N/A</c:v>
                </c:pt>
                <c:pt idx="3">
                  <c:v>0.05</c:v>
                </c:pt>
                <c:pt idx="4">
                  <c:v>#N/A</c:v>
                </c:pt>
                <c:pt idx="5">
                  <c:v>0.06</c:v>
                </c:pt>
                <c:pt idx="6">
                  <c:v>#N/A</c:v>
                </c:pt>
                <c:pt idx="7">
                  <c:v>0.06</c:v>
                </c:pt>
                <c:pt idx="8">
                  <c:v>#N/A</c:v>
                </c:pt>
                <c:pt idx="9">
                  <c:v>0.35</c:v>
                </c:pt>
              </c:numCache>
            </c:numRef>
          </c:val>
          <c:extLst>
            <c:ext xmlns:c16="http://schemas.microsoft.com/office/drawing/2014/chart" uri="{C3380CC4-5D6E-409C-BE32-E72D297353CC}">
              <c16:uniqueId val="{00000002-942B-4FB0-85E4-D377F3ED2614}"/>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2.2599999999999998</c:v>
                </c:pt>
                <c:pt idx="1">
                  <c:v>#N/A</c:v>
                </c:pt>
                <c:pt idx="2">
                  <c:v>2.11</c:v>
                </c:pt>
                <c:pt idx="3">
                  <c:v>#N/A</c:v>
                </c:pt>
                <c:pt idx="4">
                  <c:v>1.35</c:v>
                </c:pt>
                <c:pt idx="5">
                  <c:v>#N/A</c:v>
                </c:pt>
                <c:pt idx="6">
                  <c:v>0.37</c:v>
                </c:pt>
                <c:pt idx="7">
                  <c:v>#N/A</c:v>
                </c:pt>
                <c:pt idx="8">
                  <c:v>#N/A</c:v>
                </c:pt>
                <c:pt idx="9">
                  <c:v>0.7</c:v>
                </c:pt>
              </c:numCache>
            </c:numRef>
          </c:val>
          <c:extLst>
            <c:ext xmlns:c16="http://schemas.microsoft.com/office/drawing/2014/chart" uri="{C3380CC4-5D6E-409C-BE32-E72D297353CC}">
              <c16:uniqueId val="{00000003-942B-4FB0-85E4-D377F3ED2614}"/>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0.66</c:v>
                </c:pt>
                <c:pt idx="2">
                  <c:v>#N/A</c:v>
                </c:pt>
                <c:pt idx="3">
                  <c:v>1.1100000000000001</c:v>
                </c:pt>
                <c:pt idx="4">
                  <c:v>#N/A</c:v>
                </c:pt>
                <c:pt idx="5">
                  <c:v>0.99</c:v>
                </c:pt>
                <c:pt idx="6">
                  <c:v>#N/A</c:v>
                </c:pt>
                <c:pt idx="7">
                  <c:v>0.92</c:v>
                </c:pt>
                <c:pt idx="8">
                  <c:v>#N/A</c:v>
                </c:pt>
                <c:pt idx="9">
                  <c:v>0.7</c:v>
                </c:pt>
              </c:numCache>
            </c:numRef>
          </c:val>
          <c:extLst>
            <c:ext xmlns:c16="http://schemas.microsoft.com/office/drawing/2014/chart" uri="{C3380CC4-5D6E-409C-BE32-E72D297353CC}">
              <c16:uniqueId val="{00000004-942B-4FB0-85E4-D377F3ED2614}"/>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1.39</c:v>
                </c:pt>
                <c:pt idx="2">
                  <c:v>#N/A</c:v>
                </c:pt>
                <c:pt idx="3">
                  <c:v>1.41</c:v>
                </c:pt>
                <c:pt idx="4">
                  <c:v>#N/A</c:v>
                </c:pt>
                <c:pt idx="5">
                  <c:v>1.77</c:v>
                </c:pt>
                <c:pt idx="6">
                  <c:v>#N/A</c:v>
                </c:pt>
                <c:pt idx="7">
                  <c:v>1.26</c:v>
                </c:pt>
                <c:pt idx="8">
                  <c:v>#N/A</c:v>
                </c:pt>
                <c:pt idx="9">
                  <c:v>1.05</c:v>
                </c:pt>
              </c:numCache>
            </c:numRef>
          </c:val>
          <c:extLst>
            <c:ext xmlns:c16="http://schemas.microsoft.com/office/drawing/2014/chart" uri="{C3380CC4-5D6E-409C-BE32-E72D297353CC}">
              <c16:uniqueId val="{00000005-942B-4FB0-85E4-D377F3ED2614}"/>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2.86</c:v>
                </c:pt>
                <c:pt idx="2">
                  <c:v>#N/A</c:v>
                </c:pt>
                <c:pt idx="3">
                  <c:v>1.91</c:v>
                </c:pt>
                <c:pt idx="4">
                  <c:v>#N/A</c:v>
                </c:pt>
                <c:pt idx="5">
                  <c:v>2.27</c:v>
                </c:pt>
                <c:pt idx="6">
                  <c:v>#N/A</c:v>
                </c:pt>
                <c:pt idx="7">
                  <c:v>2.09</c:v>
                </c:pt>
                <c:pt idx="8">
                  <c:v>#N/A</c:v>
                </c:pt>
                <c:pt idx="9">
                  <c:v>1.39</c:v>
                </c:pt>
              </c:numCache>
            </c:numRef>
          </c:val>
          <c:extLst>
            <c:ext xmlns:c16="http://schemas.microsoft.com/office/drawing/2014/chart" uri="{C3380CC4-5D6E-409C-BE32-E72D297353CC}">
              <c16:uniqueId val="{00000006-942B-4FB0-85E4-D377F3ED261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2.23</c:v>
                </c:pt>
                <c:pt idx="2">
                  <c:v>#N/A</c:v>
                </c:pt>
                <c:pt idx="3">
                  <c:v>2.39</c:v>
                </c:pt>
                <c:pt idx="4">
                  <c:v>#N/A</c:v>
                </c:pt>
                <c:pt idx="5">
                  <c:v>2.46</c:v>
                </c:pt>
                <c:pt idx="6">
                  <c:v>#N/A</c:v>
                </c:pt>
                <c:pt idx="7">
                  <c:v>2.12</c:v>
                </c:pt>
                <c:pt idx="8">
                  <c:v>#N/A</c:v>
                </c:pt>
                <c:pt idx="9">
                  <c:v>2.14</c:v>
                </c:pt>
              </c:numCache>
            </c:numRef>
          </c:val>
          <c:extLst>
            <c:ext xmlns:c16="http://schemas.microsoft.com/office/drawing/2014/chart" uri="{C3380CC4-5D6E-409C-BE32-E72D297353CC}">
              <c16:uniqueId val="{00000007-942B-4FB0-85E4-D377F3ED261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7.76</c:v>
                </c:pt>
                <c:pt idx="2">
                  <c:v>#N/A</c:v>
                </c:pt>
                <c:pt idx="3">
                  <c:v>7.79</c:v>
                </c:pt>
                <c:pt idx="4">
                  <c:v>#N/A</c:v>
                </c:pt>
                <c:pt idx="5">
                  <c:v>7.33</c:v>
                </c:pt>
                <c:pt idx="6">
                  <c:v>#N/A</c:v>
                </c:pt>
                <c:pt idx="7">
                  <c:v>5.51</c:v>
                </c:pt>
                <c:pt idx="8">
                  <c:v>#N/A</c:v>
                </c:pt>
                <c:pt idx="9">
                  <c:v>6.04</c:v>
                </c:pt>
              </c:numCache>
            </c:numRef>
          </c:val>
          <c:extLst>
            <c:ext xmlns:c16="http://schemas.microsoft.com/office/drawing/2014/chart" uri="{C3380CC4-5D6E-409C-BE32-E72D297353CC}">
              <c16:uniqueId val="{00000008-942B-4FB0-85E4-D377F3ED2614}"/>
            </c:ext>
          </c:extLst>
        </c:ser>
        <c:ser>
          <c:idx val="9"/>
          <c:order val="9"/>
          <c:tx>
            <c:strRef>
              <c:f>データシート!$A$36</c:f>
              <c:strCache>
                <c:ptCount val="1"/>
                <c:pt idx="0">
                  <c:v>自動車駐車場特別会計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0.62</c:v>
                </c:pt>
                <c:pt idx="1">
                  <c:v>#N/A</c:v>
                </c:pt>
                <c:pt idx="2">
                  <c:v>0.51</c:v>
                </c:pt>
                <c:pt idx="3">
                  <c:v>#N/A</c:v>
                </c:pt>
                <c:pt idx="4">
                  <c:v>0.45</c:v>
                </c:pt>
                <c:pt idx="5">
                  <c:v>#N/A</c:v>
                </c:pt>
                <c:pt idx="6">
                  <c:v>0.43</c:v>
                </c:pt>
                <c:pt idx="7">
                  <c:v>#N/A</c:v>
                </c:pt>
                <c:pt idx="8">
                  <c:v>0.37</c:v>
                </c:pt>
                <c:pt idx="9">
                  <c:v>#N/A</c:v>
                </c:pt>
              </c:numCache>
            </c:numRef>
          </c:val>
          <c:extLst>
            <c:ext xmlns:c16="http://schemas.microsoft.com/office/drawing/2014/chart" uri="{C3380CC4-5D6E-409C-BE32-E72D297353CC}">
              <c16:uniqueId val="{00000009-942B-4FB0-85E4-D377F3ED2614}"/>
            </c:ext>
          </c:extLst>
        </c:ser>
        <c:dLbls>
          <c:showLegendKey val="0"/>
          <c:showVal val="0"/>
          <c:showCatName val="0"/>
          <c:showSerName val="0"/>
          <c:showPercent val="0"/>
          <c:showBubbleSize val="0"/>
        </c:dLbls>
        <c:gapWidth val="150"/>
        <c:overlap val="100"/>
        <c:axId val="164977664"/>
        <c:axId val="165180160"/>
      </c:barChart>
      <c:catAx>
        <c:axId val="16497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180160"/>
        <c:crosses val="autoZero"/>
        <c:auto val="1"/>
        <c:lblAlgn val="ctr"/>
        <c:lblOffset val="100"/>
        <c:tickLblSkip val="1"/>
        <c:tickMarkSkip val="1"/>
        <c:noMultiLvlLbl val="0"/>
      </c:catAx>
      <c:valAx>
        <c:axId val="165180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977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14E-2"/>
          <c:y val="8.7976539589442848E-2"/>
          <c:w val="0.90356317136844033"/>
          <c:h val="0.639296187683286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14375</c:v>
                </c:pt>
                <c:pt idx="5">
                  <c:v>14536</c:v>
                </c:pt>
                <c:pt idx="8">
                  <c:v>14064</c:v>
                </c:pt>
                <c:pt idx="11">
                  <c:v>14209</c:v>
                </c:pt>
                <c:pt idx="14">
                  <c:v>14489</c:v>
                </c:pt>
              </c:numCache>
            </c:numRef>
          </c:val>
          <c:extLst>
            <c:ext xmlns:c16="http://schemas.microsoft.com/office/drawing/2014/chart" uri="{C3380CC4-5D6E-409C-BE32-E72D297353CC}">
              <c16:uniqueId val="{00000000-69C3-45F4-A5BC-482EAC34AC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C3-45F4-A5BC-482EAC34AC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219</c:v>
                </c:pt>
                <c:pt idx="3">
                  <c:v>11</c:v>
                </c:pt>
                <c:pt idx="6">
                  <c:v>11</c:v>
                </c:pt>
                <c:pt idx="9">
                  <c:v>11</c:v>
                </c:pt>
                <c:pt idx="12">
                  <c:v>11</c:v>
                </c:pt>
              </c:numCache>
            </c:numRef>
          </c:val>
          <c:extLst>
            <c:ext xmlns:c16="http://schemas.microsoft.com/office/drawing/2014/chart" uri="{C3380CC4-5D6E-409C-BE32-E72D297353CC}">
              <c16:uniqueId val="{00000002-69C3-45F4-A5BC-482EAC34AC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214</c:v>
                </c:pt>
                <c:pt idx="3">
                  <c:v>233</c:v>
                </c:pt>
                <c:pt idx="6">
                  <c:v>239</c:v>
                </c:pt>
                <c:pt idx="9">
                  <c:v>245</c:v>
                </c:pt>
                <c:pt idx="12">
                  <c:v>394</c:v>
                </c:pt>
              </c:numCache>
            </c:numRef>
          </c:val>
          <c:extLst>
            <c:ext xmlns:c16="http://schemas.microsoft.com/office/drawing/2014/chart" uri="{C3380CC4-5D6E-409C-BE32-E72D297353CC}">
              <c16:uniqueId val="{00000003-69C3-45F4-A5BC-482EAC34AC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3861</c:v>
                </c:pt>
                <c:pt idx="3">
                  <c:v>3665</c:v>
                </c:pt>
                <c:pt idx="6">
                  <c:v>3990</c:v>
                </c:pt>
                <c:pt idx="9">
                  <c:v>3672</c:v>
                </c:pt>
                <c:pt idx="12">
                  <c:v>3298</c:v>
                </c:pt>
              </c:numCache>
            </c:numRef>
          </c:val>
          <c:extLst>
            <c:ext xmlns:c16="http://schemas.microsoft.com/office/drawing/2014/chart" uri="{C3380CC4-5D6E-409C-BE32-E72D297353CC}">
              <c16:uniqueId val="{00000004-69C3-45F4-A5BC-482EAC34AC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C3-45F4-A5BC-482EAC34AC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C3-45F4-A5BC-482EAC34AC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10832</c:v>
                </c:pt>
                <c:pt idx="3">
                  <c:v>10511</c:v>
                </c:pt>
                <c:pt idx="6">
                  <c:v>10026</c:v>
                </c:pt>
                <c:pt idx="9">
                  <c:v>9987</c:v>
                </c:pt>
                <c:pt idx="12">
                  <c:v>10160</c:v>
                </c:pt>
              </c:numCache>
            </c:numRef>
          </c:val>
          <c:extLst>
            <c:ext xmlns:c16="http://schemas.microsoft.com/office/drawing/2014/chart" uri="{C3380CC4-5D6E-409C-BE32-E72D297353CC}">
              <c16:uniqueId val="{00000007-69C3-45F4-A5BC-482EAC34ACA4}"/>
            </c:ext>
          </c:extLst>
        </c:ser>
        <c:dLbls>
          <c:showLegendKey val="0"/>
          <c:showVal val="0"/>
          <c:showCatName val="0"/>
          <c:showSerName val="0"/>
          <c:showPercent val="0"/>
          <c:showBubbleSize val="0"/>
        </c:dLbls>
        <c:gapWidth val="100"/>
        <c:overlap val="100"/>
        <c:axId val="165698560"/>
        <c:axId val="165708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751</c:v>
                </c:pt>
                <c:pt idx="2">
                  <c:v>#N/A</c:v>
                </c:pt>
                <c:pt idx="3">
                  <c:v>#N/A</c:v>
                </c:pt>
                <c:pt idx="4">
                  <c:v>-116</c:v>
                </c:pt>
                <c:pt idx="5">
                  <c:v>#N/A</c:v>
                </c:pt>
                <c:pt idx="6">
                  <c:v>#N/A</c:v>
                </c:pt>
                <c:pt idx="7">
                  <c:v>202</c:v>
                </c:pt>
                <c:pt idx="8">
                  <c:v>#N/A</c:v>
                </c:pt>
                <c:pt idx="9">
                  <c:v>#N/A</c:v>
                </c:pt>
                <c:pt idx="10">
                  <c:v>-294</c:v>
                </c:pt>
                <c:pt idx="11">
                  <c:v>#N/A</c:v>
                </c:pt>
                <c:pt idx="12">
                  <c:v>#N/A</c:v>
                </c:pt>
                <c:pt idx="13">
                  <c:v>-626</c:v>
                </c:pt>
                <c:pt idx="14">
                  <c:v>#N/A</c:v>
                </c:pt>
              </c:numCache>
            </c:numRef>
          </c:val>
          <c:smooth val="0"/>
          <c:extLst>
            <c:ext xmlns:c16="http://schemas.microsoft.com/office/drawing/2014/chart" uri="{C3380CC4-5D6E-409C-BE32-E72D297353CC}">
              <c16:uniqueId val="{00000008-69C3-45F4-A5BC-482EAC34ACA4}"/>
            </c:ext>
          </c:extLst>
        </c:ser>
        <c:dLbls>
          <c:showLegendKey val="0"/>
          <c:showVal val="0"/>
          <c:showCatName val="0"/>
          <c:showSerName val="0"/>
          <c:showPercent val="0"/>
          <c:showBubbleSize val="0"/>
        </c:dLbls>
        <c:marker val="1"/>
        <c:smooth val="0"/>
        <c:axId val="165698560"/>
        <c:axId val="165708928"/>
      </c:lineChart>
      <c:catAx>
        <c:axId val="16569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708928"/>
        <c:crosses val="autoZero"/>
        <c:auto val="1"/>
        <c:lblAlgn val="ctr"/>
        <c:lblOffset val="100"/>
        <c:tickLblSkip val="1"/>
        <c:tickMarkSkip val="1"/>
        <c:noMultiLvlLbl val="0"/>
      </c:catAx>
      <c:valAx>
        <c:axId val="165708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69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84"/>
          <c:h val="0.589182127738551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114305</c:v>
                </c:pt>
                <c:pt idx="5">
                  <c:v>117043</c:v>
                </c:pt>
                <c:pt idx="8">
                  <c:v>113200</c:v>
                </c:pt>
                <c:pt idx="11">
                  <c:v>112943</c:v>
                </c:pt>
                <c:pt idx="14">
                  <c:v>111679</c:v>
                </c:pt>
              </c:numCache>
            </c:numRef>
          </c:val>
          <c:extLst>
            <c:ext xmlns:c16="http://schemas.microsoft.com/office/drawing/2014/chart" uri="{C3380CC4-5D6E-409C-BE32-E72D297353CC}">
              <c16:uniqueId val="{00000000-05F2-478A-BC28-054E9D0199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35639</c:v>
                </c:pt>
                <c:pt idx="5">
                  <c:v>34310</c:v>
                </c:pt>
                <c:pt idx="8">
                  <c:v>32475</c:v>
                </c:pt>
                <c:pt idx="11">
                  <c:v>32730</c:v>
                </c:pt>
                <c:pt idx="14">
                  <c:v>29815</c:v>
                </c:pt>
              </c:numCache>
            </c:numRef>
          </c:val>
          <c:extLst>
            <c:ext xmlns:c16="http://schemas.microsoft.com/office/drawing/2014/chart" uri="{C3380CC4-5D6E-409C-BE32-E72D297353CC}">
              <c16:uniqueId val="{00000001-05F2-478A-BC28-054E9D0199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24569</c:v>
                </c:pt>
                <c:pt idx="5">
                  <c:v>26068</c:v>
                </c:pt>
                <c:pt idx="8">
                  <c:v>26491</c:v>
                </c:pt>
                <c:pt idx="11">
                  <c:v>29396</c:v>
                </c:pt>
                <c:pt idx="14">
                  <c:v>30342</c:v>
                </c:pt>
              </c:numCache>
            </c:numRef>
          </c:val>
          <c:extLst>
            <c:ext xmlns:c16="http://schemas.microsoft.com/office/drawing/2014/chart" uri="{C3380CC4-5D6E-409C-BE32-E72D297353CC}">
              <c16:uniqueId val="{00000002-05F2-478A-BC28-054E9D0199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F2-478A-BC28-054E9D0199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F2-478A-BC28-054E9D0199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2486</c:v>
                </c:pt>
                <c:pt idx="3">
                  <c:v>1979</c:v>
                </c:pt>
                <c:pt idx="6">
                  <c:v>1815</c:v>
                </c:pt>
                <c:pt idx="9">
                  <c:v>1473</c:v>
                </c:pt>
                <c:pt idx="12">
                  <c:v>1203</c:v>
                </c:pt>
              </c:numCache>
            </c:numRef>
          </c:val>
          <c:extLst>
            <c:ext xmlns:c16="http://schemas.microsoft.com/office/drawing/2014/chart" uri="{C3380CC4-5D6E-409C-BE32-E72D297353CC}">
              <c16:uniqueId val="{00000005-05F2-478A-BC28-054E9D0199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17527</c:v>
                </c:pt>
                <c:pt idx="3">
                  <c:v>16847</c:v>
                </c:pt>
                <c:pt idx="6">
                  <c:v>15793</c:v>
                </c:pt>
                <c:pt idx="9">
                  <c:v>15627</c:v>
                </c:pt>
                <c:pt idx="12">
                  <c:v>14853</c:v>
                </c:pt>
              </c:numCache>
            </c:numRef>
          </c:val>
          <c:extLst>
            <c:ext xmlns:c16="http://schemas.microsoft.com/office/drawing/2014/chart" uri="{C3380CC4-5D6E-409C-BE32-E72D297353CC}">
              <c16:uniqueId val="{00000006-05F2-478A-BC28-054E9D0199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1407</c:v>
                </c:pt>
                <c:pt idx="3">
                  <c:v>2565</c:v>
                </c:pt>
                <c:pt idx="6">
                  <c:v>2844</c:v>
                </c:pt>
                <c:pt idx="9">
                  <c:v>2912</c:v>
                </c:pt>
                <c:pt idx="12">
                  <c:v>2665</c:v>
                </c:pt>
              </c:numCache>
            </c:numRef>
          </c:val>
          <c:extLst>
            <c:ext xmlns:c16="http://schemas.microsoft.com/office/drawing/2014/chart" uri="{C3380CC4-5D6E-409C-BE32-E72D297353CC}">
              <c16:uniqueId val="{00000007-05F2-478A-BC28-054E9D0199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44978</c:v>
                </c:pt>
                <c:pt idx="3">
                  <c:v>42569</c:v>
                </c:pt>
                <c:pt idx="6">
                  <c:v>39769</c:v>
                </c:pt>
                <c:pt idx="9">
                  <c:v>36428</c:v>
                </c:pt>
                <c:pt idx="12">
                  <c:v>33340</c:v>
                </c:pt>
              </c:numCache>
            </c:numRef>
          </c:val>
          <c:extLst>
            <c:ext xmlns:c16="http://schemas.microsoft.com/office/drawing/2014/chart" uri="{C3380CC4-5D6E-409C-BE32-E72D297353CC}">
              <c16:uniqueId val="{00000008-05F2-478A-BC28-054E9D0199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6294</c:v>
                </c:pt>
                <c:pt idx="3">
                  <c:v>5875</c:v>
                </c:pt>
                <c:pt idx="6">
                  <c:v>6844</c:v>
                </c:pt>
                <c:pt idx="9">
                  <c:v>6035</c:v>
                </c:pt>
                <c:pt idx="12">
                  <c:v>5000</c:v>
                </c:pt>
              </c:numCache>
            </c:numRef>
          </c:val>
          <c:extLst>
            <c:ext xmlns:c16="http://schemas.microsoft.com/office/drawing/2014/chart" uri="{C3380CC4-5D6E-409C-BE32-E72D297353CC}">
              <c16:uniqueId val="{00000009-05F2-478A-BC28-054E9D0199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96848</c:v>
                </c:pt>
                <c:pt idx="3">
                  <c:v>96904</c:v>
                </c:pt>
                <c:pt idx="6">
                  <c:v>99253</c:v>
                </c:pt>
                <c:pt idx="9">
                  <c:v>101233</c:v>
                </c:pt>
                <c:pt idx="12">
                  <c:v>101728</c:v>
                </c:pt>
              </c:numCache>
            </c:numRef>
          </c:val>
          <c:extLst>
            <c:ext xmlns:c16="http://schemas.microsoft.com/office/drawing/2014/chart" uri="{C3380CC4-5D6E-409C-BE32-E72D297353CC}">
              <c16:uniqueId val="{0000000A-05F2-478A-BC28-054E9D019980}"/>
            </c:ext>
          </c:extLst>
        </c:ser>
        <c:dLbls>
          <c:showLegendKey val="0"/>
          <c:showVal val="0"/>
          <c:showCatName val="0"/>
          <c:showSerName val="0"/>
          <c:showPercent val="0"/>
          <c:showBubbleSize val="0"/>
        </c:dLbls>
        <c:gapWidth val="100"/>
        <c:overlap val="100"/>
        <c:axId val="166126336"/>
        <c:axId val="166128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5F2-478A-BC28-054E9D019980}"/>
            </c:ext>
          </c:extLst>
        </c:ser>
        <c:dLbls>
          <c:showLegendKey val="0"/>
          <c:showVal val="0"/>
          <c:showCatName val="0"/>
          <c:showSerName val="0"/>
          <c:showPercent val="0"/>
          <c:showBubbleSize val="0"/>
        </c:dLbls>
        <c:marker val="1"/>
        <c:smooth val="0"/>
        <c:axId val="166126336"/>
        <c:axId val="166128256"/>
      </c:lineChart>
      <c:catAx>
        <c:axId val="16612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128256"/>
        <c:crosses val="autoZero"/>
        <c:auto val="1"/>
        <c:lblAlgn val="ctr"/>
        <c:lblOffset val="100"/>
        <c:tickLblSkip val="1"/>
        <c:tickMarkSkip val="1"/>
        <c:noMultiLvlLbl val="0"/>
      </c:catAx>
      <c:valAx>
        <c:axId val="16612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12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1026E-2"/>
          <c:w val="0.89122665696781667"/>
          <c:h val="0.85862490608254416"/>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9731</c:v>
                </c:pt>
                <c:pt idx="1">
                  <c:v>9990</c:v>
                </c:pt>
                <c:pt idx="2">
                  <c:v>9504</c:v>
                </c:pt>
              </c:numCache>
            </c:numRef>
          </c:val>
          <c:extLst>
            <c:ext xmlns:c16="http://schemas.microsoft.com/office/drawing/2014/chart" uri="{C3380CC4-5D6E-409C-BE32-E72D297353CC}">
              <c16:uniqueId val="{00000000-4157-4990-897D-5861FD35E2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5344</c:v>
                </c:pt>
                <c:pt idx="1">
                  <c:v>5351</c:v>
                </c:pt>
                <c:pt idx="2">
                  <c:v>4704</c:v>
                </c:pt>
              </c:numCache>
            </c:numRef>
          </c:val>
          <c:extLst>
            <c:ext xmlns:c16="http://schemas.microsoft.com/office/drawing/2014/chart" uri="{C3380CC4-5D6E-409C-BE32-E72D297353CC}">
              <c16:uniqueId val="{00000001-4157-4990-897D-5861FD35E29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14640</c:v>
                </c:pt>
                <c:pt idx="1">
                  <c:v>11691</c:v>
                </c:pt>
                <c:pt idx="2">
                  <c:v>12947</c:v>
                </c:pt>
              </c:numCache>
            </c:numRef>
          </c:val>
          <c:extLst>
            <c:ext xmlns:c16="http://schemas.microsoft.com/office/drawing/2014/chart" uri="{C3380CC4-5D6E-409C-BE32-E72D297353CC}">
              <c16:uniqueId val="{00000002-4157-4990-897D-5861FD35E296}"/>
            </c:ext>
          </c:extLst>
        </c:ser>
        <c:dLbls>
          <c:showLegendKey val="0"/>
          <c:showVal val="0"/>
          <c:showCatName val="0"/>
          <c:showSerName val="0"/>
          <c:showPercent val="0"/>
          <c:showBubbleSize val="0"/>
        </c:dLbls>
        <c:gapWidth val="120"/>
        <c:overlap val="100"/>
        <c:axId val="165979648"/>
        <c:axId val="165981184"/>
      </c:barChart>
      <c:catAx>
        <c:axId val="16597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5981184"/>
        <c:crosses val="autoZero"/>
        <c:auto val="1"/>
        <c:lblAlgn val="ctr"/>
        <c:lblOffset val="100"/>
        <c:tickLblSkip val="1"/>
        <c:tickMarkSkip val="1"/>
        <c:noMultiLvlLbl val="0"/>
      </c:catAx>
      <c:valAx>
        <c:axId val="165981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597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103"/>
          <c:y val="4.9232005384860722E-2"/>
          <c:w val="0.85776160330282825"/>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{8CE025D0-11D2-4AF6-9EC2-C10001ABE6AE}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01D-4D52-8DCE-75BA52B48C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{E90829A7-071D-48F0-8F6E-3819BBDC75B8}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1D-4D52-8DCE-75BA52B48C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{D1250CDE-EBC8-486C-A9A9-C24475982A12}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1D-4D52-8DCE-75BA52B48C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{ED381A10-7AE8-4835-B2C9-5F6724DD80A9}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1D-4D52-8DCE-75BA52B48C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{EF3F3E81-C19A-4BBB-A1C0-0E7F230F71AF}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1D-4D52-8DCE-75BA52B48C9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{D8E109AB-B094-4D88-9CB5-5917B8B86D19}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01D-4D52-8DCE-75BA52B48C9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{3435CF75-8A6E-45CD-9AAC-B46737CF2B56}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01D-4D52-8DCE-75BA52B48C9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{85F9E0B0-D865-4B9C-8955-E801B70188C9}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01D-4D52-8DCE-75BA52B48C9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{3BA0395E-FA95-4ECD-B873-574C47D448E5}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01D-4D52-8DCE-75BA52B48C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77.900000000000006</c:v>
                </c:pt>
                <c:pt idx="24">
                  <c:v>78.599999999999994</c:v>
                </c:pt>
                <c:pt idx="32">
                  <c:v>77.8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01D-4D52-8DCE-75BA52B48C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{00CA70B1-70F2-4088-BE79-BE37F76D0322}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01D-4D52-8DCE-75BA52B48C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{B78374A8-B878-49A0-929D-98C3016101E9}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1D-4D52-8DCE-75BA52B48C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{9FADC488-E2C3-4B59-887F-CC5E1B33E043}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1D-4D52-8DCE-75BA52B48C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{0462C583-711D-404C-A222-AB7EA6CFD38B}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1D-4D52-8DCE-75BA52B48C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{093A0DEE-7E87-4310-8F12-C93FAB3072DF}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1D-4D52-8DCE-75BA52B48C9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{80390E14-46DA-4BF6-949A-F40F7B4CF001}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01D-4D52-8DCE-75BA52B48C9F}"/>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{564404C8-6DEB-4509-ADCE-6F4B2101C8E1}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01D-4D52-8DCE-75BA52B48C9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{65DF2D5E-BC38-4492-BBC5-498C83040583}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01D-4D52-8DCE-75BA52B48C9F}"/>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{1CE7AC65-3FF9-47DE-9BED-56EE59FB05F8}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01D-4D52-8DCE-75BA52B48C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59.3</c:v>
                </c:pt>
                <c:pt idx="32">
                  <c:v>60</c:v>
                </c:pt>
              </c:numCache>
            </c:numRef>
          </c:xVal>
          <c:yVal>
            <c:numRef>
              <c:f>公会計指標分析・財政指標組合せ分析表!$BP$55:$DC$55</c:f>
              <c:numCache>
                <c:formatCode>#,##0.0;"▲ "#,##0.0</c:formatCode>
                <c:ptCount val="40"/>
                <c:pt idx="16">
                  <c:v>41.4</c:v>
                </c:pt>
                <c:pt idx="24">
                  <c:v>38.9</c:v>
                </c:pt>
                <c:pt idx="32">
                  <c:v>37.6</c:v>
                </c:pt>
              </c:numCache>
            </c:numRef>
          </c:yVal>
          <c:smooth val="0"/>
          <c:extLst>
            <c:ext xmlns:c16="http://schemas.microsoft.com/office/drawing/2014/chart" uri="{C3380CC4-5D6E-409C-BE32-E72D297353CC}">
              <c16:uniqueId val="{00000013-C01D-4D52-8DCE-75BA52B48C9F}"/>
            </c:ext>
          </c:extLst>
        </c:ser>
        <c:dLbls>
          <c:showLegendKey val="0"/>
          <c:showVal val="1"/>
          <c:showCatName val="0"/>
          <c:showSerName val="0"/>
          <c:showPercent val="0"/>
          <c:showBubbleSize val="0"/>
        </c:dLbls>
        <c:axId val="37585280"/>
        <c:axId val="37587200"/>
      </c:scatterChart>
      <c:valAx>
        <c:axId val="37585280"/>
        <c:scaling>
          <c:orientation val="minMax"/>
          <c:max val="60.300000000000004"/>
          <c:min val="59.2"/>
        </c:scaling>
        <c:delete val="0"/>
        <c:axPos val="b"/>
        <c:title>
          <c:tx>
            <c:rich>
              <a:bodyPr/>
              <a:lstStyle/>
              <a:p>
                <a:pPr>
                  <a:defRPr/>
                </a:pPr>
                <a:r>
                  <a:rPr lang="ja-JP" altLang="en-US" sz="1050" b="0"/>
                  <a:t>有形固定資産減価償却率</a:t>
                </a:r>
              </a:p>
            </c:rich>
          </c:tx>
          <c:layout>
            <c:manualLayout>
              <c:xMode val="edge"/>
              <c:yMode val="edge"/>
              <c:x val="0.41341562393161913"/>
              <c:y val="0.90792951587388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587200"/>
        <c:crosses val="autoZero"/>
        <c:crossBetween val="midCat"/>
      </c:valAx>
      <c:valAx>
        <c:axId val="37587200"/>
        <c:scaling>
          <c:orientation val="minMax"/>
          <c:max val="42.1"/>
          <c:min val="37.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585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155" l="0.70000000000000062" r="0.70000000000000062" t="0.75000000000000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49"/>
          <c:h val="0.77913873422717328"/>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{490E78A7-E7C3-4601-9FA2-D7AE31107CC0}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072-4224-A94F-56A37EDCFF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{A50DDD01-9B72-4E50-8601-11BB524AC0BD}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72-4224-A94F-56A37EDCFF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{0FF71B95-B378-4983-A47E-FBE5C2454015}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72-4224-A94F-56A37EDCFF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{437D1058-97C1-4220-B1BC-754FFE743BEA}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72-4224-A94F-56A37EDCFF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{34DE6458-1274-438D-B202-EC9632B8DD0A}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72-4224-A94F-56A37EDCFFC6}"/>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{ECA02B30-229D-4B97-9492-5929150F466A}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072-4224-A94F-56A37EDCFFC6}"/>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{C1A54A54-40D9-46EC-B3C1-105AB25A9F1F}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072-4224-A94F-56A37EDCFFC6}"/>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{DA081BDB-9160-4F1F-AA20-E23D3C92D9B2}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072-4224-A94F-56A37EDCFFC6}"/>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{74823E59-2BC4-4F14-8437-1F753A3AE46C}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072-4224-A94F-56A37EDCFF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0.8</c:v>
                </c:pt>
                <c:pt idx="16">
                  <c:v>0.4</c:v>
                </c:pt>
                <c:pt idx="24">
                  <c:v>-0.1</c:v>
                </c:pt>
                <c:pt idx="32">
                  <c:v>-0.3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072-4224-A94F-56A37EDCFF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{F2708F4D-9616-4617-BB0D-BAD57E539C4F}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072-4224-A94F-56A37EDCFF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{33DB66C4-A539-40D1-B0D2-67414FC51DAF}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72-4224-A94F-56A37EDCFF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{F90ED421-DB63-4151-BB31-CA12F2A5E30D}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72-4224-A94F-56A37EDCFF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{6E41D833-5A88-49A6-B6EB-E5F8F2F20D60}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72-4224-A94F-56A37EDCFF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{4D54AA23-70FA-467A-A658-84E72102B627}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72-4224-A94F-56A37EDCFFC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{DA5EB823-8A80-49E6-A5D8-26BD21EE1E64}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072-4224-A94F-56A37EDCFFC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{6DD7DAA1-B3BA-4853-8BE8-27245F8F6E3A}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072-4224-A94F-56A37EDCFFC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{D439714D-F00E-4872-BE0D-3E0A55659800}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072-4224-A94F-56A37EDCFFC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{50618528-F1E4-4F60-9720-7E8D48F23064}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072-4224-A94F-56A37EDCFF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7.3</c:v>
                </c:pt>
                <c:pt idx="16">
                  <c:v>6.7</c:v>
                </c:pt>
                <c:pt idx="24">
                  <c:v>6.4</c:v>
                </c:pt>
                <c:pt idx="32">
                  <c:v>6.1</c:v>
                </c:pt>
              </c:numCache>
            </c:numRef>
          </c:xVal>
          <c:yVal>
            <c:numRef>
              <c:f>公会計指標分析・財政指標組合せ分析表!$BP$77:$DC$77</c:f>
              <c:numCache>
                <c:formatCode>#,##0.0;"▲ "#,##0.0</c:formatCode>
                <c:ptCount val="40"/>
                <c:pt idx="0">
                  <c:v>49.8</c:v>
                </c:pt>
                <c:pt idx="8">
                  <c:v>47</c:v>
                </c:pt>
                <c:pt idx="16">
                  <c:v>41.4</c:v>
                </c:pt>
                <c:pt idx="24">
                  <c:v>38.9</c:v>
                </c:pt>
                <c:pt idx="32">
                  <c:v>37.6</c:v>
                </c:pt>
              </c:numCache>
            </c:numRef>
          </c:yVal>
          <c:smooth val="0"/>
          <c:extLst>
            <c:ext xmlns:c16="http://schemas.microsoft.com/office/drawing/2014/chart" uri="{C3380CC4-5D6E-409C-BE32-E72D297353CC}">
              <c16:uniqueId val="{00000013-E072-4224-A94F-56A37EDCFFC6}"/>
            </c:ext>
          </c:extLst>
        </c:ser>
        <c:dLbls>
          <c:showLegendKey val="0"/>
          <c:showVal val="1"/>
          <c:showCatName val="0"/>
          <c:showSerName val="0"/>
          <c:showPercent val="0"/>
          <c:showBubbleSize val="0"/>
        </c:dLbls>
        <c:axId val="37784960"/>
        <c:axId val="67220992"/>
      </c:scatterChart>
      <c:valAx>
        <c:axId val="37784960"/>
        <c:scaling>
          <c:orientation val="minMax"/>
          <c:max val="7.8999999999999995"/>
          <c:min val="6"/>
        </c:scaling>
        <c:delete val="0"/>
        <c:axPos val="b"/>
        <c:title>
          <c:tx>
            <c:rich>
              <a:bodyPr/>
              <a:lstStyle/>
              <a:p>
                <a:pPr>
                  <a:defRPr/>
                </a:pPr>
                <a:r>
                  <a:rPr lang="ja-JP" altLang="en-US" sz="1050" b="0"/>
                  <a:t>実質公債費比率</a:t>
                </a:r>
              </a:p>
            </c:rich>
          </c:tx>
          <c:layout>
            <c:manualLayout>
              <c:xMode val="edge"/>
              <c:yMode val="edge"/>
              <c:x val="0.46792889130339888"/>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220992"/>
        <c:crosses val="autoZero"/>
        <c:crossBetween val="midCat"/>
      </c:valAx>
      <c:valAx>
        <c:axId val="67220992"/>
        <c:scaling>
          <c:orientation val="minMax"/>
          <c:max val="52"/>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0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7849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155" l="0.70000000000000062" r="0.70000000000000062" t="0.75000000000000155"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latin typeface="ＭＳ Ｐゴシック" pitchFamily="50" charset="-128"/>
              <a:ea typeface="ＭＳ Ｐゴシック" pitchFamily="50" charset="-128"/>
              <a:cs typeface="+mn-cs"/>
            </a:rPr>
            <a:t>平成</a:t>
          </a:r>
          <a:r>
            <a:rPr kumimoji="1" lang="en-US" altLang="ja-JP" sz="1300">
              <a:solidFill>
                <a:schemeClr val="dk1"/>
              </a:solidFill>
              <a:latin typeface="ＭＳ Ｐゴシック" pitchFamily="50" charset="-128"/>
              <a:ea typeface="ＭＳ Ｐゴシック" pitchFamily="50" charset="-128"/>
              <a:cs typeface="+mn-cs"/>
            </a:rPr>
            <a:t>29</a:t>
          </a:r>
          <a:r>
            <a:rPr kumimoji="1" lang="ja-JP" altLang="ja-JP" sz="1300">
              <a:solidFill>
                <a:schemeClr val="dk1"/>
              </a:solidFill>
              <a:latin typeface="ＭＳ Ｐゴシック" pitchFamily="50" charset="-128"/>
              <a:ea typeface="ＭＳ Ｐゴシック" pitchFamily="50" charset="-128"/>
              <a:cs typeface="+mn-cs"/>
            </a:rPr>
            <a:t>年度の単年度の実質公債費比率の減少は、下水道事業会計において汚水整備に係る企業債の利子償還費の減少等により繰出金の公営企業地方債償還充当分が減となったことなどによるものである。引き続き、地方債残高や元利償還金の動向に注視しながら計画的な市債の発行に努める。</a:t>
          </a:r>
          <a:endParaRPr kumimoji="1" lang="ja-JP" altLang="en-US" sz="1300">
            <a:latin typeface="ＭＳ Ｐゴシック" pitchFamily="50" charset="-128"/>
            <a:ea typeface="ＭＳ Ｐゴシック"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kumimoji="1" lang="ja-JP" altLang="ja-JP" sz="1300">
              <a:solidFill>
                <a:schemeClr val="dk1"/>
              </a:solidFill>
              <a:latin typeface="ＭＳ Ｐゴシック" pitchFamily="50" charset="-128"/>
              <a:ea typeface="ＭＳ Ｐゴシック" pitchFamily="50" charset="-128"/>
              <a:cs typeface="+mn-cs"/>
            </a:rPr>
            <a:t>平成</a:t>
          </a:r>
          <a:r>
            <a:rPr kumimoji="1" lang="en-US" altLang="ja-JP" sz="1300">
              <a:solidFill>
                <a:schemeClr val="dk1"/>
              </a:solidFill>
              <a:latin typeface="ＭＳ Ｐゴシック" pitchFamily="50" charset="-128"/>
              <a:ea typeface="ＭＳ Ｐゴシック" pitchFamily="50" charset="-128"/>
              <a:cs typeface="+mn-cs"/>
            </a:rPr>
            <a:t>29</a:t>
          </a:r>
          <a:r>
            <a:rPr kumimoji="1" lang="ja-JP" altLang="ja-JP" sz="1300">
              <a:solidFill>
                <a:schemeClr val="dk1"/>
              </a:solidFill>
              <a:latin typeface="ＭＳ Ｐゴシック" pitchFamily="50" charset="-128"/>
              <a:ea typeface="ＭＳ Ｐゴシック" pitchFamily="50" charset="-128"/>
              <a:cs typeface="+mn-cs"/>
            </a:rPr>
            <a:t>年度の将来負担比率の減少は、下水道事業会計に係る公営企業債等繰入見込額が減となり、また、土地開発公社から総合スポーツセンター駐車場拡張用地や仮称北山社会教育施設用地の買戻しを行ったことなどによる債務負担行為に基づく支出予定額の減などにより、将来負担額の総額が減少しているためである。</a:t>
          </a:r>
          <a:endParaRPr lang="ja-JP" altLang="ja-JP" sz="1300">
            <a:solidFill>
              <a:schemeClr val="dk1"/>
            </a:solidFill>
            <a:latin typeface="ＭＳ Ｐゴシック" pitchFamily="50" charset="-128"/>
            <a:ea typeface="ＭＳ Ｐゴシック" pitchFamily="50" charset="-128"/>
            <a:cs typeface="+mn-cs"/>
          </a:endParaRPr>
        </a:p>
        <a:p>
          <a:r>
            <a:rPr lang="ja-JP" altLang="ja-JP"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引き続き、地方債残高をはじめとした将来負担額の抑制などに努めていく。</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mn-lt"/>
              <a:ea typeface="+mn-ea"/>
              <a:cs typeface="+mn-cs"/>
            </a:rPr>
            <a:t>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大阪府枚方市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財政需要に対応するため、それぞれの目的にあった基金から取り崩しを行ったが、今後取り組むべき事業の財源確保のため財政調整基金からそれぞれの目的に応じた基金に積み替えを行うとともに、収支状況から積立てを行ったことなどにより、基金残高は全体として増加となった。</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latin typeface="ＭＳ Ｐゴシック" pitchFamily="50" charset="-128"/>
              <a:ea typeface="ＭＳ Ｐゴシック" pitchFamily="50" charset="-128"/>
              <a:cs typeface="+mn-cs"/>
            </a:rPr>
            <a:t>当該年度の財政状況や、今後の財政状況の推移を踏まえて、効果的・効率的な運用ができるよう基金の適正な管理を行っていく。</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ＭＳ Ｐゴシック" pitchFamily="50" charset="-128"/>
              <a:ea typeface="ＭＳ Ｐゴシック" pitchFamily="50" charset="-128"/>
              <a:cs typeface="+mn-cs"/>
            </a:rPr>
            <a:t>（基金の使途）</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①新庁舎及び総合文化施設整備事業基金・・・新庁舎及び総合文化施設の整備事業費に充てるもの。</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②施設保全整備基金・・・都市基盤施設の整備や公共施設全般にわたる計画的な維持保全経費に充てるもの。</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③職員退職手当基金・・・退職者増員時の退職手当に充てるもの。</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④こども夢基金・・・</a:t>
          </a:r>
          <a:r>
            <a:rPr kumimoji="1" lang="ja-JP" altLang="en-US" sz="1300">
              <a:solidFill>
                <a:schemeClr val="dk1"/>
              </a:solidFill>
              <a:latin typeface="ＭＳ Ｐゴシック" pitchFamily="50" charset="-128"/>
              <a:ea typeface="ＭＳ Ｐゴシック" pitchFamily="50" charset="-128"/>
              <a:cs typeface="+mn-cs"/>
            </a:rPr>
            <a:t>こ</a:t>
          </a:r>
          <a:r>
            <a:rPr kumimoji="1" lang="ja-JP" altLang="ja-JP" sz="1300">
              <a:solidFill>
                <a:schemeClr val="dk1"/>
              </a:solidFill>
              <a:latin typeface="ＭＳ Ｐゴシック" pitchFamily="50" charset="-128"/>
              <a:ea typeface="ＭＳ Ｐゴシック" pitchFamily="50" charset="-128"/>
              <a:cs typeface="+mn-cs"/>
            </a:rPr>
            <a:t>どもの夢を育む教育、子育てに係る事業費に充てるもの。</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⑤地域福祉推進基金・・・高齢者及び障害者の在宅福祉事業の充実を図るもの。</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上記以外の特定目的基金については、本市の特定的な財政需要に備え、基金条例で定めるそれぞれの使途に基づき、執行するものとする。</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（増減理由）</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子ども夢基金や地域福祉推進基金などで基金の取り崩しを行い、財政需要に対応した事業を推進したことにより減となったが、ふるさと寄附金の増加による増や、今後の財政需要に備えるために積立てを行ったことなどにより全体として増加となった。</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（今後の方針）</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財政状況を勘案しつつ適宜積立て・取り崩しを行い、市民生活に必要な財源を縮小させることなく事業を実施していく。</a:t>
          </a:r>
          <a:endParaRPr kumimoji="1" lang="en-US" altLang="ja-JP" sz="1300">
            <a:solidFill>
              <a:schemeClr val="dk1"/>
            </a:solidFill>
            <a:latin typeface="ＭＳ Ｐゴシック" pitchFamily="50" charset="-128"/>
            <a:ea typeface="ＭＳ Ｐゴシック"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a:t>
          </a:r>
          <a:r>
            <a:rPr kumimoji="1" lang="ja-JP" altLang="ja-JP" sz="1300">
              <a:solidFill>
                <a:schemeClr val="dk1"/>
              </a:solidFill>
              <a:latin typeface="ＭＳ Ｐゴシック" pitchFamily="50" charset="-128"/>
              <a:ea typeface="ＭＳ Ｐゴシック" pitchFamily="50" charset="-128"/>
              <a:cs typeface="+mn-cs"/>
            </a:rPr>
            <a:t>増減理由）</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今後想定される財政需要に対応するため、新庁舎及び総合文化施設整備事業基金などの特定目的基金への積み替えを行うとともに、当該年度の財政状況を考慮し、繰り入れを行ったことによる減。</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（今後の方針）</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経済情勢の急激な悪化による地方消費税交付金などの落ち込みや、将来の財政需要に対応するため、実質収支の黒字を維持することにより財政調整基金への積立額を確保していく。また、今後想定される事業の財源確保のため、特定目的基金への積み替えを行い、新たな行政需要への対応について適宜検討する。</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ＭＳ Ｐゴシック" pitchFamily="50" charset="-128"/>
              <a:ea typeface="ＭＳ Ｐゴシック" pitchFamily="50" charset="-128"/>
              <a:cs typeface="+mn-cs"/>
            </a:rPr>
            <a:t>（増減理由）</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市債残高の抑制を図るため、減債基金を活用し、平成</a:t>
          </a:r>
          <a:r>
            <a:rPr kumimoji="1" lang="en-US" altLang="ja-JP" sz="1300">
              <a:solidFill>
                <a:schemeClr val="dk1"/>
              </a:solidFill>
              <a:latin typeface="ＭＳ Ｐゴシック" pitchFamily="50" charset="-128"/>
              <a:ea typeface="ＭＳ Ｐゴシック" pitchFamily="50" charset="-128"/>
              <a:cs typeface="+mn-cs"/>
            </a:rPr>
            <a:t>19</a:t>
          </a:r>
          <a:r>
            <a:rPr kumimoji="1" lang="ja-JP" altLang="ja-JP" sz="1300">
              <a:solidFill>
                <a:schemeClr val="dk1"/>
              </a:solidFill>
              <a:latin typeface="ＭＳ Ｐゴシック" pitchFamily="50" charset="-128"/>
              <a:ea typeface="ＭＳ Ｐゴシック" pitchFamily="50" charset="-128"/>
              <a:cs typeface="+mn-cs"/>
            </a:rPr>
            <a:t>年度債の一部について繰上償還を行ったことによる減。</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（今後の方針）</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今後、計画的な投資的事業を実施するにあたり、市債残高が増加傾向となることから、減債基金を活用した繰上償還に取り組むとともに、適宜積立てについても行っていく。</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403,989
399,861
65.12
135,764,009
134,001,944
1,737,192
78,172,003
101,719,958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ja-JP" sz="1000" b="0" i="0" baseline="0">
              <a:solidFill>
                <a:schemeClr val="dk1"/>
              </a:solidFill>
              <a:latin typeface="ＭＳ Ｐゴシック" pitchFamily="50" charset="-128"/>
              <a:ea typeface="ＭＳ Ｐゴシック" pitchFamily="50" charset="-128"/>
              <a:cs typeface="+mn-cs"/>
            </a:rPr>
            <a:t>有形固定資産減価償却率は、平成</a:t>
          </a:r>
          <a:r>
            <a:rPr kumimoji="1" lang="en-US" altLang="ja-JP" sz="1000" b="0" i="0" baseline="0">
              <a:solidFill>
                <a:schemeClr val="dk1"/>
              </a:solidFill>
              <a:latin typeface="ＭＳ Ｐゴシック" pitchFamily="50" charset="-128"/>
              <a:ea typeface="ＭＳ Ｐゴシック" pitchFamily="50" charset="-128"/>
              <a:cs typeface="+mn-cs"/>
            </a:rPr>
            <a:t>28</a:t>
          </a:r>
          <a:r>
            <a:rPr kumimoji="1" lang="ja-JP" altLang="ja-JP" sz="1000" b="0" i="0" baseline="0">
              <a:solidFill>
                <a:schemeClr val="dk1"/>
              </a:solidFill>
              <a:latin typeface="ＭＳ Ｐゴシック" pitchFamily="50" charset="-128"/>
              <a:ea typeface="ＭＳ Ｐゴシック" pitchFamily="50" charset="-128"/>
              <a:cs typeface="+mn-cs"/>
            </a:rPr>
            <a:t>年度と比較して</a:t>
          </a:r>
          <a:r>
            <a:rPr kumimoji="1" lang="en-US" altLang="ja-JP" sz="1000" b="0" i="0" baseline="0">
              <a:solidFill>
                <a:schemeClr val="dk1"/>
              </a:solidFill>
              <a:latin typeface="ＭＳ Ｐゴシック" pitchFamily="50" charset="-128"/>
              <a:ea typeface="ＭＳ Ｐゴシック" pitchFamily="50" charset="-128"/>
              <a:cs typeface="+mn-cs"/>
            </a:rPr>
            <a:t>0.8</a:t>
          </a:r>
          <a:r>
            <a:rPr kumimoji="1" lang="ja-JP" altLang="ja-JP" sz="1000" b="0" i="0" baseline="0">
              <a:solidFill>
                <a:schemeClr val="dk1"/>
              </a:solidFill>
              <a:latin typeface="ＭＳ Ｐゴシック" pitchFamily="50" charset="-128"/>
              <a:ea typeface="ＭＳ Ｐゴシック" pitchFamily="50" charset="-128"/>
              <a:cs typeface="+mn-cs"/>
            </a:rPr>
            <a:t>ポイント</a:t>
          </a:r>
          <a:r>
            <a:rPr kumimoji="1" lang="ja-JP" altLang="en-US" sz="1000" b="0" i="0" baseline="0">
              <a:solidFill>
                <a:schemeClr val="dk1"/>
              </a:solidFill>
              <a:latin typeface="ＭＳ Ｐゴシック" pitchFamily="50" charset="-128"/>
              <a:ea typeface="ＭＳ Ｐゴシック" pitchFamily="50" charset="-128"/>
              <a:cs typeface="+mn-cs"/>
            </a:rPr>
            <a:t>低くなった。これは</a:t>
          </a:r>
          <a:r>
            <a:rPr kumimoji="1" lang="ja-JP" altLang="ja-JP" sz="1000" b="0" i="0" baseline="0">
              <a:solidFill>
                <a:schemeClr val="dk1"/>
              </a:solidFill>
              <a:latin typeface="ＭＳ Ｐゴシック" pitchFamily="50" charset="-128"/>
              <a:ea typeface="ＭＳ Ｐゴシック" pitchFamily="50" charset="-128"/>
              <a:cs typeface="+mn-cs"/>
            </a:rPr>
            <a:t>主に</a:t>
          </a:r>
          <a:r>
            <a:rPr kumimoji="1" lang="ja-JP" altLang="en-US" sz="1000" b="0" i="0" baseline="0">
              <a:solidFill>
                <a:schemeClr val="dk1"/>
              </a:solidFill>
              <a:latin typeface="ＭＳ Ｐゴシック" pitchFamily="50" charset="-128"/>
              <a:ea typeface="ＭＳ Ｐゴシック" pitchFamily="50" charset="-128"/>
              <a:cs typeface="+mn-cs"/>
            </a:rPr>
            <a:t>、平成</a:t>
          </a:r>
          <a:r>
            <a:rPr kumimoji="1" lang="en-US" altLang="ja-JP" sz="1000" b="0" i="0" baseline="0">
              <a:solidFill>
                <a:schemeClr val="dk1"/>
              </a:solidFill>
              <a:latin typeface="ＭＳ Ｐゴシック" pitchFamily="50" charset="-128"/>
              <a:ea typeface="ＭＳ Ｐゴシック" pitchFamily="50" charset="-128"/>
              <a:cs typeface="+mn-cs"/>
            </a:rPr>
            <a:t>29</a:t>
          </a:r>
          <a:r>
            <a:rPr kumimoji="1" lang="ja-JP" altLang="en-US" sz="1000" b="0" i="0" baseline="0">
              <a:solidFill>
                <a:schemeClr val="dk1"/>
              </a:solidFill>
              <a:latin typeface="ＭＳ Ｐゴシック" pitchFamily="50" charset="-128"/>
              <a:ea typeface="ＭＳ Ｐゴシック" pitchFamily="50" charset="-128"/>
              <a:cs typeface="+mn-cs"/>
            </a:rPr>
            <a:t>年度に公立保育所の建替工事</a:t>
          </a:r>
          <a:r>
            <a:rPr kumimoji="1" lang="ja-JP" altLang="en-US" sz="1000" b="0" i="0" baseline="0">
              <a:solidFill>
                <a:sysClr val="windowText" lastClr="000000"/>
              </a:solidFill>
              <a:latin typeface="ＭＳ Ｐゴシック" pitchFamily="50" charset="-128"/>
              <a:ea typeface="ＭＳ Ｐゴシック" pitchFamily="50" charset="-128"/>
              <a:cs typeface="+mn-cs"/>
            </a:rPr>
            <a:t>を行ったことが要因であると考えられる。</a:t>
          </a:r>
          <a:r>
            <a:rPr kumimoji="1" lang="ja-JP" altLang="ja-JP" sz="1000" b="0" i="0" baseline="0">
              <a:solidFill>
                <a:sysClr val="windowText" lastClr="000000"/>
              </a:solidFill>
              <a:latin typeface="ＭＳ Ｐゴシック" pitchFamily="50" charset="-128"/>
              <a:ea typeface="ＭＳ Ｐゴシック" pitchFamily="50" charset="-128"/>
              <a:cs typeface="+mn-cs"/>
            </a:rPr>
            <a:t>一方、類似団体</a:t>
          </a:r>
          <a:r>
            <a:rPr kumimoji="1" lang="ja-JP" altLang="en-US" sz="1000" b="0" i="0" baseline="0">
              <a:solidFill>
                <a:sysClr val="windowText" lastClr="000000"/>
              </a:solidFill>
              <a:latin typeface="ＭＳ Ｐゴシック" pitchFamily="50" charset="-128"/>
              <a:ea typeface="ＭＳ Ｐゴシック" pitchFamily="50" charset="-128"/>
              <a:cs typeface="+mn-cs"/>
            </a:rPr>
            <a:t>内</a:t>
          </a:r>
          <a:r>
            <a:rPr kumimoji="1" lang="ja-JP" altLang="ja-JP" sz="1000" b="0" i="0" baseline="0">
              <a:solidFill>
                <a:sysClr val="windowText" lastClr="000000"/>
              </a:solidFill>
              <a:latin typeface="ＭＳ Ｐゴシック" pitchFamily="50" charset="-128"/>
              <a:ea typeface="ＭＳ Ｐゴシック" pitchFamily="50" charset="-128"/>
              <a:cs typeface="+mn-cs"/>
            </a:rPr>
            <a:t>平均値と比較して有形固定資産減価償却率が高い主な理由としては、本市の有形固定資産額の約</a:t>
          </a:r>
          <a:r>
            <a:rPr kumimoji="1" lang="en-US" altLang="ja-JP" sz="1000" b="0" i="0" baseline="0">
              <a:solidFill>
                <a:sysClr val="windowText" lastClr="000000"/>
              </a:solidFill>
              <a:latin typeface="ＭＳ Ｐゴシック" pitchFamily="50" charset="-128"/>
              <a:ea typeface="ＭＳ Ｐゴシック" pitchFamily="50" charset="-128"/>
              <a:cs typeface="+mn-cs"/>
            </a:rPr>
            <a:t>33</a:t>
          </a:r>
          <a:r>
            <a:rPr kumimoji="1" lang="ja-JP" altLang="ja-JP" sz="1000" b="0" i="0" baseline="0">
              <a:solidFill>
                <a:sysClr val="windowText" lastClr="000000"/>
              </a:solidFill>
              <a:latin typeface="ＭＳ Ｐゴシック" pitchFamily="50" charset="-128"/>
              <a:ea typeface="ＭＳ Ｐゴシック" pitchFamily="50" charset="-128"/>
              <a:cs typeface="+mn-cs"/>
            </a:rPr>
            <a:t>％の割合を占める「道路」の有形固定資産減価償却率が、</a:t>
          </a:r>
          <a:r>
            <a:rPr kumimoji="1" lang="en-US" altLang="ja-JP" sz="1000" b="0" i="0" baseline="0">
              <a:solidFill>
                <a:sysClr val="windowText" lastClr="000000"/>
              </a:solidFill>
              <a:latin typeface="ＭＳ Ｐゴシック" pitchFamily="50" charset="-128"/>
              <a:ea typeface="ＭＳ Ｐゴシック" pitchFamily="50" charset="-128"/>
              <a:cs typeface="+mn-cs"/>
            </a:rPr>
            <a:t>97.6</a:t>
          </a:r>
          <a:r>
            <a:rPr kumimoji="1" lang="ja-JP" altLang="ja-JP" sz="1000" b="0" i="0" baseline="0">
              <a:solidFill>
                <a:sysClr val="windowText" lastClr="000000"/>
              </a:solidFill>
              <a:latin typeface="ＭＳ Ｐゴシック" pitchFamily="50" charset="-128"/>
              <a:ea typeface="ＭＳ Ｐゴシック" pitchFamily="50" charset="-128"/>
              <a:cs typeface="+mn-cs"/>
            </a:rPr>
            <a:t>％と高い水準にあるため</a:t>
          </a:r>
          <a:r>
            <a:rPr kumimoji="1" lang="ja-JP" altLang="en-US" sz="1000" b="0" i="0" baseline="0">
              <a:solidFill>
                <a:sysClr val="windowText" lastClr="000000"/>
              </a:solidFill>
              <a:latin typeface="ＭＳ Ｐゴシック" pitchFamily="50" charset="-128"/>
              <a:ea typeface="ＭＳ Ｐゴシック" pitchFamily="50" charset="-128"/>
              <a:cs typeface="+mn-cs"/>
            </a:rPr>
            <a:t>である。今後、</a:t>
          </a:r>
          <a:r>
            <a:rPr kumimoji="1" lang="ja-JP" altLang="ja-JP" sz="1000" b="0" i="0" baseline="0">
              <a:solidFill>
                <a:sysClr val="windowText" lastClr="000000"/>
              </a:solidFill>
              <a:latin typeface="ＭＳ Ｐゴシック" pitchFamily="50" charset="-128"/>
              <a:ea typeface="ＭＳ Ｐゴシック" pitchFamily="50" charset="-128"/>
              <a:cs typeface="+mn-cs"/>
            </a:rPr>
            <a:t>平成</a:t>
          </a:r>
          <a:r>
            <a:rPr kumimoji="1" lang="en-US" altLang="ja-JP" sz="1000" b="0" i="0" baseline="0">
              <a:solidFill>
                <a:sysClr val="windowText" lastClr="000000"/>
              </a:solidFill>
              <a:latin typeface="ＭＳ Ｐゴシック" pitchFamily="50" charset="-128"/>
              <a:ea typeface="ＭＳ Ｐゴシック" pitchFamily="50" charset="-128"/>
              <a:cs typeface="+mn-cs"/>
            </a:rPr>
            <a:t>30</a:t>
          </a:r>
          <a:r>
            <a:rPr kumimoji="1" lang="ja-JP" altLang="ja-JP" sz="1000" b="0" i="0" baseline="0">
              <a:solidFill>
                <a:sysClr val="windowText" lastClr="000000"/>
              </a:solidFill>
              <a:latin typeface="ＭＳ Ｐゴシック" pitchFamily="50" charset="-128"/>
              <a:ea typeface="ＭＳ Ｐゴシック" pitchFamily="50" charset="-128"/>
              <a:cs typeface="+mn-cs"/>
            </a:rPr>
            <a:t>年度に道路に関する長寿命化計画を策定する予定であり、その計画に基づき重要度や劣化状況等の観点から</a:t>
          </a:r>
          <a:r>
            <a:rPr kumimoji="1" lang="ja-JP" altLang="en-US" sz="1000" b="0" i="0" baseline="0">
              <a:solidFill>
                <a:sysClr val="windowText" lastClr="000000"/>
              </a:solidFill>
              <a:latin typeface="ＭＳ Ｐゴシック" pitchFamily="50" charset="-128"/>
              <a:ea typeface="ＭＳ Ｐゴシック" pitchFamily="50" charset="-128"/>
              <a:cs typeface="+mn-cs"/>
            </a:rPr>
            <a:t>道路</a:t>
          </a:r>
          <a:r>
            <a:rPr kumimoji="1" lang="ja-JP" altLang="ja-JP" sz="1000" b="0" i="0" baseline="0">
              <a:solidFill>
                <a:sysClr val="windowText" lastClr="000000"/>
              </a:solidFill>
              <a:latin typeface="ＭＳ Ｐゴシック" pitchFamily="50" charset="-128"/>
              <a:ea typeface="ＭＳ Ｐゴシック" pitchFamily="50" charset="-128"/>
              <a:cs typeface="+mn-cs"/>
            </a:rPr>
            <a:t>補修に関する優先順位を整理し、将来にわたり適切な維持管理を推進していく。</a:t>
          </a:r>
          <a:endParaRPr kumimoji="1" lang="en-US" altLang="ja-JP" sz="1000" b="0" i="0" baseline="0">
            <a:solidFill>
              <a:sysClr val="windowText" lastClr="000000"/>
            </a:solidFill>
            <a:latin typeface="ＭＳ Ｐゴシック" pitchFamily="50" charset="-128"/>
            <a:ea typeface="ＭＳ Ｐゴシック"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72" name="直線コネクタ 71"/>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3"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4" name="直線コネクタ 73"/>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5"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6" name="直線コネクタ 75"/>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45102</xdr:rowOff>
    </xdr:from>
    <xdr:ext cx="405111" cy="259045"/>
    <xdr:sp macro="" textlink="">
      <xdr:nvSpPr>
        <xdr:cNvPr id="77"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8" name="フローチャート: 判断 77"/>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9" name="フローチャート: 判断 78"/>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0" name="フローチャート: 判断 79"/>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111972</xdr:rowOff>
    </xdr:from>
    <xdr:to>
      <xdr:col>23</xdr:col>
      <xdr:colOff>136525</xdr:colOff>
      <xdr:row>27</xdr:row>
      <xdr:rowOff>42122</xdr:rowOff>
    </xdr:to>
    <xdr:sp macro="" textlink="">
      <xdr:nvSpPr>
        <xdr:cNvPr id="86" name="楕円 85"/>
        <xdr:cNvSpPr/>
      </xdr:nvSpPr>
      <xdr:spPr>
        <a:xfrm>
          <a:off x="4711700" y="534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64999</xdr:rowOff>
    </xdr:from>
    <xdr:ext cx="405111" cy="259045"/>
    <xdr:sp macro="" textlink="">
      <xdr:nvSpPr>
        <xdr:cNvPr id="87" name="有形固定資産減価償却率該当値テキスト"/>
        <xdr:cNvSpPr txBox="1"/>
      </xdr:nvSpPr>
      <xdr:spPr>
        <a:xfrm>
          <a:off x="4813300" y="5294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83185</xdr:rowOff>
    </xdr:from>
    <xdr:to>
      <xdr:col>19</xdr:col>
      <xdr:colOff>187325</xdr:colOff>
      <xdr:row>27</xdr:row>
      <xdr:rowOff>13335</xdr:rowOff>
    </xdr:to>
    <xdr:sp macro="" textlink="">
      <xdr:nvSpPr>
        <xdr:cNvPr id="88" name="楕円 87"/>
        <xdr:cNvSpPr/>
      </xdr:nvSpPr>
      <xdr:spPr>
        <a:xfrm>
          <a:off x="4000500" y="53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133985</xdr:rowOff>
    </xdr:from>
    <xdr:to>
      <xdr:col>23</xdr:col>
      <xdr:colOff>85725</xdr:colOff>
      <xdr:row>26</xdr:row>
      <xdr:rowOff>162772</xdr:rowOff>
    </xdr:to>
    <xdr:cxnSp macro="">
      <xdr:nvCxnSpPr>
        <xdr:cNvPr id="89" name="直線コネクタ 88"/>
        <xdr:cNvCxnSpPr/>
      </xdr:nvCxnSpPr>
      <xdr:spPr>
        <a:xfrm>
          <a:off x="4051300" y="5363210"/>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108373</xdr:rowOff>
    </xdr:from>
    <xdr:to>
      <xdr:col>15</xdr:col>
      <xdr:colOff>187325</xdr:colOff>
      <xdr:row>27</xdr:row>
      <xdr:rowOff>38523</xdr:rowOff>
    </xdr:to>
    <xdr:sp macro="" textlink="">
      <xdr:nvSpPr>
        <xdr:cNvPr id="90" name="楕円 89"/>
        <xdr:cNvSpPr/>
      </xdr:nvSpPr>
      <xdr:spPr>
        <a:xfrm>
          <a:off x="3238500" y="533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133985</xdr:rowOff>
    </xdr:from>
    <xdr:to>
      <xdr:col>19</xdr:col>
      <xdr:colOff>136525</xdr:colOff>
      <xdr:row>26</xdr:row>
      <xdr:rowOff>159173</xdr:rowOff>
    </xdr:to>
    <xdr:cxnSp macro="">
      <xdr:nvCxnSpPr>
        <xdr:cNvPr id="91" name="直線コネクタ 90"/>
        <xdr:cNvCxnSpPr/>
      </xdr:nvCxnSpPr>
      <xdr:spPr>
        <a:xfrm flipV="1">
          <a:off x="3289300" y="5363210"/>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92"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3" name="n_2aveValue有形固定資産減価償却率"/>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29862</xdr:rowOff>
    </xdr:from>
    <xdr:ext cx="405111" cy="259045"/>
    <xdr:sp macro="" textlink="">
      <xdr:nvSpPr>
        <xdr:cNvPr id="94" name="n_1mainValue有形固定資産減価償却率"/>
        <xdr:cNvSpPr txBox="1"/>
      </xdr:nvSpPr>
      <xdr:spPr>
        <a:xfrm>
          <a:off x="3836044" y="508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55050</xdr:rowOff>
    </xdr:from>
    <xdr:ext cx="405111" cy="259045"/>
    <xdr:sp macro="" textlink="">
      <xdr:nvSpPr>
        <xdr:cNvPr id="95" name="n_2mainValue有形固定資産減価償却率"/>
        <xdr:cNvSpPr txBox="1"/>
      </xdr:nvSpPr>
      <xdr:spPr>
        <a:xfrm>
          <a:off x="3086744" y="5112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債務償還可能年数は、（将来負担額－充当可能財源）／（経常一般財源等（歳入）等－経常経費充当財源等）で計算されており、類似団体内平均値と比較して低い水準にある。引き続き、地方債残高をはじめとした将来負担額の抑制などに努めていく。</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4" name="テキスト ボックス 11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6" name="テキスト ボックス 11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8" name="テキスト ボックス 11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0" name="テキスト ボックス 11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24" name="直線コネクタ 123"/>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27"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28" name="直線コネクタ 127"/>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29580</xdr:rowOff>
    </xdr:from>
    <xdr:ext cx="340478" cy="259045"/>
    <xdr:sp macro="" textlink="">
      <xdr:nvSpPr>
        <xdr:cNvPr id="129" name="債務償還可能年数平均値テキスト"/>
        <xdr:cNvSpPr txBox="1"/>
      </xdr:nvSpPr>
      <xdr:spPr>
        <a:xfrm>
          <a:off x="14846300" y="5773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30" name="フローチャート: 判断 129"/>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36" name="楕円 135"/>
        <xdr:cNvSpPr/>
      </xdr:nvSpPr>
      <xdr:spPr>
        <a:xfrm>
          <a:off x="147447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81085</xdr:rowOff>
    </xdr:from>
    <xdr:ext cx="340478" cy="259045"/>
    <xdr:sp macro="" textlink="">
      <xdr:nvSpPr>
        <xdr:cNvPr id="137" name="債務償還可能年数該当値テキスト"/>
        <xdr:cNvSpPr txBox="1"/>
      </xdr:nvSpPr>
      <xdr:spPr>
        <a:xfrm>
          <a:off x="14846300" y="59961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403,989
399,861
65.12
135,764,009
134,001,944
1,737,192
78,172,003
101,719,958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137414</xdr:rowOff>
    </xdr:from>
    <xdr:to>
      <xdr:col>24</xdr:col>
      <xdr:colOff>114300</xdr:colOff>
      <xdr:row>34</xdr:row>
      <xdr:rowOff>67564</xdr:rowOff>
    </xdr:to>
    <xdr:sp macro="" textlink="">
      <xdr:nvSpPr>
        <xdr:cNvPr id="68" name="楕円 67"/>
        <xdr:cNvSpPr/>
      </xdr:nvSpPr>
      <xdr:spPr>
        <a:xfrm>
          <a:off x="4584700" y="57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90441</xdr:rowOff>
    </xdr:from>
    <xdr:ext cx="405111" cy="259045"/>
    <xdr:sp macro="" textlink="">
      <xdr:nvSpPr>
        <xdr:cNvPr id="69" name="【道路】&#10;有形固定資産減価償却率該当値テキスト"/>
        <xdr:cNvSpPr txBox="1"/>
      </xdr:nvSpPr>
      <xdr:spPr>
        <a:xfrm>
          <a:off x="4673600" y="5748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132842</xdr:rowOff>
    </xdr:from>
    <xdr:to>
      <xdr:col>20</xdr:col>
      <xdr:colOff>38100</xdr:colOff>
      <xdr:row>34</xdr:row>
      <xdr:rowOff>62992</xdr:rowOff>
    </xdr:to>
    <xdr:sp macro="" textlink="">
      <xdr:nvSpPr>
        <xdr:cNvPr id="70" name="楕円 69"/>
        <xdr:cNvSpPr/>
      </xdr:nvSpPr>
      <xdr:spPr>
        <a:xfrm>
          <a:off x="3746500" y="579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12192</xdr:rowOff>
    </xdr:from>
    <xdr:to>
      <xdr:col>24</xdr:col>
      <xdr:colOff>63500</xdr:colOff>
      <xdr:row>34</xdr:row>
      <xdr:rowOff>16764</xdr:rowOff>
    </xdr:to>
    <xdr:cxnSp macro="">
      <xdr:nvCxnSpPr>
        <xdr:cNvPr id="71" name="直線コネクタ 70"/>
        <xdr:cNvCxnSpPr/>
      </xdr:nvCxnSpPr>
      <xdr:spPr>
        <a:xfrm>
          <a:off x="3797300" y="58414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137414</xdr:rowOff>
    </xdr:from>
    <xdr:to>
      <xdr:col>15</xdr:col>
      <xdr:colOff>101600</xdr:colOff>
      <xdr:row>34</xdr:row>
      <xdr:rowOff>67564</xdr:rowOff>
    </xdr:to>
    <xdr:sp macro="" textlink="">
      <xdr:nvSpPr>
        <xdr:cNvPr id="72" name="楕円 71"/>
        <xdr:cNvSpPr/>
      </xdr:nvSpPr>
      <xdr:spPr>
        <a:xfrm>
          <a:off x="2857500" y="57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12192</xdr:rowOff>
    </xdr:from>
    <xdr:to>
      <xdr:col>19</xdr:col>
      <xdr:colOff>177800</xdr:colOff>
      <xdr:row>34</xdr:row>
      <xdr:rowOff>16764</xdr:rowOff>
    </xdr:to>
    <xdr:cxnSp macro="">
      <xdr:nvCxnSpPr>
        <xdr:cNvPr id="73" name="直線コネクタ 72"/>
        <xdr:cNvCxnSpPr/>
      </xdr:nvCxnSpPr>
      <xdr:spPr>
        <a:xfrm flipV="1">
          <a:off x="2908300" y="5841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88409</xdr:rowOff>
    </xdr:from>
    <xdr:ext cx="405111" cy="259045"/>
    <xdr:sp macro="" textlink="">
      <xdr:nvSpPr>
        <xdr:cNvPr id="74" name="n_1aveValue【道路】&#10;有形固定資産減価償却率"/>
        <xdr:cNvSpPr txBox="1"/>
      </xdr:nvSpPr>
      <xdr:spPr>
        <a:xfrm>
          <a:off x="35820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8399</xdr:rowOff>
    </xdr:from>
    <xdr:ext cx="405111" cy="259045"/>
    <xdr:sp macro="" textlink="">
      <xdr:nvSpPr>
        <xdr:cNvPr id="75" name="n_2aveValue【道路】&#10;有形固定資産減価償却率"/>
        <xdr:cNvSpPr txBox="1"/>
      </xdr:nvSpPr>
      <xdr:spPr>
        <a:xfrm>
          <a:off x="27057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79519</xdr:rowOff>
    </xdr:from>
    <xdr:ext cx="405111" cy="259045"/>
    <xdr:sp macro="" textlink="">
      <xdr:nvSpPr>
        <xdr:cNvPr id="76" name="n_1mainValue【道路】&#10;有形固定資産減価償却率"/>
        <xdr:cNvSpPr txBox="1"/>
      </xdr:nvSpPr>
      <xdr:spPr>
        <a:xfrm>
          <a:off x="3582044" y="556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84091</xdr:rowOff>
    </xdr:from>
    <xdr:ext cx="405111" cy="259045"/>
    <xdr:sp macro="" textlink="">
      <xdr:nvSpPr>
        <xdr:cNvPr id="77" name="n_2mainValue【道路】&#10;有形固定資産減価償却率"/>
        <xdr:cNvSpPr txBox="1"/>
      </xdr:nvSpPr>
      <xdr:spPr>
        <a:xfrm>
          <a:off x="2705744" y="55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3" name="直線コネクタ 102"/>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4"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5" name="直線コネクタ 104"/>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6"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7" name="直線コネクタ 106"/>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133186</xdr:rowOff>
    </xdr:from>
    <xdr:ext cx="469744" cy="259045"/>
    <xdr:sp macro="" textlink="">
      <xdr:nvSpPr>
        <xdr:cNvPr id="108" name="【道路】&#10;一人当たり延長平均値テキスト"/>
        <xdr:cNvSpPr txBox="1"/>
      </xdr:nvSpPr>
      <xdr:spPr>
        <a:xfrm>
          <a:off x="10515600" y="6476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9" name="フローチャート: 判断 108"/>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10" name="フローチャート: 判断 109"/>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11" name="フローチャート: 判断 110"/>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4935</xdr:rowOff>
    </xdr:from>
    <xdr:to>
      <xdr:col>55</xdr:col>
      <xdr:colOff>50800</xdr:colOff>
      <xdr:row>41</xdr:row>
      <xdr:rowOff>106535</xdr:rowOff>
    </xdr:to>
    <xdr:sp macro="" textlink="">
      <xdr:nvSpPr>
        <xdr:cNvPr id="117" name="楕円 116"/>
        <xdr:cNvSpPr/>
      </xdr:nvSpPr>
      <xdr:spPr>
        <a:xfrm>
          <a:off x="10426700" y="70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154812</xdr:rowOff>
    </xdr:from>
    <xdr:ext cx="469744" cy="259045"/>
    <xdr:sp macro="" textlink="">
      <xdr:nvSpPr>
        <xdr:cNvPr id="118" name="【道路】&#10;一人当たり延長該当値テキスト"/>
        <xdr:cNvSpPr txBox="1"/>
      </xdr:nvSpPr>
      <xdr:spPr>
        <a:xfrm>
          <a:off x="10515600" y="701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6786</xdr:rowOff>
    </xdr:from>
    <xdr:to>
      <xdr:col>50</xdr:col>
      <xdr:colOff>165100</xdr:colOff>
      <xdr:row>41</xdr:row>
      <xdr:rowOff>108386</xdr:rowOff>
    </xdr:to>
    <xdr:sp macro="" textlink="">
      <xdr:nvSpPr>
        <xdr:cNvPr id="119" name="楕円 118"/>
        <xdr:cNvSpPr/>
      </xdr:nvSpPr>
      <xdr:spPr>
        <a:xfrm>
          <a:off x="9588500" y="70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55735</xdr:rowOff>
    </xdr:from>
    <xdr:to>
      <xdr:col>55</xdr:col>
      <xdr:colOff>0</xdr:colOff>
      <xdr:row>41</xdr:row>
      <xdr:rowOff>57586</xdr:rowOff>
    </xdr:to>
    <xdr:cxnSp macro="">
      <xdr:nvCxnSpPr>
        <xdr:cNvPr id="120" name="直線コネクタ 119"/>
        <xdr:cNvCxnSpPr/>
      </xdr:nvCxnSpPr>
      <xdr:spPr>
        <a:xfrm flipV="1">
          <a:off x="9639300" y="7085185"/>
          <a:ext cx="8382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9724</xdr:rowOff>
    </xdr:from>
    <xdr:to>
      <xdr:col>46</xdr:col>
      <xdr:colOff>38100</xdr:colOff>
      <xdr:row>41</xdr:row>
      <xdr:rowOff>111324</xdr:rowOff>
    </xdr:to>
    <xdr:sp macro="" textlink="">
      <xdr:nvSpPr>
        <xdr:cNvPr id="121" name="楕円 120"/>
        <xdr:cNvSpPr/>
      </xdr:nvSpPr>
      <xdr:spPr>
        <a:xfrm>
          <a:off x="8699500" y="703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57586</xdr:rowOff>
    </xdr:from>
    <xdr:to>
      <xdr:col>50</xdr:col>
      <xdr:colOff>114300</xdr:colOff>
      <xdr:row>41</xdr:row>
      <xdr:rowOff>60524</xdr:rowOff>
    </xdr:to>
    <xdr:cxnSp macro="">
      <xdr:nvCxnSpPr>
        <xdr:cNvPr id="122" name="直線コネクタ 121"/>
        <xdr:cNvCxnSpPr/>
      </xdr:nvCxnSpPr>
      <xdr:spPr>
        <a:xfrm flipV="1">
          <a:off x="8750300" y="7087036"/>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71464</xdr:rowOff>
    </xdr:from>
    <xdr:ext cx="469744" cy="259045"/>
    <xdr:sp macro="" textlink="">
      <xdr:nvSpPr>
        <xdr:cNvPr id="123" name="n_1aveValue【道路】&#10;一人当たり延長"/>
        <xdr:cNvSpPr txBox="1"/>
      </xdr:nvSpPr>
      <xdr:spPr>
        <a:xfrm>
          <a:off x="93917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24" name="n_2aveValue【道路】&#10;一人当たり延長"/>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99513</xdr:rowOff>
    </xdr:from>
    <xdr:ext cx="469744" cy="259045"/>
    <xdr:sp macro="" textlink="">
      <xdr:nvSpPr>
        <xdr:cNvPr id="125" name="n_1mainValue【道路】&#10;一人当たり延長"/>
        <xdr:cNvSpPr txBox="1"/>
      </xdr:nvSpPr>
      <xdr:spPr>
        <a:xfrm>
          <a:off x="9391727" y="71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102451</xdr:rowOff>
    </xdr:from>
    <xdr:ext cx="469744" cy="259045"/>
    <xdr:sp macro="" textlink="">
      <xdr:nvSpPr>
        <xdr:cNvPr id="126" name="n_2mainValue【道路】&#10;一人当たり延長"/>
        <xdr:cNvSpPr txBox="1"/>
      </xdr:nvSpPr>
      <xdr:spPr>
        <a:xfrm>
          <a:off x="8515427" y="713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8" name="テキスト ボックス 13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50" name="直線コネクタ 149"/>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1"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2" name="直線コネクタ 15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53"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54" name="直線コネクタ 153"/>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31132</xdr:rowOff>
    </xdr:from>
    <xdr:ext cx="405111" cy="259045"/>
    <xdr:sp macro="" textlink="">
      <xdr:nvSpPr>
        <xdr:cNvPr id="155" name="【橋りょう・トンネル】&#10;有形固定資産減価償却率平均値テキスト"/>
        <xdr:cNvSpPr txBox="1"/>
      </xdr:nvSpPr>
      <xdr:spPr>
        <a:xfrm>
          <a:off x="4673600" y="980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6" name="フローチャート: 判断 155"/>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7" name="フローチャート: 判断 156"/>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8" name="フローチャート: 判断 157"/>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154940</xdr:rowOff>
    </xdr:from>
    <xdr:to>
      <xdr:col>24</xdr:col>
      <xdr:colOff>114300</xdr:colOff>
      <xdr:row>63</xdr:row>
      <xdr:rowOff>85090</xdr:rowOff>
    </xdr:to>
    <xdr:sp macro="" textlink="">
      <xdr:nvSpPr>
        <xdr:cNvPr id="164" name="楕円 163"/>
        <xdr:cNvSpPr/>
      </xdr:nvSpPr>
      <xdr:spPr>
        <a:xfrm>
          <a:off x="4584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69867</xdr:rowOff>
    </xdr:from>
    <xdr:ext cx="405111" cy="259045"/>
    <xdr:sp macro="" textlink="">
      <xdr:nvSpPr>
        <xdr:cNvPr id="165" name="【橋りょう・トンネル】&#10;有形固定資産減価償却率該当値テキスト"/>
        <xdr:cNvSpPr txBox="1"/>
      </xdr:nvSpPr>
      <xdr:spPr>
        <a:xfrm>
          <a:off x="4673600" y="1069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141605</xdr:rowOff>
    </xdr:from>
    <xdr:to>
      <xdr:col>20</xdr:col>
      <xdr:colOff>38100</xdr:colOff>
      <xdr:row>62</xdr:row>
      <xdr:rowOff>71755</xdr:rowOff>
    </xdr:to>
    <xdr:sp macro="" textlink="">
      <xdr:nvSpPr>
        <xdr:cNvPr id="166" name="楕円 165"/>
        <xdr:cNvSpPr/>
      </xdr:nvSpPr>
      <xdr:spPr>
        <a:xfrm>
          <a:off x="3746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20955</xdr:rowOff>
    </xdr:from>
    <xdr:to>
      <xdr:col>24</xdr:col>
      <xdr:colOff>63500</xdr:colOff>
      <xdr:row>63</xdr:row>
      <xdr:rowOff>34290</xdr:rowOff>
    </xdr:to>
    <xdr:cxnSp macro="">
      <xdr:nvCxnSpPr>
        <xdr:cNvPr id="167" name="直線コネクタ 166"/>
        <xdr:cNvCxnSpPr/>
      </xdr:nvCxnSpPr>
      <xdr:spPr>
        <a:xfrm>
          <a:off x="3797300" y="10650855"/>
          <a:ext cx="8382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168" name="楕円 167"/>
        <xdr:cNvSpPr/>
      </xdr:nvSpPr>
      <xdr:spPr>
        <a:xfrm>
          <a:off x="2857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20955</xdr:rowOff>
    </xdr:from>
    <xdr:to>
      <xdr:col>19</xdr:col>
      <xdr:colOff>177800</xdr:colOff>
      <xdr:row>62</xdr:row>
      <xdr:rowOff>22860</xdr:rowOff>
    </xdr:to>
    <xdr:cxnSp macro="">
      <xdr:nvCxnSpPr>
        <xdr:cNvPr id="169" name="直線コネクタ 168"/>
        <xdr:cNvCxnSpPr/>
      </xdr:nvCxnSpPr>
      <xdr:spPr>
        <a:xfrm flipV="1">
          <a:off x="2908300" y="106508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70" name="n_1ave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71" name="n_2ave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62882</xdr:rowOff>
    </xdr:from>
    <xdr:ext cx="405111" cy="259045"/>
    <xdr:sp macro="" textlink="">
      <xdr:nvSpPr>
        <xdr:cNvPr id="172" name="n_1main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173" name="n_2mainValue【橋りょう・トンネル】&#10;有形固定資産減価償却率"/>
        <xdr:cNvSpPr txBox="1"/>
      </xdr:nvSpPr>
      <xdr:spPr>
        <a:xfrm>
          <a:off x="2705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9" name="テキスト ボックス 18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1" name="テキスト ボックス 19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95" name="直線コネクタ 194"/>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96"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97" name="直線コネクタ 196"/>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98"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9" name="直線コネクタ 198"/>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32734</xdr:rowOff>
    </xdr:from>
    <xdr:ext cx="534377" cy="259045"/>
    <xdr:sp macro="" textlink="">
      <xdr:nvSpPr>
        <xdr:cNvPr id="200" name="【橋りょう・トンネル】&#10;一人当たり有形固定資産（償却資産）額平均値テキスト"/>
        <xdr:cNvSpPr txBox="1"/>
      </xdr:nvSpPr>
      <xdr:spPr>
        <a:xfrm>
          <a:off x="10515600" y="1031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201" name="フローチャート: 判断 200"/>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202" name="フローチャート: 判断 201"/>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203" name="フローチャート: 判断 202"/>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117308</xdr:rowOff>
    </xdr:from>
    <xdr:to>
      <xdr:col>55</xdr:col>
      <xdr:colOff>50800</xdr:colOff>
      <xdr:row>64</xdr:row>
      <xdr:rowOff>47458</xdr:rowOff>
    </xdr:to>
    <xdr:sp macro="" textlink="">
      <xdr:nvSpPr>
        <xdr:cNvPr id="209" name="楕円 208"/>
        <xdr:cNvSpPr/>
      </xdr:nvSpPr>
      <xdr:spPr>
        <a:xfrm>
          <a:off x="10426700" y="1091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32235</xdr:rowOff>
    </xdr:from>
    <xdr:ext cx="378565" cy="259045"/>
    <xdr:sp macro="" textlink="">
      <xdr:nvSpPr>
        <xdr:cNvPr id="210" name="【橋りょう・トンネル】&#10;一人当たり有形固定資産（償却資産）額該当値テキスト"/>
        <xdr:cNvSpPr txBox="1"/>
      </xdr:nvSpPr>
      <xdr:spPr>
        <a:xfrm>
          <a:off x="10515600" y="10833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119145</xdr:rowOff>
    </xdr:from>
    <xdr:to>
      <xdr:col>50</xdr:col>
      <xdr:colOff>165100</xdr:colOff>
      <xdr:row>64</xdr:row>
      <xdr:rowOff>49295</xdr:rowOff>
    </xdr:to>
    <xdr:sp macro="" textlink="">
      <xdr:nvSpPr>
        <xdr:cNvPr id="211" name="楕円 210"/>
        <xdr:cNvSpPr/>
      </xdr:nvSpPr>
      <xdr:spPr>
        <a:xfrm>
          <a:off x="9588500" y="109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168108</xdr:rowOff>
    </xdr:from>
    <xdr:to>
      <xdr:col>55</xdr:col>
      <xdr:colOff>0</xdr:colOff>
      <xdr:row>63</xdr:row>
      <xdr:rowOff>169945</xdr:rowOff>
    </xdr:to>
    <xdr:cxnSp macro="">
      <xdr:nvCxnSpPr>
        <xdr:cNvPr id="212" name="直線コネクタ 211"/>
        <xdr:cNvCxnSpPr/>
      </xdr:nvCxnSpPr>
      <xdr:spPr>
        <a:xfrm flipV="1">
          <a:off x="9639300" y="10969458"/>
          <a:ext cx="838200" cy="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119361</xdr:rowOff>
    </xdr:from>
    <xdr:to>
      <xdr:col>46</xdr:col>
      <xdr:colOff>38100</xdr:colOff>
      <xdr:row>64</xdr:row>
      <xdr:rowOff>49511</xdr:rowOff>
    </xdr:to>
    <xdr:sp macro="" textlink="">
      <xdr:nvSpPr>
        <xdr:cNvPr id="213" name="楕円 212"/>
        <xdr:cNvSpPr/>
      </xdr:nvSpPr>
      <xdr:spPr>
        <a:xfrm>
          <a:off x="8699500" y="1092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169945</xdr:rowOff>
    </xdr:from>
    <xdr:to>
      <xdr:col>50</xdr:col>
      <xdr:colOff>114300</xdr:colOff>
      <xdr:row>63</xdr:row>
      <xdr:rowOff>170161</xdr:rowOff>
    </xdr:to>
    <xdr:cxnSp macro="">
      <xdr:nvCxnSpPr>
        <xdr:cNvPr id="214" name="直線コネクタ 213"/>
        <xdr:cNvCxnSpPr/>
      </xdr:nvCxnSpPr>
      <xdr:spPr>
        <a:xfrm flipV="1">
          <a:off x="8750300" y="10971295"/>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156650</xdr:rowOff>
    </xdr:from>
    <xdr:ext cx="534377" cy="259045"/>
    <xdr:sp macro="" textlink="">
      <xdr:nvSpPr>
        <xdr:cNvPr id="215" name="n_1aveValue【橋りょう・トンネル】&#10;一人当たり有形固定資産（償却資産）額"/>
        <xdr:cNvSpPr txBox="1"/>
      </xdr:nvSpPr>
      <xdr:spPr>
        <a:xfrm>
          <a:off x="93594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216" name="n_2aveValue【橋りょう・トンネル】&#10;一人当たり有形固定資産（償却資産）額"/>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64</xdr:row>
      <xdr:rowOff>40422</xdr:rowOff>
    </xdr:from>
    <xdr:ext cx="378565" cy="259045"/>
    <xdr:sp macro="" textlink="">
      <xdr:nvSpPr>
        <xdr:cNvPr id="217" name="n_1mainValue【橋りょう・トンネル】&#10;一人当たり有形固定資産（償却資産）額"/>
        <xdr:cNvSpPr txBox="1"/>
      </xdr:nvSpPr>
      <xdr:spPr>
        <a:xfrm>
          <a:off x="9437317" y="11013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64</xdr:row>
      <xdr:rowOff>40638</xdr:rowOff>
    </xdr:from>
    <xdr:ext cx="378565" cy="259045"/>
    <xdr:sp macro="" textlink="">
      <xdr:nvSpPr>
        <xdr:cNvPr id="218" name="n_2mainValue【橋りょう・トンネル】&#10;一人当たり有形固定資産（償却資産）額"/>
        <xdr:cNvSpPr txBox="1"/>
      </xdr:nvSpPr>
      <xdr:spPr>
        <a:xfrm>
          <a:off x="8561017" y="11013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9" name="テキスト ボックス 23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43" name="直線コネクタ 242"/>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44"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45" name="直線コネクタ 244"/>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46"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47" name="直線コネクタ 246"/>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78757</xdr:rowOff>
    </xdr:from>
    <xdr:ext cx="405111" cy="259045"/>
    <xdr:sp macro="" textlink="">
      <xdr:nvSpPr>
        <xdr:cNvPr id="248" name="【公営住宅】&#10;有形固定資産減価償却率平均値テキスト"/>
        <xdr:cNvSpPr txBox="1"/>
      </xdr:nvSpPr>
      <xdr:spPr>
        <a:xfrm>
          <a:off x="4673600" y="1379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49" name="フローチャート: 判断 248"/>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0" name="フローチャート: 判断 249"/>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51" name="フローチャート: 判断 250"/>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147320</xdr:rowOff>
    </xdr:from>
    <xdr:to>
      <xdr:col>24</xdr:col>
      <xdr:colOff>114300</xdr:colOff>
      <xdr:row>86</xdr:row>
      <xdr:rowOff>77470</xdr:rowOff>
    </xdr:to>
    <xdr:sp macro="" textlink="">
      <xdr:nvSpPr>
        <xdr:cNvPr id="257" name="楕円 256"/>
        <xdr:cNvSpPr/>
      </xdr:nvSpPr>
      <xdr:spPr>
        <a:xfrm>
          <a:off x="4584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125747</xdr:rowOff>
    </xdr:from>
    <xdr:ext cx="405111" cy="259045"/>
    <xdr:sp macro="" textlink="">
      <xdr:nvSpPr>
        <xdr:cNvPr id="258" name="【公営住宅】&#10;有形固定資産減価償却率該当値テキスト"/>
        <xdr:cNvSpPr txBox="1"/>
      </xdr:nvSpPr>
      <xdr:spPr>
        <a:xfrm>
          <a:off x="4673600"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67311</xdr:rowOff>
    </xdr:from>
    <xdr:to>
      <xdr:col>20</xdr:col>
      <xdr:colOff>38100</xdr:colOff>
      <xdr:row>86</xdr:row>
      <xdr:rowOff>168911</xdr:rowOff>
    </xdr:to>
    <xdr:sp macro="" textlink="">
      <xdr:nvSpPr>
        <xdr:cNvPr id="259" name="楕円 258"/>
        <xdr:cNvSpPr/>
      </xdr:nvSpPr>
      <xdr:spPr>
        <a:xfrm>
          <a:off x="37465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26670</xdr:rowOff>
    </xdr:from>
    <xdr:to>
      <xdr:col>24</xdr:col>
      <xdr:colOff>63500</xdr:colOff>
      <xdr:row>86</xdr:row>
      <xdr:rowOff>118111</xdr:rowOff>
    </xdr:to>
    <xdr:cxnSp macro="">
      <xdr:nvCxnSpPr>
        <xdr:cNvPr id="260" name="直線コネクタ 259"/>
        <xdr:cNvCxnSpPr/>
      </xdr:nvCxnSpPr>
      <xdr:spPr>
        <a:xfrm flipV="1">
          <a:off x="3797300" y="1477137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158750</xdr:rowOff>
    </xdr:from>
    <xdr:to>
      <xdr:col>15</xdr:col>
      <xdr:colOff>101600</xdr:colOff>
      <xdr:row>86</xdr:row>
      <xdr:rowOff>88900</xdr:rowOff>
    </xdr:to>
    <xdr:sp macro="" textlink="">
      <xdr:nvSpPr>
        <xdr:cNvPr id="261" name="楕円 260"/>
        <xdr:cNvSpPr/>
      </xdr:nvSpPr>
      <xdr:spPr>
        <a:xfrm>
          <a:off x="2857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38100</xdr:rowOff>
    </xdr:from>
    <xdr:to>
      <xdr:col>19</xdr:col>
      <xdr:colOff>177800</xdr:colOff>
      <xdr:row>86</xdr:row>
      <xdr:rowOff>118111</xdr:rowOff>
    </xdr:to>
    <xdr:cxnSp macro="">
      <xdr:nvCxnSpPr>
        <xdr:cNvPr id="262" name="直線コネクタ 261"/>
        <xdr:cNvCxnSpPr/>
      </xdr:nvCxnSpPr>
      <xdr:spPr>
        <a:xfrm>
          <a:off x="2908300" y="147828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63"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64" name="n_2aveValue【公営住宅】&#10;有形固定資産減価償却率"/>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160038</xdr:rowOff>
    </xdr:from>
    <xdr:ext cx="405111" cy="259045"/>
    <xdr:sp macro="" textlink="">
      <xdr:nvSpPr>
        <xdr:cNvPr id="265" name="n_1mainValue【公営住宅】&#10;有形固定資産減価償却率"/>
        <xdr:cNvSpPr txBox="1"/>
      </xdr:nvSpPr>
      <xdr:spPr>
        <a:xfrm>
          <a:off x="3582044"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80027</xdr:rowOff>
    </xdr:from>
    <xdr:ext cx="405111" cy="259045"/>
    <xdr:sp macro="" textlink="">
      <xdr:nvSpPr>
        <xdr:cNvPr id="266" name="n_2mainValue【公営住宅】&#10;有形固定資産減価償却率"/>
        <xdr:cNvSpPr txBox="1"/>
      </xdr:nvSpPr>
      <xdr:spPr>
        <a:xfrm>
          <a:off x="2705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0" name="テキスト ボックス 2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2" name="テキスト ボックス 2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4" name="テキスト ボックス 2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88" name="直線コネクタ 287"/>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9"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90" name="直線コネクタ 289"/>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91"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92" name="直線コネクタ 291"/>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63213</xdr:rowOff>
    </xdr:from>
    <xdr:ext cx="469744" cy="259045"/>
    <xdr:sp macro="" textlink="">
      <xdr:nvSpPr>
        <xdr:cNvPr id="293" name="【公営住宅】&#10;一人当たり面積平均値テキスト"/>
        <xdr:cNvSpPr txBox="1"/>
      </xdr:nvSpPr>
      <xdr:spPr>
        <a:xfrm>
          <a:off x="10515600" y="13950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94" name="フローチャート: 判断 293"/>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95" name="フローチャート: 判断 294"/>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96" name="フローチャート: 判断 295"/>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154178</xdr:rowOff>
    </xdr:from>
    <xdr:to>
      <xdr:col>55</xdr:col>
      <xdr:colOff>50800</xdr:colOff>
      <xdr:row>86</xdr:row>
      <xdr:rowOff>84328</xdr:rowOff>
    </xdr:to>
    <xdr:sp macro="" textlink="">
      <xdr:nvSpPr>
        <xdr:cNvPr id="302" name="楕円 301"/>
        <xdr:cNvSpPr/>
      </xdr:nvSpPr>
      <xdr:spPr>
        <a:xfrm>
          <a:off x="104267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69105</xdr:rowOff>
    </xdr:from>
    <xdr:ext cx="469744" cy="259045"/>
    <xdr:sp macro="" textlink="">
      <xdr:nvSpPr>
        <xdr:cNvPr id="303" name="【公営住宅】&#10;一人当たり面積該当値テキスト"/>
        <xdr:cNvSpPr txBox="1"/>
      </xdr:nvSpPr>
      <xdr:spPr>
        <a:xfrm>
          <a:off x="10515600" y="1464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154178</xdr:rowOff>
    </xdr:from>
    <xdr:to>
      <xdr:col>50</xdr:col>
      <xdr:colOff>165100</xdr:colOff>
      <xdr:row>86</xdr:row>
      <xdr:rowOff>84328</xdr:rowOff>
    </xdr:to>
    <xdr:sp macro="" textlink="">
      <xdr:nvSpPr>
        <xdr:cNvPr id="304" name="楕円 303"/>
        <xdr:cNvSpPr/>
      </xdr:nvSpPr>
      <xdr:spPr>
        <a:xfrm>
          <a:off x="9588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33528</xdr:rowOff>
    </xdr:from>
    <xdr:to>
      <xdr:col>55</xdr:col>
      <xdr:colOff>0</xdr:colOff>
      <xdr:row>86</xdr:row>
      <xdr:rowOff>33528</xdr:rowOff>
    </xdr:to>
    <xdr:cxnSp macro="">
      <xdr:nvCxnSpPr>
        <xdr:cNvPr id="305" name="直線コネクタ 304"/>
        <xdr:cNvCxnSpPr/>
      </xdr:nvCxnSpPr>
      <xdr:spPr>
        <a:xfrm>
          <a:off x="9639300" y="14778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154178</xdr:rowOff>
    </xdr:from>
    <xdr:to>
      <xdr:col>46</xdr:col>
      <xdr:colOff>38100</xdr:colOff>
      <xdr:row>86</xdr:row>
      <xdr:rowOff>84328</xdr:rowOff>
    </xdr:to>
    <xdr:sp macro="" textlink="">
      <xdr:nvSpPr>
        <xdr:cNvPr id="306" name="楕円 305"/>
        <xdr:cNvSpPr/>
      </xdr:nvSpPr>
      <xdr:spPr>
        <a:xfrm>
          <a:off x="8699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33528</xdr:rowOff>
    </xdr:from>
    <xdr:to>
      <xdr:col>50</xdr:col>
      <xdr:colOff>114300</xdr:colOff>
      <xdr:row>86</xdr:row>
      <xdr:rowOff>33528</xdr:rowOff>
    </xdr:to>
    <xdr:cxnSp macro="">
      <xdr:nvCxnSpPr>
        <xdr:cNvPr id="307" name="直線コネクタ 306"/>
        <xdr:cNvCxnSpPr/>
      </xdr:nvCxnSpPr>
      <xdr:spPr>
        <a:xfrm>
          <a:off x="8750300" y="1477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164864</xdr:rowOff>
    </xdr:from>
    <xdr:ext cx="469744" cy="259045"/>
    <xdr:sp macro="" textlink="">
      <xdr:nvSpPr>
        <xdr:cNvPr id="308" name="n_1aveValue【公営住宅】&#10;一人当たり面積"/>
        <xdr:cNvSpPr txBox="1"/>
      </xdr:nvSpPr>
      <xdr:spPr>
        <a:xfrm>
          <a:off x="9391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309" name="n_2aveValue【公営住宅】&#10;一人当たり面積"/>
        <xdr:cNvSpPr txBox="1"/>
      </xdr:nvSpPr>
      <xdr:spPr>
        <a:xfrm>
          <a:off x="85154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75455</xdr:rowOff>
    </xdr:from>
    <xdr:ext cx="469744" cy="259045"/>
    <xdr:sp macro="" textlink="">
      <xdr:nvSpPr>
        <xdr:cNvPr id="310" name="n_1mainValue【公営住宅】&#10;一人当たり面積"/>
        <xdr:cNvSpPr txBox="1"/>
      </xdr:nvSpPr>
      <xdr:spPr>
        <a:xfrm>
          <a:off x="93917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75455</xdr:rowOff>
    </xdr:from>
    <xdr:ext cx="469744" cy="259045"/>
    <xdr:sp macro="" textlink="">
      <xdr:nvSpPr>
        <xdr:cNvPr id="311" name="n_2mainValue【公営住宅】&#10;一人当たり面積"/>
        <xdr:cNvSpPr txBox="1"/>
      </xdr:nvSpPr>
      <xdr:spPr>
        <a:xfrm>
          <a:off x="85154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8" name="正方形/長方形 3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9" name="正方形/長方形 3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0" name="正方形/長方形 3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1" name="正方形/長方形 3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2" name="正方形/長方形 3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3" name="正方形/長方形 3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4" name="正方形/長方形 3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6" name="テキスト ボックス 3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7" name="直線コネクタ 3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8" name="テキスト ボックス 33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9" name="直線コネクタ 33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0" name="テキスト ボックス 33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1" name="直線コネクタ 34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2" name="テキスト ボックス 34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3" name="直線コネクタ 34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4" name="テキスト ボックス 34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5" name="直線コネクタ 34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6" name="テキスト ボックス 34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350" name="直線コネクタ 349"/>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351"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352" name="直線コネクタ 351"/>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353"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354" name="直線コネクタ 353"/>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96283</xdr:rowOff>
    </xdr:from>
    <xdr:ext cx="405111" cy="259045"/>
    <xdr:sp macro="" textlink="">
      <xdr:nvSpPr>
        <xdr:cNvPr id="355" name="【認定こども園・幼稚園・保育所】&#10;有形固定資産減価償却率平均値テキスト"/>
        <xdr:cNvSpPr txBox="1"/>
      </xdr:nvSpPr>
      <xdr:spPr>
        <a:xfrm>
          <a:off x="16357600" y="6097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356" name="フローチャート: 判断 355"/>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357" name="フローチャート: 判断 356"/>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358" name="フローチャート: 判断 357"/>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xdr:rowOff>
    </xdr:from>
    <xdr:to>
      <xdr:col>85</xdr:col>
      <xdr:colOff>177800</xdr:colOff>
      <xdr:row>37</xdr:row>
      <xdr:rowOff>104140</xdr:rowOff>
    </xdr:to>
    <xdr:sp macro="" textlink="">
      <xdr:nvSpPr>
        <xdr:cNvPr id="364" name="楕円 363"/>
        <xdr:cNvSpPr/>
      </xdr:nvSpPr>
      <xdr:spPr>
        <a:xfrm>
          <a:off x="16268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152417</xdr:rowOff>
    </xdr:from>
    <xdr:ext cx="405111" cy="259045"/>
    <xdr:sp macro="" textlink="">
      <xdr:nvSpPr>
        <xdr:cNvPr id="365" name="【認定こども園・幼稚園・保育所】&#10;有形固定資産減価償却率該当値テキスト"/>
        <xdr:cNvSpPr txBox="1"/>
      </xdr:nvSpPr>
      <xdr:spPr>
        <a:xfrm>
          <a:off x="16357600"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4826</xdr:rowOff>
    </xdr:from>
    <xdr:to>
      <xdr:col>81</xdr:col>
      <xdr:colOff>101600</xdr:colOff>
      <xdr:row>34</xdr:row>
      <xdr:rowOff>106426</xdr:rowOff>
    </xdr:to>
    <xdr:sp macro="" textlink="">
      <xdr:nvSpPr>
        <xdr:cNvPr id="366" name="楕円 365"/>
        <xdr:cNvSpPr/>
      </xdr:nvSpPr>
      <xdr:spPr>
        <a:xfrm>
          <a:off x="15430500" y="58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55626</xdr:rowOff>
    </xdr:from>
    <xdr:to>
      <xdr:col>85</xdr:col>
      <xdr:colOff>127000</xdr:colOff>
      <xdr:row>37</xdr:row>
      <xdr:rowOff>53340</xdr:rowOff>
    </xdr:to>
    <xdr:cxnSp macro="">
      <xdr:nvCxnSpPr>
        <xdr:cNvPr id="367" name="直線コネクタ 366"/>
        <xdr:cNvCxnSpPr/>
      </xdr:nvCxnSpPr>
      <xdr:spPr>
        <a:xfrm>
          <a:off x="15481300" y="5884926"/>
          <a:ext cx="838200" cy="5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130556</xdr:rowOff>
    </xdr:from>
    <xdr:to>
      <xdr:col>76</xdr:col>
      <xdr:colOff>165100</xdr:colOff>
      <xdr:row>40</xdr:row>
      <xdr:rowOff>60706</xdr:rowOff>
    </xdr:to>
    <xdr:sp macro="" textlink="">
      <xdr:nvSpPr>
        <xdr:cNvPr id="368" name="楕円 367"/>
        <xdr:cNvSpPr/>
      </xdr:nvSpPr>
      <xdr:spPr>
        <a:xfrm>
          <a:off x="14541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55626</xdr:rowOff>
    </xdr:from>
    <xdr:to>
      <xdr:col>81</xdr:col>
      <xdr:colOff>50800</xdr:colOff>
      <xdr:row>40</xdr:row>
      <xdr:rowOff>9906</xdr:rowOff>
    </xdr:to>
    <xdr:cxnSp macro="">
      <xdr:nvCxnSpPr>
        <xdr:cNvPr id="369" name="直線コネクタ 368"/>
        <xdr:cNvCxnSpPr/>
      </xdr:nvCxnSpPr>
      <xdr:spPr>
        <a:xfrm flipV="1">
          <a:off x="14592300" y="5884926"/>
          <a:ext cx="889000" cy="98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131843</xdr:rowOff>
    </xdr:from>
    <xdr:ext cx="405111" cy="259045"/>
    <xdr:sp macro="" textlink="">
      <xdr:nvSpPr>
        <xdr:cNvPr id="370" name="n_1aveValue【認定こども園・幼稚園・保育所】&#10;有形固定資産減価償却率"/>
        <xdr:cNvSpPr txBox="1"/>
      </xdr:nvSpPr>
      <xdr:spPr>
        <a:xfrm>
          <a:off x="152660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371" name="n_2aveValue【認定こども園・幼稚園・保育所】&#10;有形固定資産減価償却率"/>
        <xdr:cNvSpPr txBox="1"/>
      </xdr:nvSpPr>
      <xdr:spPr>
        <a:xfrm>
          <a:off x="14389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122953</xdr:rowOff>
    </xdr:from>
    <xdr:ext cx="405111" cy="259045"/>
    <xdr:sp macro="" textlink="">
      <xdr:nvSpPr>
        <xdr:cNvPr id="372" name="n_1mainValue【認定こども園・幼稚園・保育所】&#10;有形固定資産減価償却率"/>
        <xdr:cNvSpPr txBox="1"/>
      </xdr:nvSpPr>
      <xdr:spPr>
        <a:xfrm>
          <a:off x="15266044" y="560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51833</xdr:rowOff>
    </xdr:from>
    <xdr:ext cx="405111" cy="259045"/>
    <xdr:sp macro="" textlink="">
      <xdr:nvSpPr>
        <xdr:cNvPr id="373" name="n_2mainValue【認定こども園・幼稚園・保育所】&#10;有形固定資産減価償却率"/>
        <xdr:cNvSpPr txBox="1"/>
      </xdr:nvSpPr>
      <xdr:spPr>
        <a:xfrm>
          <a:off x="14389744" y="690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4" name="直線コネクタ 3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5" name="テキスト ボックス 38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6" name="直線コネクタ 3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7" name="テキスト ボックス 38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8" name="直線コネクタ 3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9" name="テキスト ボックス 38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0" name="直線コネクタ 3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1" name="テキスト ボックス 39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2" name="直線コネクタ 3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3" name="テキスト ボックス 39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397" name="直線コネクタ 396"/>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398"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399" name="直線コネクタ 398"/>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00"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01" name="直線コネクタ 400"/>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02"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03" name="フローチャート: 判断 402"/>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04" name="フローチャート: 判断 403"/>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05" name="フローチャート: 判断 404"/>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11" name="楕円 410"/>
        <xdr:cNvSpPr/>
      </xdr:nvSpPr>
      <xdr:spPr>
        <a:xfrm>
          <a:off x="22110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109237</xdr:rowOff>
    </xdr:from>
    <xdr:ext cx="469744" cy="259045"/>
    <xdr:sp macro="" textlink="">
      <xdr:nvSpPr>
        <xdr:cNvPr id="412" name="【認定こども園・幼稚園・保育所】&#10;一人当たり面積該当値テキスト"/>
        <xdr:cNvSpPr txBox="1"/>
      </xdr:nvSpPr>
      <xdr:spPr>
        <a:xfrm>
          <a:off x="22199600"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93980</xdr:rowOff>
    </xdr:from>
    <xdr:to>
      <xdr:col>112</xdr:col>
      <xdr:colOff>38100</xdr:colOff>
      <xdr:row>39</xdr:row>
      <xdr:rowOff>24130</xdr:rowOff>
    </xdr:to>
    <xdr:sp macro="" textlink="">
      <xdr:nvSpPr>
        <xdr:cNvPr id="413" name="楕円 412"/>
        <xdr:cNvSpPr/>
      </xdr:nvSpPr>
      <xdr:spPr>
        <a:xfrm>
          <a:off x="2127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137160</xdr:rowOff>
    </xdr:from>
    <xdr:to>
      <xdr:col>116</xdr:col>
      <xdr:colOff>63500</xdr:colOff>
      <xdr:row>38</xdr:row>
      <xdr:rowOff>144780</xdr:rowOff>
    </xdr:to>
    <xdr:cxnSp macro="">
      <xdr:nvCxnSpPr>
        <xdr:cNvPr id="414" name="直線コネクタ 413"/>
        <xdr:cNvCxnSpPr/>
      </xdr:nvCxnSpPr>
      <xdr:spPr>
        <a:xfrm flipV="1">
          <a:off x="21323300" y="6652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101600</xdr:rowOff>
    </xdr:from>
    <xdr:to>
      <xdr:col>107</xdr:col>
      <xdr:colOff>101600</xdr:colOff>
      <xdr:row>39</xdr:row>
      <xdr:rowOff>31750</xdr:rowOff>
    </xdr:to>
    <xdr:sp macro="" textlink="">
      <xdr:nvSpPr>
        <xdr:cNvPr id="415" name="楕円 414"/>
        <xdr:cNvSpPr/>
      </xdr:nvSpPr>
      <xdr:spPr>
        <a:xfrm>
          <a:off x="20383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144780</xdr:rowOff>
    </xdr:from>
    <xdr:to>
      <xdr:col>111</xdr:col>
      <xdr:colOff>177800</xdr:colOff>
      <xdr:row>38</xdr:row>
      <xdr:rowOff>152400</xdr:rowOff>
    </xdr:to>
    <xdr:cxnSp macro="">
      <xdr:nvCxnSpPr>
        <xdr:cNvPr id="416" name="直線コネクタ 415"/>
        <xdr:cNvCxnSpPr/>
      </xdr:nvCxnSpPr>
      <xdr:spPr>
        <a:xfrm flipV="1">
          <a:off x="20434300" y="6659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114317</xdr:rowOff>
    </xdr:from>
    <xdr:ext cx="469744" cy="259045"/>
    <xdr:sp macro="" textlink="">
      <xdr:nvSpPr>
        <xdr:cNvPr id="417" name="n_1aveValue【認定こども園・幼稚園・保育所】&#10;一人当たり面積"/>
        <xdr:cNvSpPr txBox="1"/>
      </xdr:nvSpPr>
      <xdr:spPr>
        <a:xfrm>
          <a:off x="21075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418" name="n_2aveValue【認定こども園・幼稚園・保育所】&#10;一人当たり面積"/>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40657</xdr:rowOff>
    </xdr:from>
    <xdr:ext cx="469744" cy="259045"/>
    <xdr:sp macro="" textlink="">
      <xdr:nvSpPr>
        <xdr:cNvPr id="419" name="n_1main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48277</xdr:rowOff>
    </xdr:from>
    <xdr:ext cx="469744" cy="259045"/>
    <xdr:sp macro="" textlink="">
      <xdr:nvSpPr>
        <xdr:cNvPr id="420" name="n_2mainValue【認定こども園・幼稚園・保育所】&#10;一人当たり面積"/>
        <xdr:cNvSpPr txBox="1"/>
      </xdr:nvSpPr>
      <xdr:spPr>
        <a:xfrm>
          <a:off x="20199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1" name="テキスト ボックス 43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3" name="テキスト ボックス 4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3" name="テキスト ボックス 44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45" name="直線コネクタ 444"/>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46"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47" name="直線コネクタ 446"/>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48"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49" name="直線コネクタ 448"/>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50" name="【学校施設】&#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51" name="フローチャート: 判断 450"/>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452" name="フローチャート: 判断 451"/>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53" name="フローチャート: 判断 452"/>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78740</xdr:rowOff>
    </xdr:from>
    <xdr:to>
      <xdr:col>85</xdr:col>
      <xdr:colOff>177800</xdr:colOff>
      <xdr:row>57</xdr:row>
      <xdr:rowOff>8890</xdr:rowOff>
    </xdr:to>
    <xdr:sp macro="" textlink="">
      <xdr:nvSpPr>
        <xdr:cNvPr id="459" name="楕円 458"/>
        <xdr:cNvSpPr/>
      </xdr:nvSpPr>
      <xdr:spPr>
        <a:xfrm>
          <a:off x="162687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101617</xdr:rowOff>
    </xdr:from>
    <xdr:ext cx="405111" cy="259045"/>
    <xdr:sp macro="" textlink="">
      <xdr:nvSpPr>
        <xdr:cNvPr id="460" name="【学校施設】&#10;有形固定資産減価償却率該当値テキスト"/>
        <xdr:cNvSpPr txBox="1"/>
      </xdr:nvSpPr>
      <xdr:spPr>
        <a:xfrm>
          <a:off x="16357600"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59690</xdr:rowOff>
    </xdr:from>
    <xdr:to>
      <xdr:col>81</xdr:col>
      <xdr:colOff>101600</xdr:colOff>
      <xdr:row>56</xdr:row>
      <xdr:rowOff>161290</xdr:rowOff>
    </xdr:to>
    <xdr:sp macro="" textlink="">
      <xdr:nvSpPr>
        <xdr:cNvPr id="461" name="楕円 460"/>
        <xdr:cNvSpPr/>
      </xdr:nvSpPr>
      <xdr:spPr>
        <a:xfrm>
          <a:off x="15430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110490</xdr:rowOff>
    </xdr:from>
    <xdr:to>
      <xdr:col>85</xdr:col>
      <xdr:colOff>127000</xdr:colOff>
      <xdr:row>56</xdr:row>
      <xdr:rowOff>129540</xdr:rowOff>
    </xdr:to>
    <xdr:cxnSp macro="">
      <xdr:nvCxnSpPr>
        <xdr:cNvPr id="462" name="直線コネクタ 461"/>
        <xdr:cNvCxnSpPr/>
      </xdr:nvCxnSpPr>
      <xdr:spPr>
        <a:xfrm>
          <a:off x="15481300" y="97116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162560</xdr:rowOff>
    </xdr:from>
    <xdr:to>
      <xdr:col>76</xdr:col>
      <xdr:colOff>165100</xdr:colOff>
      <xdr:row>61</xdr:row>
      <xdr:rowOff>92710</xdr:rowOff>
    </xdr:to>
    <xdr:sp macro="" textlink="">
      <xdr:nvSpPr>
        <xdr:cNvPr id="463" name="楕円 462"/>
        <xdr:cNvSpPr/>
      </xdr:nvSpPr>
      <xdr:spPr>
        <a:xfrm>
          <a:off x="14541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110490</xdr:rowOff>
    </xdr:from>
    <xdr:to>
      <xdr:col>81</xdr:col>
      <xdr:colOff>50800</xdr:colOff>
      <xdr:row>61</xdr:row>
      <xdr:rowOff>41910</xdr:rowOff>
    </xdr:to>
    <xdr:cxnSp macro="">
      <xdr:nvCxnSpPr>
        <xdr:cNvPr id="464" name="直線コネクタ 463"/>
        <xdr:cNvCxnSpPr/>
      </xdr:nvCxnSpPr>
      <xdr:spPr>
        <a:xfrm flipV="1">
          <a:off x="14592300" y="9711690"/>
          <a:ext cx="889000" cy="78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57167</xdr:rowOff>
    </xdr:from>
    <xdr:ext cx="405111" cy="259045"/>
    <xdr:sp macro="" textlink="">
      <xdr:nvSpPr>
        <xdr:cNvPr id="465" name="n_1aveValue【学校施設】&#10;有形固定資産減価償却率"/>
        <xdr:cNvSpPr txBox="1"/>
      </xdr:nvSpPr>
      <xdr:spPr>
        <a:xfrm>
          <a:off x="152660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66"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6367</xdr:rowOff>
    </xdr:from>
    <xdr:ext cx="405111" cy="259045"/>
    <xdr:sp macro="" textlink="">
      <xdr:nvSpPr>
        <xdr:cNvPr id="467" name="n_1mainValue【学校施設】&#10;有形固定資産減価償却率"/>
        <xdr:cNvSpPr txBox="1"/>
      </xdr:nvSpPr>
      <xdr:spPr>
        <a:xfrm>
          <a:off x="1526604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83837</xdr:rowOff>
    </xdr:from>
    <xdr:ext cx="405111" cy="259045"/>
    <xdr:sp macro="" textlink="">
      <xdr:nvSpPr>
        <xdr:cNvPr id="468" name="n_2mainValue【学校施設】&#10;有形固定資産減価償却率"/>
        <xdr:cNvSpPr txBox="1"/>
      </xdr:nvSpPr>
      <xdr:spPr>
        <a:xfrm>
          <a:off x="14389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495" name="直線コネクタ 494"/>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496"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497" name="直線コネクタ 496"/>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498"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499" name="直線コネクタ 498"/>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150058</xdr:rowOff>
    </xdr:from>
    <xdr:ext cx="469744" cy="259045"/>
    <xdr:sp macro="" textlink="">
      <xdr:nvSpPr>
        <xdr:cNvPr id="500" name="【学校施設】&#10;一人当たり面積平均値テキスト"/>
        <xdr:cNvSpPr txBox="1"/>
      </xdr:nvSpPr>
      <xdr:spPr>
        <a:xfrm>
          <a:off x="22199600" y="1009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01" name="フローチャート: 判断 500"/>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02" name="フローチャート: 判断 501"/>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03" name="フローチャート: 判断 502"/>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94524</xdr:rowOff>
    </xdr:from>
    <xdr:to>
      <xdr:col>116</xdr:col>
      <xdr:colOff>114300</xdr:colOff>
      <xdr:row>62</xdr:row>
      <xdr:rowOff>24674</xdr:rowOff>
    </xdr:to>
    <xdr:sp macro="" textlink="">
      <xdr:nvSpPr>
        <xdr:cNvPr id="509" name="楕円 508"/>
        <xdr:cNvSpPr/>
      </xdr:nvSpPr>
      <xdr:spPr>
        <a:xfrm>
          <a:off x="221107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72951</xdr:rowOff>
    </xdr:from>
    <xdr:ext cx="469744" cy="259045"/>
    <xdr:sp macro="" textlink="">
      <xdr:nvSpPr>
        <xdr:cNvPr id="510" name="【学校施設】&#10;一人当たり面積該当値テキスト"/>
        <xdr:cNvSpPr txBox="1"/>
      </xdr:nvSpPr>
      <xdr:spPr>
        <a:xfrm>
          <a:off x="22199600" y="105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102688</xdr:rowOff>
    </xdr:from>
    <xdr:to>
      <xdr:col>112</xdr:col>
      <xdr:colOff>38100</xdr:colOff>
      <xdr:row>62</xdr:row>
      <xdr:rowOff>32838</xdr:rowOff>
    </xdr:to>
    <xdr:sp macro="" textlink="">
      <xdr:nvSpPr>
        <xdr:cNvPr id="511" name="楕円 510"/>
        <xdr:cNvSpPr/>
      </xdr:nvSpPr>
      <xdr:spPr>
        <a:xfrm>
          <a:off x="21272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145324</xdr:rowOff>
    </xdr:from>
    <xdr:to>
      <xdr:col>116</xdr:col>
      <xdr:colOff>63500</xdr:colOff>
      <xdr:row>61</xdr:row>
      <xdr:rowOff>153488</xdr:rowOff>
    </xdr:to>
    <xdr:cxnSp macro="">
      <xdr:nvCxnSpPr>
        <xdr:cNvPr id="512" name="直線コネクタ 511"/>
        <xdr:cNvCxnSpPr/>
      </xdr:nvCxnSpPr>
      <xdr:spPr>
        <a:xfrm flipV="1">
          <a:off x="21323300" y="10603774"/>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112485</xdr:rowOff>
    </xdr:from>
    <xdr:to>
      <xdr:col>107</xdr:col>
      <xdr:colOff>101600</xdr:colOff>
      <xdr:row>62</xdr:row>
      <xdr:rowOff>42635</xdr:rowOff>
    </xdr:to>
    <xdr:sp macro="" textlink="">
      <xdr:nvSpPr>
        <xdr:cNvPr id="513" name="楕円 512"/>
        <xdr:cNvSpPr/>
      </xdr:nvSpPr>
      <xdr:spPr>
        <a:xfrm>
          <a:off x="20383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153488</xdr:rowOff>
    </xdr:from>
    <xdr:to>
      <xdr:col>111</xdr:col>
      <xdr:colOff>177800</xdr:colOff>
      <xdr:row>61</xdr:row>
      <xdr:rowOff>163285</xdr:rowOff>
    </xdr:to>
    <xdr:cxnSp macro="">
      <xdr:nvCxnSpPr>
        <xdr:cNvPr id="514" name="直線コネクタ 513"/>
        <xdr:cNvCxnSpPr/>
      </xdr:nvCxnSpPr>
      <xdr:spPr>
        <a:xfrm flipV="1">
          <a:off x="20434300" y="1061193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2012</xdr:rowOff>
    </xdr:from>
    <xdr:ext cx="469744" cy="259045"/>
    <xdr:sp macro="" textlink="">
      <xdr:nvSpPr>
        <xdr:cNvPr id="515" name="n_1aveValue【学校施設】&#10;一人当たり面積"/>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516"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23965</xdr:rowOff>
    </xdr:from>
    <xdr:ext cx="469744" cy="259045"/>
    <xdr:sp macro="" textlink="">
      <xdr:nvSpPr>
        <xdr:cNvPr id="517" name="n_1mainValue【学校施設】&#10;一人当たり面積"/>
        <xdr:cNvSpPr txBox="1"/>
      </xdr:nvSpPr>
      <xdr:spPr>
        <a:xfrm>
          <a:off x="21075727" y="106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33762</xdr:rowOff>
    </xdr:from>
    <xdr:ext cx="469744" cy="259045"/>
    <xdr:sp macro="" textlink="">
      <xdr:nvSpPr>
        <xdr:cNvPr id="518" name="n_2mainValue【学校施設】&#10;一人当たり面積"/>
        <xdr:cNvSpPr txBox="1"/>
      </xdr:nvSpPr>
      <xdr:spPr>
        <a:xfrm>
          <a:off x="20199427" y="1066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8" name="正方形/長方形 5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9" name="正方形/長方形 5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0" name="正方形/長方形 5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1" name="正方形/長方形 5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2" name="正方形/長方形 5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3" name="正方形/長方形 5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3" name="正方形/長方形 5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4" name="正方形/長方形 5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5" name="正方形/長方形 5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6" name="正方形/長方形 5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7" name="正方形/長方形 5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8" name="正方形/長方形 5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9" name="正方形/長方形 5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0" name="正方形/長方形 54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1" name="正方形/長方形 5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2" name="正方形/長方形 5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3" name="テキスト ボックス 5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latin typeface="ＭＳ Ｐゴシック" pitchFamily="50" charset="-128"/>
              <a:ea typeface="ＭＳ Ｐゴシック" pitchFamily="50" charset="-128"/>
              <a:cs typeface="+mn-cs"/>
            </a:rPr>
            <a:t>類似団体</a:t>
          </a:r>
          <a:r>
            <a:rPr kumimoji="1" lang="ja-JP" altLang="en-US" sz="1100">
              <a:solidFill>
                <a:sysClr val="windowText" lastClr="000000"/>
              </a:solidFill>
              <a:latin typeface="ＭＳ Ｐゴシック" pitchFamily="50" charset="-128"/>
              <a:ea typeface="ＭＳ Ｐゴシック" pitchFamily="50" charset="-128"/>
              <a:cs typeface="+mn-cs"/>
            </a:rPr>
            <a:t>内</a:t>
          </a:r>
          <a:r>
            <a:rPr kumimoji="1" lang="ja-JP" altLang="ja-JP" sz="1100">
              <a:solidFill>
                <a:sysClr val="windowText" lastClr="000000"/>
              </a:solidFill>
              <a:latin typeface="ＭＳ Ｐゴシック" pitchFamily="50" charset="-128"/>
              <a:ea typeface="ＭＳ Ｐゴシック" pitchFamily="50" charset="-128"/>
              <a:cs typeface="+mn-cs"/>
            </a:rPr>
            <a:t>平均値と比較して有形固定資産減価償却率が高い施設は、「道路」、「学校施設</a:t>
          </a:r>
          <a:r>
            <a:rPr kumimoji="1" lang="ja-JP" altLang="en-US" sz="1100">
              <a:solidFill>
                <a:sysClr val="windowText" lastClr="000000"/>
              </a:solidFill>
              <a:latin typeface="ＭＳ Ｐゴシック" pitchFamily="50" charset="-128"/>
              <a:ea typeface="ＭＳ Ｐゴシック" pitchFamily="50" charset="-128"/>
              <a:cs typeface="+mn-cs"/>
            </a:rPr>
            <a:t>」</a:t>
          </a:r>
          <a:r>
            <a:rPr kumimoji="1" lang="ja-JP" altLang="ja-JP" sz="1100">
              <a:solidFill>
                <a:sysClr val="windowText" lastClr="000000"/>
              </a:solidFill>
              <a:latin typeface="ＭＳ Ｐゴシック" pitchFamily="50" charset="-128"/>
              <a:ea typeface="ＭＳ Ｐゴシック" pitchFamily="50" charset="-128"/>
              <a:cs typeface="+mn-cs"/>
            </a:rPr>
            <a:t>であり、低い施設は、「認定子ども園・幼稚園・保育所</a:t>
          </a:r>
          <a:r>
            <a:rPr kumimoji="1" lang="ja-JP" altLang="en-US" sz="1100">
              <a:solidFill>
                <a:sysClr val="windowText" lastClr="000000"/>
              </a:solidFill>
              <a:latin typeface="ＭＳ Ｐゴシック" pitchFamily="50" charset="-128"/>
              <a:ea typeface="ＭＳ Ｐゴシック" pitchFamily="50" charset="-128"/>
              <a:cs typeface="+mn-cs"/>
            </a:rPr>
            <a:t>」、</a:t>
          </a:r>
          <a:r>
            <a:rPr kumimoji="1" lang="ja-JP" altLang="ja-JP" sz="1100">
              <a:solidFill>
                <a:sysClr val="windowText" lastClr="000000"/>
              </a:solidFill>
              <a:latin typeface="ＭＳ Ｐゴシック" pitchFamily="50" charset="-128"/>
              <a:ea typeface="ＭＳ Ｐゴシック" pitchFamily="50" charset="-128"/>
              <a:cs typeface="+mn-cs"/>
            </a:rPr>
            <a:t>「橋</a:t>
          </a:r>
          <a:r>
            <a:rPr kumimoji="1" lang="ja-JP" altLang="en-US" sz="1100">
              <a:solidFill>
                <a:sysClr val="windowText" lastClr="000000"/>
              </a:solidFill>
              <a:latin typeface="ＭＳ Ｐゴシック" pitchFamily="50" charset="-128"/>
              <a:ea typeface="ＭＳ Ｐゴシック" pitchFamily="50" charset="-128"/>
              <a:cs typeface="+mn-cs"/>
            </a:rPr>
            <a:t>りょう</a:t>
          </a:r>
          <a:r>
            <a:rPr kumimoji="1" lang="ja-JP" altLang="ja-JP" sz="1100">
              <a:solidFill>
                <a:sysClr val="windowText" lastClr="000000"/>
              </a:solidFill>
              <a:latin typeface="ＭＳ Ｐゴシック" pitchFamily="50" charset="-128"/>
              <a:ea typeface="ＭＳ Ｐゴシック" pitchFamily="50" charset="-128"/>
              <a:cs typeface="+mn-cs"/>
            </a:rPr>
            <a:t>・トンネル」、「公営住宅」となっている。「道路」は平成</a:t>
          </a:r>
          <a:r>
            <a:rPr kumimoji="1" lang="en-US" altLang="ja-JP" sz="1100">
              <a:solidFill>
                <a:sysClr val="windowText" lastClr="000000"/>
              </a:solidFill>
              <a:latin typeface="ＭＳ Ｐゴシック" pitchFamily="50" charset="-128"/>
              <a:ea typeface="ＭＳ Ｐゴシック" pitchFamily="50" charset="-128"/>
              <a:cs typeface="+mn-cs"/>
            </a:rPr>
            <a:t>18</a:t>
          </a:r>
          <a:r>
            <a:rPr kumimoji="1" lang="ja-JP" altLang="ja-JP" sz="1100">
              <a:solidFill>
                <a:sysClr val="windowText" lastClr="000000"/>
              </a:solidFill>
              <a:latin typeface="ＭＳ Ｐゴシック" pitchFamily="50" charset="-128"/>
              <a:ea typeface="ＭＳ Ｐゴシック" pitchFamily="50" charset="-128"/>
              <a:cs typeface="+mn-cs"/>
            </a:rPr>
            <a:t>年度以前に建設されたアスファルト製道路の減価償却が終了したことなどにより</a:t>
          </a:r>
          <a:r>
            <a:rPr kumimoji="1" lang="en-US" altLang="ja-JP" sz="1100">
              <a:solidFill>
                <a:sysClr val="windowText" lastClr="000000"/>
              </a:solidFill>
              <a:latin typeface="ＭＳ Ｐゴシック" pitchFamily="50" charset="-128"/>
              <a:ea typeface="ＭＳ Ｐゴシック" pitchFamily="50" charset="-128"/>
              <a:cs typeface="+mn-cs"/>
            </a:rPr>
            <a:t>97.6</a:t>
          </a:r>
          <a:r>
            <a:rPr kumimoji="1" lang="ja-JP" altLang="ja-JP" sz="1100">
              <a:solidFill>
                <a:sysClr val="windowText" lastClr="000000"/>
              </a:solidFill>
              <a:latin typeface="ＭＳ Ｐゴシック" pitchFamily="50" charset="-128"/>
              <a:ea typeface="ＭＳ Ｐゴシック" pitchFamily="50" charset="-128"/>
              <a:cs typeface="+mn-cs"/>
            </a:rPr>
            <a:t>％と高い水準になっているものの、</a:t>
          </a:r>
          <a:r>
            <a:rPr kumimoji="1" lang="ja-JP" altLang="en-US" sz="1100" b="0" i="0" baseline="0">
              <a:solidFill>
                <a:sysClr val="windowText" lastClr="000000"/>
              </a:solidFill>
              <a:latin typeface="ＭＳ Ｐゴシック" pitchFamily="50" charset="-128"/>
              <a:ea typeface="ＭＳ Ｐゴシック" pitchFamily="50" charset="-128"/>
              <a:cs typeface="+mn-cs"/>
            </a:rPr>
            <a:t>今後策定予定の</a:t>
          </a:r>
          <a:r>
            <a:rPr kumimoji="1" lang="ja-JP" altLang="ja-JP" sz="1100" b="0" i="0" baseline="0">
              <a:solidFill>
                <a:sysClr val="windowText" lastClr="000000"/>
              </a:solidFill>
              <a:latin typeface="ＭＳ Ｐゴシック" pitchFamily="50" charset="-128"/>
              <a:ea typeface="ＭＳ Ｐゴシック" pitchFamily="50" charset="-128"/>
              <a:cs typeface="+mn-cs"/>
            </a:rPr>
            <a:t>長寿命化計画</a:t>
          </a:r>
          <a:r>
            <a:rPr kumimoji="1" lang="ja-JP" altLang="ja-JP" sz="1100" b="0" i="0" baseline="0">
              <a:solidFill>
                <a:schemeClr val="dk1"/>
              </a:solidFill>
              <a:latin typeface="ＭＳ Ｐゴシック" pitchFamily="50" charset="-128"/>
              <a:ea typeface="ＭＳ Ｐゴシック" pitchFamily="50" charset="-128"/>
              <a:cs typeface="+mn-cs"/>
            </a:rPr>
            <a:t>に基づき</a:t>
          </a:r>
          <a:r>
            <a:rPr kumimoji="1" lang="ja-JP" altLang="ja-JP" sz="1100">
              <a:solidFill>
                <a:schemeClr val="dk1"/>
              </a:solidFill>
              <a:latin typeface="ＭＳ Ｐゴシック" pitchFamily="50" charset="-128"/>
              <a:ea typeface="ＭＳ Ｐゴシック" pitchFamily="50" charset="-128"/>
              <a:cs typeface="+mn-cs"/>
            </a:rPr>
            <a:t>適切な維持管理を推進していく。また、「道路」の一人当たり延長については、類似団体</a:t>
          </a:r>
          <a:r>
            <a:rPr kumimoji="1" lang="ja-JP" altLang="en-US" sz="1100">
              <a:solidFill>
                <a:schemeClr val="dk1"/>
              </a:solidFill>
              <a:latin typeface="ＭＳ Ｐゴシック" pitchFamily="50" charset="-128"/>
              <a:ea typeface="ＭＳ Ｐゴシック" pitchFamily="50" charset="-128"/>
              <a:cs typeface="+mn-cs"/>
            </a:rPr>
            <a:t>内</a:t>
          </a:r>
          <a:r>
            <a:rPr kumimoji="1" lang="ja-JP" altLang="ja-JP" sz="1100">
              <a:solidFill>
                <a:schemeClr val="dk1"/>
              </a:solidFill>
              <a:latin typeface="ＭＳ Ｐゴシック" pitchFamily="50" charset="-128"/>
              <a:ea typeface="ＭＳ Ｐゴシック" pitchFamily="50" charset="-128"/>
              <a:cs typeface="+mn-cs"/>
            </a:rPr>
            <a:t>平均値と比較して低くなっているが、これは、人口以外に市域面積</a:t>
          </a:r>
          <a:r>
            <a:rPr kumimoji="1" lang="ja-JP" altLang="en-US" sz="1100">
              <a:solidFill>
                <a:schemeClr val="dk1"/>
              </a:solidFill>
              <a:latin typeface="ＭＳ Ｐゴシック" pitchFamily="50" charset="-128"/>
              <a:ea typeface="ＭＳ Ｐゴシック" pitchFamily="50" charset="-128"/>
              <a:cs typeface="+mn-cs"/>
            </a:rPr>
            <a:t>が広いこと</a:t>
          </a:r>
          <a:r>
            <a:rPr kumimoji="1" lang="ja-JP" altLang="ja-JP" sz="1100">
              <a:solidFill>
                <a:schemeClr val="dk1"/>
              </a:solidFill>
              <a:latin typeface="ＭＳ Ｐゴシック" pitchFamily="50" charset="-128"/>
              <a:ea typeface="ＭＳ Ｐゴシック" pitchFamily="50" charset="-128"/>
              <a:cs typeface="+mn-cs"/>
            </a:rPr>
            <a:t>なども要因となっていると考える。「</a:t>
          </a:r>
          <a:r>
            <a:rPr kumimoji="1" lang="ja-JP" altLang="en-US" sz="1100">
              <a:solidFill>
                <a:schemeClr val="dk1"/>
              </a:solidFill>
              <a:latin typeface="ＭＳ Ｐゴシック" pitchFamily="50" charset="-128"/>
              <a:ea typeface="ＭＳ Ｐゴシック" pitchFamily="50" charset="-128"/>
              <a:cs typeface="+mn-cs"/>
            </a:rPr>
            <a:t>橋りょう</a:t>
          </a:r>
          <a:r>
            <a:rPr kumimoji="1" lang="ja-JP" altLang="ja-JP" sz="1100">
              <a:solidFill>
                <a:schemeClr val="dk1"/>
              </a:solidFill>
              <a:latin typeface="ＭＳ Ｐゴシック" pitchFamily="50" charset="-128"/>
              <a:ea typeface="ＭＳ Ｐゴシック" pitchFamily="50" charset="-128"/>
              <a:cs typeface="+mn-cs"/>
            </a:rPr>
            <a:t>・トンネル」</a:t>
          </a:r>
          <a:r>
            <a:rPr kumimoji="1" lang="ja-JP" altLang="ja-JP" sz="1100" b="0" i="0" baseline="0">
              <a:solidFill>
                <a:schemeClr val="dk1"/>
              </a:solidFill>
              <a:latin typeface="ＭＳ Ｐゴシック" pitchFamily="50" charset="-128"/>
              <a:ea typeface="ＭＳ Ｐゴシック" pitchFamily="50" charset="-128"/>
              <a:cs typeface="+mn-cs"/>
            </a:rPr>
            <a:t>については、古い施設の取得額を不明で処理しているものが多く、結果として</a:t>
          </a:r>
          <a:r>
            <a:rPr kumimoji="1" lang="ja-JP" altLang="ja-JP" sz="1100">
              <a:solidFill>
                <a:schemeClr val="dk1"/>
              </a:solidFill>
              <a:latin typeface="ＭＳ Ｐゴシック" pitchFamily="50" charset="-128"/>
              <a:ea typeface="ＭＳ Ｐゴシック" pitchFamily="50" charset="-128"/>
              <a:cs typeface="+mn-cs"/>
            </a:rPr>
            <a:t>減価償却率が低くなっている</a:t>
          </a:r>
          <a:r>
            <a:rPr kumimoji="1" lang="ja-JP" altLang="ja-JP" sz="1100" b="0" i="0" baseline="0">
              <a:solidFill>
                <a:schemeClr val="dk1"/>
              </a:solidFill>
              <a:latin typeface="ＭＳ Ｐゴシック" pitchFamily="50" charset="-128"/>
              <a:ea typeface="ＭＳ Ｐゴシック" pitchFamily="50" charset="-128"/>
              <a:cs typeface="+mn-cs"/>
            </a:rPr>
            <a:t>。「認定子ども園・幼稚園・保育所」については、</a:t>
          </a:r>
          <a:r>
            <a:rPr kumimoji="1" lang="ja-JP" altLang="en-US" sz="1100" b="0" i="0" baseline="0">
              <a:solidFill>
                <a:schemeClr val="dk1"/>
              </a:solidFill>
              <a:latin typeface="ＭＳ Ｐゴシック" pitchFamily="50" charset="-128"/>
              <a:ea typeface="ＭＳ Ｐゴシック" pitchFamily="50" charset="-128"/>
              <a:cs typeface="+mn-cs"/>
            </a:rPr>
            <a:t>平成</a:t>
          </a:r>
          <a:r>
            <a:rPr kumimoji="1" lang="en-US" altLang="ja-JP" sz="1100" b="0" i="0" baseline="0">
              <a:solidFill>
                <a:schemeClr val="dk1"/>
              </a:solidFill>
              <a:latin typeface="ＭＳ Ｐゴシック" pitchFamily="50" charset="-128"/>
              <a:ea typeface="ＭＳ Ｐゴシック" pitchFamily="50" charset="-128"/>
              <a:cs typeface="+mn-cs"/>
            </a:rPr>
            <a:t>29</a:t>
          </a:r>
          <a:r>
            <a:rPr kumimoji="1" lang="ja-JP" altLang="en-US" sz="1100" b="0" i="0" baseline="0">
              <a:solidFill>
                <a:schemeClr val="dk1"/>
              </a:solidFill>
              <a:latin typeface="ＭＳ Ｐゴシック" pitchFamily="50" charset="-128"/>
              <a:ea typeface="ＭＳ Ｐゴシック" pitchFamily="50" charset="-128"/>
              <a:cs typeface="+mn-cs"/>
            </a:rPr>
            <a:t>年度に枚方保育所の建替を行い、当該施設の減価償却累計額がゼロとなったため</a:t>
          </a:r>
          <a:r>
            <a:rPr kumimoji="1" lang="ja-JP" altLang="ja-JP" sz="1100" b="0" i="0" baseline="0">
              <a:solidFill>
                <a:schemeClr val="dk1"/>
              </a:solidFill>
              <a:latin typeface="ＭＳ Ｐゴシック" pitchFamily="50" charset="-128"/>
              <a:ea typeface="ＭＳ Ｐゴシック" pitchFamily="50" charset="-128"/>
              <a:cs typeface="+mn-cs"/>
            </a:rPr>
            <a:t>有形固定資産減価償却率が</a:t>
          </a:r>
          <a:r>
            <a:rPr kumimoji="1" lang="ja-JP" altLang="en-US" sz="1100" b="0" i="0" baseline="0">
              <a:solidFill>
                <a:schemeClr val="dk1"/>
              </a:solidFill>
              <a:latin typeface="ＭＳ Ｐゴシック" pitchFamily="50" charset="-128"/>
              <a:ea typeface="ＭＳ Ｐゴシック" pitchFamily="50" charset="-128"/>
              <a:cs typeface="+mn-cs"/>
            </a:rPr>
            <a:t>減少した</a:t>
          </a:r>
          <a:r>
            <a:rPr kumimoji="1" lang="ja-JP" altLang="ja-JP" sz="1100" b="0" i="0" baseline="0">
              <a:solidFill>
                <a:schemeClr val="dk1"/>
              </a:solidFill>
              <a:latin typeface="ＭＳ Ｐゴシック" pitchFamily="50" charset="-128"/>
              <a:ea typeface="ＭＳ Ｐゴシック" pitchFamily="50" charset="-128"/>
              <a:cs typeface="+mn-cs"/>
            </a:rPr>
            <a:t>。「学校施設」の有形固定資産減価償却率については、建設から</a:t>
          </a:r>
          <a:r>
            <a:rPr kumimoji="1" lang="en-US" altLang="ja-JP" sz="1100" b="0" i="0" baseline="0">
              <a:solidFill>
                <a:schemeClr val="dk1"/>
              </a:solidFill>
              <a:latin typeface="ＭＳ Ｐゴシック" pitchFamily="50" charset="-128"/>
              <a:ea typeface="ＭＳ Ｐゴシック" pitchFamily="50" charset="-128"/>
              <a:cs typeface="+mn-cs"/>
            </a:rPr>
            <a:t>50</a:t>
          </a:r>
          <a:r>
            <a:rPr kumimoji="1" lang="ja-JP" altLang="ja-JP" sz="1100" b="0" i="0" baseline="0">
              <a:solidFill>
                <a:schemeClr val="dk1"/>
              </a:solidFill>
              <a:latin typeface="ＭＳ Ｐゴシック" pitchFamily="50" charset="-128"/>
              <a:ea typeface="ＭＳ Ｐゴシック" pitchFamily="50" charset="-128"/>
              <a:cs typeface="+mn-cs"/>
            </a:rPr>
            <a:t>年以上経過したものもあり</a:t>
          </a:r>
          <a:r>
            <a:rPr kumimoji="1" lang="ja-JP" altLang="en-US" sz="1100" b="0" i="0" baseline="0">
              <a:solidFill>
                <a:schemeClr val="dk1"/>
              </a:solidFill>
              <a:latin typeface="ＭＳ Ｐゴシック" pitchFamily="50" charset="-128"/>
              <a:ea typeface="ＭＳ Ｐゴシック" pitchFamily="50" charset="-128"/>
              <a:cs typeface="+mn-cs"/>
            </a:rPr>
            <a:t>老朽化が進んでいることから、類似団体内平均値と比較して高くなっているが、</a:t>
          </a:r>
          <a:r>
            <a:rPr kumimoji="1" lang="ja-JP" altLang="ja-JP" sz="1100" b="0" i="0" baseline="0">
              <a:solidFill>
                <a:schemeClr val="dk1"/>
              </a:solidFill>
              <a:latin typeface="ＭＳ Ｐゴシック" pitchFamily="50" charset="-128"/>
              <a:ea typeface="ＭＳ Ｐゴシック" pitchFamily="50" charset="-128"/>
              <a:cs typeface="+mn-cs"/>
            </a:rPr>
            <a:t>「枚方市学校施設整備計画」及び「枚方市市有建築物保全計画」に基づき学校施設や設備の改修を行い、長寿命化に取り組んでいる。「公営住宅」については、</a:t>
          </a:r>
          <a:r>
            <a:rPr kumimoji="1" lang="ja-JP" altLang="en-US" sz="1100" b="0" i="0" baseline="0">
              <a:solidFill>
                <a:schemeClr val="dk1"/>
              </a:solidFill>
              <a:latin typeface="ＭＳ Ｐゴシック" pitchFamily="50" charset="-128"/>
              <a:ea typeface="ＭＳ Ｐゴシック" pitchFamily="50" charset="-128"/>
              <a:cs typeface="+mn-cs"/>
            </a:rPr>
            <a:t>経年により</a:t>
          </a:r>
          <a:r>
            <a:rPr kumimoji="1" lang="ja-JP" altLang="ja-JP" sz="1100" b="0" i="0" baseline="0">
              <a:solidFill>
                <a:schemeClr val="dk1"/>
              </a:solidFill>
              <a:latin typeface="ＭＳ Ｐゴシック" pitchFamily="50" charset="-128"/>
              <a:ea typeface="ＭＳ Ｐゴシック" pitchFamily="50" charset="-128"/>
              <a:cs typeface="+mn-cs"/>
            </a:rPr>
            <a:t>老朽化が進んでいる。また一人当たりの面積についても</a:t>
          </a:r>
          <a:r>
            <a:rPr kumimoji="1" lang="ja-JP" altLang="en-US" sz="1100" b="0" i="0" baseline="0">
              <a:solidFill>
                <a:schemeClr val="dk1"/>
              </a:solidFill>
              <a:latin typeface="ＭＳ Ｐゴシック" pitchFamily="50" charset="-128"/>
              <a:ea typeface="ＭＳ Ｐゴシック" pitchFamily="50" charset="-128"/>
              <a:cs typeface="+mn-cs"/>
            </a:rPr>
            <a:t>、</a:t>
          </a:r>
          <a:r>
            <a:rPr kumimoji="1" lang="ja-JP" altLang="ja-JP" sz="1100" b="0" i="0" baseline="0">
              <a:solidFill>
                <a:schemeClr val="dk1"/>
              </a:solidFill>
              <a:latin typeface="ＭＳ Ｐゴシック" pitchFamily="50" charset="-128"/>
              <a:ea typeface="ＭＳ Ｐゴシック" pitchFamily="50" charset="-128"/>
              <a:cs typeface="+mn-cs"/>
            </a:rPr>
            <a:t>市営住宅が</a:t>
          </a:r>
          <a:r>
            <a:rPr kumimoji="1" lang="en-US" altLang="ja-JP" sz="1100" b="0" i="0" baseline="0">
              <a:solidFill>
                <a:schemeClr val="dk1"/>
              </a:solidFill>
              <a:latin typeface="ＭＳ Ｐゴシック" pitchFamily="50" charset="-128"/>
              <a:ea typeface="ＭＳ Ｐゴシック" pitchFamily="50" charset="-128"/>
              <a:cs typeface="+mn-cs"/>
            </a:rPr>
            <a:t>28</a:t>
          </a:r>
          <a:r>
            <a:rPr kumimoji="1" lang="ja-JP" altLang="ja-JP" sz="1100" b="0" i="0" baseline="0">
              <a:solidFill>
                <a:schemeClr val="dk1"/>
              </a:solidFill>
              <a:latin typeface="ＭＳ Ｐゴシック" pitchFamily="50" charset="-128"/>
              <a:ea typeface="ＭＳ Ｐゴシック" pitchFamily="50" charset="-128"/>
              <a:cs typeface="+mn-cs"/>
            </a:rPr>
            <a:t>戸</a:t>
          </a:r>
          <a:r>
            <a:rPr kumimoji="1" lang="ja-JP" altLang="en-US" sz="1100" b="0" i="0" baseline="0">
              <a:solidFill>
                <a:schemeClr val="dk1"/>
              </a:solidFill>
              <a:latin typeface="ＭＳ Ｐゴシック" pitchFamily="50" charset="-128"/>
              <a:ea typeface="ＭＳ Ｐゴシック" pitchFamily="50" charset="-128"/>
              <a:cs typeface="+mn-cs"/>
            </a:rPr>
            <a:t>と少ないため</a:t>
          </a:r>
          <a:r>
            <a:rPr kumimoji="1" lang="ja-JP" altLang="ja-JP" sz="1100" b="0" i="0" baseline="0">
              <a:solidFill>
                <a:schemeClr val="dk1"/>
              </a:solidFill>
              <a:latin typeface="ＭＳ Ｐゴシック" pitchFamily="50" charset="-128"/>
              <a:ea typeface="ＭＳ Ｐゴシック" pitchFamily="50" charset="-128"/>
              <a:cs typeface="+mn-cs"/>
            </a:rPr>
            <a:t>類似団体</a:t>
          </a:r>
          <a:r>
            <a:rPr kumimoji="1" lang="ja-JP" altLang="en-US" sz="1100" b="0" i="0" baseline="0">
              <a:solidFill>
                <a:schemeClr val="dk1"/>
              </a:solidFill>
              <a:latin typeface="ＭＳ Ｐゴシック" pitchFamily="50" charset="-128"/>
              <a:ea typeface="ＭＳ Ｐゴシック" pitchFamily="50" charset="-128"/>
              <a:cs typeface="+mn-cs"/>
            </a:rPr>
            <a:t>内平均値</a:t>
          </a:r>
          <a:r>
            <a:rPr kumimoji="1" lang="ja-JP" altLang="ja-JP" sz="1100" b="0" i="0" baseline="0">
              <a:solidFill>
                <a:schemeClr val="dk1"/>
              </a:solidFill>
              <a:latin typeface="ＭＳ Ｐゴシック" pitchFamily="50" charset="-128"/>
              <a:ea typeface="ＭＳ Ｐゴシック" pitchFamily="50" charset="-128"/>
              <a:cs typeface="+mn-cs"/>
            </a:rPr>
            <a:t>を大きく下回っている</a:t>
          </a:r>
          <a:r>
            <a:rPr kumimoji="1" lang="ja-JP" altLang="en-US" sz="1100" b="0" i="0" baseline="0">
              <a:solidFill>
                <a:schemeClr val="dk1"/>
              </a:solidFill>
              <a:latin typeface="ＭＳ Ｐゴシック" pitchFamily="50" charset="-128"/>
              <a:ea typeface="ＭＳ Ｐゴシック" pitchFamily="50" charset="-128"/>
              <a:cs typeface="+mn-cs"/>
            </a:rPr>
            <a:t>。</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403,989
399,861
65.12
135,764,009
134,001,944
1,737,192
78,172,003
101,719,958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154940</xdr:rowOff>
    </xdr:from>
    <xdr:to>
      <xdr:col>24</xdr:col>
      <xdr:colOff>114300</xdr:colOff>
      <xdr:row>36</xdr:row>
      <xdr:rowOff>85090</xdr:rowOff>
    </xdr:to>
    <xdr:sp macro="" textlink="">
      <xdr:nvSpPr>
        <xdr:cNvPr id="69" name="楕円 68"/>
        <xdr:cNvSpPr/>
      </xdr:nvSpPr>
      <xdr:spPr>
        <a:xfrm>
          <a:off x="45847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6367</xdr:rowOff>
    </xdr:from>
    <xdr:ext cx="405111" cy="259045"/>
    <xdr:sp macro="" textlink="">
      <xdr:nvSpPr>
        <xdr:cNvPr id="70" name="【図書館】&#10;有形固定資産減価償却率該当値テキスト"/>
        <xdr:cNvSpPr txBox="1"/>
      </xdr:nvSpPr>
      <xdr:spPr>
        <a:xfrm>
          <a:off x="4673600"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19685</xdr:rowOff>
    </xdr:from>
    <xdr:to>
      <xdr:col>20</xdr:col>
      <xdr:colOff>38100</xdr:colOff>
      <xdr:row>36</xdr:row>
      <xdr:rowOff>121285</xdr:rowOff>
    </xdr:to>
    <xdr:sp macro="" textlink="">
      <xdr:nvSpPr>
        <xdr:cNvPr id="71" name="楕円 70"/>
        <xdr:cNvSpPr/>
      </xdr:nvSpPr>
      <xdr:spPr>
        <a:xfrm>
          <a:off x="3746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34290</xdr:rowOff>
    </xdr:from>
    <xdr:to>
      <xdr:col>24</xdr:col>
      <xdr:colOff>63500</xdr:colOff>
      <xdr:row>36</xdr:row>
      <xdr:rowOff>70485</xdr:rowOff>
    </xdr:to>
    <xdr:cxnSp macro="">
      <xdr:nvCxnSpPr>
        <xdr:cNvPr id="72" name="直線コネクタ 71"/>
        <xdr:cNvCxnSpPr/>
      </xdr:nvCxnSpPr>
      <xdr:spPr>
        <a:xfrm flipV="1">
          <a:off x="3797300" y="62064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101600</xdr:rowOff>
    </xdr:from>
    <xdr:to>
      <xdr:col>15</xdr:col>
      <xdr:colOff>101600</xdr:colOff>
      <xdr:row>37</xdr:row>
      <xdr:rowOff>31750</xdr:rowOff>
    </xdr:to>
    <xdr:sp macro="" textlink="">
      <xdr:nvSpPr>
        <xdr:cNvPr id="73" name="楕円 72"/>
        <xdr:cNvSpPr/>
      </xdr:nvSpPr>
      <xdr:spPr>
        <a:xfrm>
          <a:off x="2857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70485</xdr:rowOff>
    </xdr:from>
    <xdr:to>
      <xdr:col>19</xdr:col>
      <xdr:colOff>177800</xdr:colOff>
      <xdr:row>36</xdr:row>
      <xdr:rowOff>152400</xdr:rowOff>
    </xdr:to>
    <xdr:cxnSp macro="">
      <xdr:nvCxnSpPr>
        <xdr:cNvPr id="74" name="直線コネクタ 73"/>
        <xdr:cNvCxnSpPr/>
      </xdr:nvCxnSpPr>
      <xdr:spPr>
        <a:xfrm flipV="1">
          <a:off x="2908300" y="624268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75" name="n_1aveValue【図書館】&#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87647</xdr:rowOff>
    </xdr:from>
    <xdr:ext cx="405111" cy="259045"/>
    <xdr:sp macro="" textlink="">
      <xdr:nvSpPr>
        <xdr:cNvPr id="76" name="n_2aveValue【図書館】&#10;有形固定資産減価償却率"/>
        <xdr:cNvSpPr txBox="1"/>
      </xdr:nvSpPr>
      <xdr:spPr>
        <a:xfrm>
          <a:off x="2705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137812</xdr:rowOff>
    </xdr:from>
    <xdr:ext cx="405111" cy="259045"/>
    <xdr:sp macro="" textlink="">
      <xdr:nvSpPr>
        <xdr:cNvPr id="77" name="n_1mainValue【図書館】&#10;有形固定資産減価償却率"/>
        <xdr:cNvSpPr txBox="1"/>
      </xdr:nvSpPr>
      <xdr:spPr>
        <a:xfrm>
          <a:off x="35820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48277</xdr:rowOff>
    </xdr:from>
    <xdr:ext cx="405111" cy="259045"/>
    <xdr:sp macro="" textlink="">
      <xdr:nvSpPr>
        <xdr:cNvPr id="78" name="n_2mainValue【図書館】&#10;有形固定資産減価償却率"/>
        <xdr:cNvSpPr txBox="1"/>
      </xdr:nvSpPr>
      <xdr:spPr>
        <a:xfrm>
          <a:off x="2705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4" name="直線コネクタ 103"/>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5"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6" name="直線コネクタ 105"/>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7"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8" name="直線コネクタ 107"/>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09" name="【図書館】&#10;一人当たり面積平均値テキスト"/>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0" name="フローチャート: 判断 109"/>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11" name="フローチャート: 判断 110"/>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12" name="フローチャート: 判断 111"/>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139700</xdr:rowOff>
    </xdr:from>
    <xdr:to>
      <xdr:col>55</xdr:col>
      <xdr:colOff>50800</xdr:colOff>
      <xdr:row>35</xdr:row>
      <xdr:rowOff>69850</xdr:rowOff>
    </xdr:to>
    <xdr:sp macro="" textlink="">
      <xdr:nvSpPr>
        <xdr:cNvPr id="118" name="楕円 117"/>
        <xdr:cNvSpPr/>
      </xdr:nvSpPr>
      <xdr:spPr>
        <a:xfrm>
          <a:off x="10426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162577</xdr:rowOff>
    </xdr:from>
    <xdr:ext cx="469744" cy="259045"/>
    <xdr:sp macro="" textlink="">
      <xdr:nvSpPr>
        <xdr:cNvPr id="119" name="【図書館】&#10;一人当たり面積該当値テキスト"/>
        <xdr:cNvSpPr txBox="1"/>
      </xdr:nvSpPr>
      <xdr:spPr>
        <a:xfrm>
          <a:off x="10515600"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9072</xdr:rowOff>
    </xdr:from>
    <xdr:to>
      <xdr:col>50</xdr:col>
      <xdr:colOff>165100</xdr:colOff>
      <xdr:row>34</xdr:row>
      <xdr:rowOff>110672</xdr:rowOff>
    </xdr:to>
    <xdr:sp macro="" textlink="">
      <xdr:nvSpPr>
        <xdr:cNvPr id="120" name="楕円 119"/>
        <xdr:cNvSpPr/>
      </xdr:nvSpPr>
      <xdr:spPr>
        <a:xfrm>
          <a:off x="9588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59872</xdr:rowOff>
    </xdr:from>
    <xdr:to>
      <xdr:col>55</xdr:col>
      <xdr:colOff>0</xdr:colOff>
      <xdr:row>35</xdr:row>
      <xdr:rowOff>19050</xdr:rowOff>
    </xdr:to>
    <xdr:cxnSp macro="">
      <xdr:nvCxnSpPr>
        <xdr:cNvPr id="121" name="直線コネクタ 120"/>
        <xdr:cNvCxnSpPr/>
      </xdr:nvCxnSpPr>
      <xdr:spPr>
        <a:xfrm>
          <a:off x="9639300" y="58891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139700</xdr:rowOff>
    </xdr:from>
    <xdr:to>
      <xdr:col>46</xdr:col>
      <xdr:colOff>38100</xdr:colOff>
      <xdr:row>35</xdr:row>
      <xdr:rowOff>69850</xdr:rowOff>
    </xdr:to>
    <xdr:sp macro="" textlink="">
      <xdr:nvSpPr>
        <xdr:cNvPr id="122" name="楕円 121"/>
        <xdr:cNvSpPr/>
      </xdr:nvSpPr>
      <xdr:spPr>
        <a:xfrm>
          <a:off x="8699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59872</xdr:rowOff>
    </xdr:from>
    <xdr:to>
      <xdr:col>50</xdr:col>
      <xdr:colOff>114300</xdr:colOff>
      <xdr:row>35</xdr:row>
      <xdr:rowOff>19050</xdr:rowOff>
    </xdr:to>
    <xdr:cxnSp macro="">
      <xdr:nvCxnSpPr>
        <xdr:cNvPr id="123" name="直線コネクタ 122"/>
        <xdr:cNvCxnSpPr/>
      </xdr:nvCxnSpPr>
      <xdr:spPr>
        <a:xfrm flipV="1">
          <a:off x="8750300" y="58891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36484</xdr:rowOff>
    </xdr:from>
    <xdr:ext cx="469744" cy="259045"/>
    <xdr:sp macro="" textlink="">
      <xdr:nvSpPr>
        <xdr:cNvPr id="124" name="n_1aveValue【図書館】&#10;一人当たり面積"/>
        <xdr:cNvSpPr txBox="1"/>
      </xdr:nvSpPr>
      <xdr:spPr>
        <a:xfrm>
          <a:off x="93917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36484</xdr:rowOff>
    </xdr:from>
    <xdr:ext cx="469744" cy="259045"/>
    <xdr:sp macro="" textlink="">
      <xdr:nvSpPr>
        <xdr:cNvPr id="125" name="n_2aveValue【図書館】&#10;一人当たり面積"/>
        <xdr:cNvSpPr txBox="1"/>
      </xdr:nvSpPr>
      <xdr:spPr>
        <a:xfrm>
          <a:off x="85154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127199</xdr:rowOff>
    </xdr:from>
    <xdr:ext cx="469744" cy="259045"/>
    <xdr:sp macro="" textlink="">
      <xdr:nvSpPr>
        <xdr:cNvPr id="126" name="n_1mainValue【図書館】&#10;一人当たり面積"/>
        <xdr:cNvSpPr txBox="1"/>
      </xdr:nvSpPr>
      <xdr:spPr>
        <a:xfrm>
          <a:off x="9391727" y="561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86377</xdr:rowOff>
    </xdr:from>
    <xdr:ext cx="469744" cy="259045"/>
    <xdr:sp macro="" textlink="">
      <xdr:nvSpPr>
        <xdr:cNvPr id="127" name="n_2mainValue【図書館】&#10;一人当たり面積"/>
        <xdr:cNvSpPr txBox="1"/>
      </xdr:nvSpPr>
      <xdr:spPr>
        <a:xfrm>
          <a:off x="8515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6" name="テキスト ボックス 14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50" name="直線コネクタ 149"/>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51"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52" name="直線コネクタ 151"/>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53"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54" name="直線コネクタ 153"/>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55" name="【体育館・プール】&#10;有形固定資産減価償却率平均値テキスト"/>
        <xdr:cNvSpPr txBox="1"/>
      </xdr:nvSpPr>
      <xdr:spPr>
        <a:xfrm>
          <a:off x="4673600" y="1026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6" name="フローチャート: 判断 155"/>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7" name="フローチャート: 判断 156"/>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8" name="フローチャート: 判断 157"/>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17780</xdr:rowOff>
    </xdr:from>
    <xdr:to>
      <xdr:col>24</xdr:col>
      <xdr:colOff>114300</xdr:colOff>
      <xdr:row>57</xdr:row>
      <xdr:rowOff>119380</xdr:rowOff>
    </xdr:to>
    <xdr:sp macro="" textlink="">
      <xdr:nvSpPr>
        <xdr:cNvPr id="164" name="楕円 163"/>
        <xdr:cNvSpPr/>
      </xdr:nvSpPr>
      <xdr:spPr>
        <a:xfrm>
          <a:off x="45847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104157</xdr:rowOff>
    </xdr:from>
    <xdr:ext cx="405111" cy="259045"/>
    <xdr:sp macro="" textlink="">
      <xdr:nvSpPr>
        <xdr:cNvPr id="165" name="【体育館・プール】&#10;有形固定資産減価償却率該当値テキスト"/>
        <xdr:cNvSpPr txBox="1"/>
      </xdr:nvSpPr>
      <xdr:spPr>
        <a:xfrm>
          <a:off x="4673600" y="9705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15494</xdr:rowOff>
    </xdr:from>
    <xdr:to>
      <xdr:col>20</xdr:col>
      <xdr:colOff>38100</xdr:colOff>
      <xdr:row>57</xdr:row>
      <xdr:rowOff>117094</xdr:rowOff>
    </xdr:to>
    <xdr:sp macro="" textlink="">
      <xdr:nvSpPr>
        <xdr:cNvPr id="166" name="楕円 165"/>
        <xdr:cNvSpPr/>
      </xdr:nvSpPr>
      <xdr:spPr>
        <a:xfrm>
          <a:off x="3746500" y="97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66294</xdr:rowOff>
    </xdr:from>
    <xdr:to>
      <xdr:col>24</xdr:col>
      <xdr:colOff>63500</xdr:colOff>
      <xdr:row>57</xdr:row>
      <xdr:rowOff>68580</xdr:rowOff>
    </xdr:to>
    <xdr:cxnSp macro="">
      <xdr:nvCxnSpPr>
        <xdr:cNvPr id="167" name="直線コネクタ 166"/>
        <xdr:cNvCxnSpPr/>
      </xdr:nvCxnSpPr>
      <xdr:spPr>
        <a:xfrm>
          <a:off x="3797300" y="98389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109220</xdr:rowOff>
    </xdr:from>
    <xdr:to>
      <xdr:col>15</xdr:col>
      <xdr:colOff>101600</xdr:colOff>
      <xdr:row>59</xdr:row>
      <xdr:rowOff>39370</xdr:rowOff>
    </xdr:to>
    <xdr:sp macro="" textlink="">
      <xdr:nvSpPr>
        <xdr:cNvPr id="168" name="楕円 167"/>
        <xdr:cNvSpPr/>
      </xdr:nvSpPr>
      <xdr:spPr>
        <a:xfrm>
          <a:off x="2857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66294</xdr:rowOff>
    </xdr:from>
    <xdr:to>
      <xdr:col>19</xdr:col>
      <xdr:colOff>177800</xdr:colOff>
      <xdr:row>58</xdr:row>
      <xdr:rowOff>160020</xdr:rowOff>
    </xdr:to>
    <xdr:cxnSp macro="">
      <xdr:nvCxnSpPr>
        <xdr:cNvPr id="169" name="直線コネクタ 168"/>
        <xdr:cNvCxnSpPr/>
      </xdr:nvCxnSpPr>
      <xdr:spPr>
        <a:xfrm flipV="1">
          <a:off x="2908300" y="9838944"/>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39641</xdr:rowOff>
    </xdr:from>
    <xdr:ext cx="405111" cy="259045"/>
    <xdr:sp macro="" textlink="">
      <xdr:nvSpPr>
        <xdr:cNvPr id="170" name="n_1aveValue【体育館・プール】&#10;有形固定資産減価償却率"/>
        <xdr:cNvSpPr txBox="1"/>
      </xdr:nvSpPr>
      <xdr:spPr>
        <a:xfrm>
          <a:off x="35820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165371</xdr:rowOff>
    </xdr:from>
    <xdr:ext cx="405111" cy="259045"/>
    <xdr:sp macro="" textlink="">
      <xdr:nvSpPr>
        <xdr:cNvPr id="171" name="n_2aveValue【体育館・プール】&#10;有形固定資産減価償却率"/>
        <xdr:cNvSpPr txBox="1"/>
      </xdr:nvSpPr>
      <xdr:spPr>
        <a:xfrm>
          <a:off x="2705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133621</xdr:rowOff>
    </xdr:from>
    <xdr:ext cx="405111" cy="259045"/>
    <xdr:sp macro="" textlink="">
      <xdr:nvSpPr>
        <xdr:cNvPr id="172" name="n_1mainValue【体育館・プール】&#10;有形固定資産減価償却率"/>
        <xdr:cNvSpPr txBox="1"/>
      </xdr:nvSpPr>
      <xdr:spPr>
        <a:xfrm>
          <a:off x="3582044" y="956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55897</xdr:rowOff>
    </xdr:from>
    <xdr:ext cx="405111" cy="259045"/>
    <xdr:sp macro="" textlink="">
      <xdr:nvSpPr>
        <xdr:cNvPr id="173" name="n_2mainValue【体育館・プール】&#10;有形固定資産減価償却率"/>
        <xdr:cNvSpPr txBox="1"/>
      </xdr:nvSpPr>
      <xdr:spPr>
        <a:xfrm>
          <a:off x="2705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95" name="直線コネクタ 194"/>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6"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7" name="直線コネクタ 196"/>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98"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9" name="直線コネクタ 198"/>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38371</xdr:rowOff>
    </xdr:from>
    <xdr:ext cx="469744" cy="259045"/>
    <xdr:sp macro="" textlink="">
      <xdr:nvSpPr>
        <xdr:cNvPr id="200" name="【体育館・プール】&#10;一人当たり面積平均値テキスト"/>
        <xdr:cNvSpPr txBox="1"/>
      </xdr:nvSpPr>
      <xdr:spPr>
        <a:xfrm>
          <a:off x="10515600" y="1032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201" name="フローチャート: 判断 200"/>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202" name="フローチャート: 判断 201"/>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3" name="フローチャート: 判断 202"/>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58928</xdr:rowOff>
    </xdr:from>
    <xdr:to>
      <xdr:col>55</xdr:col>
      <xdr:colOff>50800</xdr:colOff>
      <xdr:row>62</xdr:row>
      <xdr:rowOff>160528</xdr:rowOff>
    </xdr:to>
    <xdr:sp macro="" textlink="">
      <xdr:nvSpPr>
        <xdr:cNvPr id="209" name="楕円 208"/>
        <xdr:cNvSpPr/>
      </xdr:nvSpPr>
      <xdr:spPr>
        <a:xfrm>
          <a:off x="104267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37355</xdr:rowOff>
    </xdr:from>
    <xdr:ext cx="469744" cy="259045"/>
    <xdr:sp macro="" textlink="">
      <xdr:nvSpPr>
        <xdr:cNvPr id="210" name="【体育館・プール】&#10;一人当たり面積該当値テキスト"/>
        <xdr:cNvSpPr txBox="1"/>
      </xdr:nvSpPr>
      <xdr:spPr>
        <a:xfrm>
          <a:off x="10515600"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58928</xdr:rowOff>
    </xdr:from>
    <xdr:to>
      <xdr:col>50</xdr:col>
      <xdr:colOff>165100</xdr:colOff>
      <xdr:row>62</xdr:row>
      <xdr:rowOff>160528</xdr:rowOff>
    </xdr:to>
    <xdr:sp macro="" textlink="">
      <xdr:nvSpPr>
        <xdr:cNvPr id="211" name="楕円 210"/>
        <xdr:cNvSpPr/>
      </xdr:nvSpPr>
      <xdr:spPr>
        <a:xfrm>
          <a:off x="9588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109728</xdr:rowOff>
    </xdr:from>
    <xdr:to>
      <xdr:col>55</xdr:col>
      <xdr:colOff>0</xdr:colOff>
      <xdr:row>62</xdr:row>
      <xdr:rowOff>109728</xdr:rowOff>
    </xdr:to>
    <xdr:cxnSp macro="">
      <xdr:nvCxnSpPr>
        <xdr:cNvPr id="212" name="直線コネクタ 211"/>
        <xdr:cNvCxnSpPr/>
      </xdr:nvCxnSpPr>
      <xdr:spPr>
        <a:xfrm>
          <a:off x="9639300" y="10739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58928</xdr:rowOff>
    </xdr:from>
    <xdr:to>
      <xdr:col>46</xdr:col>
      <xdr:colOff>38100</xdr:colOff>
      <xdr:row>62</xdr:row>
      <xdr:rowOff>160528</xdr:rowOff>
    </xdr:to>
    <xdr:sp macro="" textlink="">
      <xdr:nvSpPr>
        <xdr:cNvPr id="213" name="楕円 212"/>
        <xdr:cNvSpPr/>
      </xdr:nvSpPr>
      <xdr:spPr>
        <a:xfrm>
          <a:off x="8699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109728</xdr:rowOff>
    </xdr:from>
    <xdr:to>
      <xdr:col>50</xdr:col>
      <xdr:colOff>114300</xdr:colOff>
      <xdr:row>62</xdr:row>
      <xdr:rowOff>109728</xdr:rowOff>
    </xdr:to>
    <xdr:cxnSp macro="">
      <xdr:nvCxnSpPr>
        <xdr:cNvPr id="214" name="直線コネクタ 213"/>
        <xdr:cNvCxnSpPr/>
      </xdr:nvCxnSpPr>
      <xdr:spPr>
        <a:xfrm>
          <a:off x="8750300" y="1073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119905</xdr:rowOff>
    </xdr:from>
    <xdr:ext cx="469744" cy="259045"/>
    <xdr:sp macro="" textlink="">
      <xdr:nvSpPr>
        <xdr:cNvPr id="215" name="n_1aveValue【体育館・プール】&#10;一人当たり面積"/>
        <xdr:cNvSpPr txBox="1"/>
      </xdr:nvSpPr>
      <xdr:spPr>
        <a:xfrm>
          <a:off x="93917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16"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151655</xdr:rowOff>
    </xdr:from>
    <xdr:ext cx="469744" cy="259045"/>
    <xdr:sp macro="" textlink="">
      <xdr:nvSpPr>
        <xdr:cNvPr id="217" name="n_1mainValue【体育館・プール】&#10;一人当たり面積"/>
        <xdr:cNvSpPr txBox="1"/>
      </xdr:nvSpPr>
      <xdr:spPr>
        <a:xfrm>
          <a:off x="93917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151655</xdr:rowOff>
    </xdr:from>
    <xdr:ext cx="469744" cy="259045"/>
    <xdr:sp macro="" textlink="">
      <xdr:nvSpPr>
        <xdr:cNvPr id="218" name="n_2mainValue【体育館・プール】&#10;一人当たり面積"/>
        <xdr:cNvSpPr txBox="1"/>
      </xdr:nvSpPr>
      <xdr:spPr>
        <a:xfrm>
          <a:off x="85154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7" name="テキスト ボックス 23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41" name="直線コネクタ 240"/>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42"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43" name="直線コネクタ 242"/>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44"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45" name="直線コネクタ 244"/>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46" name="【福祉施設】&#10;有形固定資産減価償却率平均値テキスト"/>
        <xdr:cNvSpPr txBox="1"/>
      </xdr:nvSpPr>
      <xdr:spPr>
        <a:xfrm>
          <a:off x="46736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47" name="フローチャート: 判断 246"/>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48" name="フローチャート: 判断 247"/>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49" name="フローチャート: 判断 248"/>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126746</xdr:rowOff>
    </xdr:from>
    <xdr:to>
      <xdr:col>24</xdr:col>
      <xdr:colOff>114300</xdr:colOff>
      <xdr:row>80</xdr:row>
      <xdr:rowOff>56896</xdr:rowOff>
    </xdr:to>
    <xdr:sp macro="" textlink="">
      <xdr:nvSpPr>
        <xdr:cNvPr id="255" name="楕円 254"/>
        <xdr:cNvSpPr/>
      </xdr:nvSpPr>
      <xdr:spPr>
        <a:xfrm>
          <a:off x="45847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149623</xdr:rowOff>
    </xdr:from>
    <xdr:ext cx="405111" cy="259045"/>
    <xdr:sp macro="" textlink="">
      <xdr:nvSpPr>
        <xdr:cNvPr id="256" name="【福祉施設】&#10;有形固定資産減価償却率該当値テキスト"/>
        <xdr:cNvSpPr txBox="1"/>
      </xdr:nvSpPr>
      <xdr:spPr>
        <a:xfrm>
          <a:off x="4673600" y="1352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5587</xdr:rowOff>
    </xdr:from>
    <xdr:to>
      <xdr:col>20</xdr:col>
      <xdr:colOff>38100</xdr:colOff>
      <xdr:row>80</xdr:row>
      <xdr:rowOff>107187</xdr:rowOff>
    </xdr:to>
    <xdr:sp macro="" textlink="">
      <xdr:nvSpPr>
        <xdr:cNvPr id="257" name="楕円 256"/>
        <xdr:cNvSpPr/>
      </xdr:nvSpPr>
      <xdr:spPr>
        <a:xfrm>
          <a:off x="3746500" y="137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6096</xdr:rowOff>
    </xdr:from>
    <xdr:to>
      <xdr:col>24</xdr:col>
      <xdr:colOff>63500</xdr:colOff>
      <xdr:row>80</xdr:row>
      <xdr:rowOff>56387</xdr:rowOff>
    </xdr:to>
    <xdr:cxnSp macro="">
      <xdr:nvCxnSpPr>
        <xdr:cNvPr id="258" name="直線コネクタ 257"/>
        <xdr:cNvCxnSpPr/>
      </xdr:nvCxnSpPr>
      <xdr:spPr>
        <a:xfrm flipV="1">
          <a:off x="3797300" y="1372209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23876</xdr:rowOff>
    </xdr:from>
    <xdr:to>
      <xdr:col>15</xdr:col>
      <xdr:colOff>101600</xdr:colOff>
      <xdr:row>82</xdr:row>
      <xdr:rowOff>125476</xdr:rowOff>
    </xdr:to>
    <xdr:sp macro="" textlink="">
      <xdr:nvSpPr>
        <xdr:cNvPr id="259" name="楕円 258"/>
        <xdr:cNvSpPr/>
      </xdr:nvSpPr>
      <xdr:spPr>
        <a:xfrm>
          <a:off x="2857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56387</xdr:rowOff>
    </xdr:from>
    <xdr:to>
      <xdr:col>19</xdr:col>
      <xdr:colOff>177800</xdr:colOff>
      <xdr:row>82</xdr:row>
      <xdr:rowOff>74676</xdr:rowOff>
    </xdr:to>
    <xdr:cxnSp macro="">
      <xdr:nvCxnSpPr>
        <xdr:cNvPr id="260" name="直線コネクタ 259"/>
        <xdr:cNvCxnSpPr/>
      </xdr:nvCxnSpPr>
      <xdr:spPr>
        <a:xfrm flipV="1">
          <a:off x="2908300" y="13772387"/>
          <a:ext cx="889000" cy="3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261" name="n_1aveValue【福祉施設】&#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121429</xdr:rowOff>
    </xdr:from>
    <xdr:ext cx="405111" cy="259045"/>
    <xdr:sp macro="" textlink="">
      <xdr:nvSpPr>
        <xdr:cNvPr id="262" name="n_2aveValue【福祉施設】&#10;有形固定資産減価償却率"/>
        <xdr:cNvSpPr txBox="1"/>
      </xdr:nvSpPr>
      <xdr:spPr>
        <a:xfrm>
          <a:off x="2705744"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123714</xdr:rowOff>
    </xdr:from>
    <xdr:ext cx="405111" cy="259045"/>
    <xdr:sp macro="" textlink="">
      <xdr:nvSpPr>
        <xdr:cNvPr id="263" name="n_1mainValue【福祉施設】&#10;有形固定資産減価償却率"/>
        <xdr:cNvSpPr txBox="1"/>
      </xdr:nvSpPr>
      <xdr:spPr>
        <a:xfrm>
          <a:off x="3582044" y="1349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116603</xdr:rowOff>
    </xdr:from>
    <xdr:ext cx="405111" cy="259045"/>
    <xdr:sp macro="" textlink="">
      <xdr:nvSpPr>
        <xdr:cNvPr id="264" name="n_2mainValue【福祉施設】&#10;有形固定資産減価償却率"/>
        <xdr:cNvSpPr txBox="1"/>
      </xdr:nvSpPr>
      <xdr:spPr>
        <a:xfrm>
          <a:off x="2705744" y="1417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88" name="直線コネクタ 287"/>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89"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0" name="直線コネクタ 289"/>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91"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92" name="直線コネクタ 291"/>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293" name="【福祉施設】&#10;一人当たり面積平均値テキスト"/>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94" name="フローチャート: 判断 293"/>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95" name="フローチャート: 判断 294"/>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96" name="フローチャート: 判断 295"/>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76200</xdr:rowOff>
    </xdr:from>
    <xdr:to>
      <xdr:col>55</xdr:col>
      <xdr:colOff>50800</xdr:colOff>
      <xdr:row>85</xdr:row>
      <xdr:rowOff>6350</xdr:rowOff>
    </xdr:to>
    <xdr:sp macro="" textlink="">
      <xdr:nvSpPr>
        <xdr:cNvPr id="302" name="楕円 301"/>
        <xdr:cNvSpPr/>
      </xdr:nvSpPr>
      <xdr:spPr>
        <a:xfrm>
          <a:off x="104267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54627</xdr:rowOff>
    </xdr:from>
    <xdr:ext cx="469744" cy="259045"/>
    <xdr:sp macro="" textlink="">
      <xdr:nvSpPr>
        <xdr:cNvPr id="303" name="【福祉施設】&#10;一人当たり面積該当値テキスト"/>
        <xdr:cNvSpPr txBox="1"/>
      </xdr:nvSpPr>
      <xdr:spPr>
        <a:xfrm>
          <a:off x="10515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76200</xdr:rowOff>
    </xdr:from>
    <xdr:to>
      <xdr:col>50</xdr:col>
      <xdr:colOff>165100</xdr:colOff>
      <xdr:row>85</xdr:row>
      <xdr:rowOff>6350</xdr:rowOff>
    </xdr:to>
    <xdr:sp macro="" textlink="">
      <xdr:nvSpPr>
        <xdr:cNvPr id="304" name="楕円 303"/>
        <xdr:cNvSpPr/>
      </xdr:nvSpPr>
      <xdr:spPr>
        <a:xfrm>
          <a:off x="9588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127000</xdr:rowOff>
    </xdr:from>
    <xdr:to>
      <xdr:col>55</xdr:col>
      <xdr:colOff>0</xdr:colOff>
      <xdr:row>84</xdr:row>
      <xdr:rowOff>127000</xdr:rowOff>
    </xdr:to>
    <xdr:cxnSp macro="">
      <xdr:nvCxnSpPr>
        <xdr:cNvPr id="305" name="直線コネクタ 304"/>
        <xdr:cNvCxnSpPr/>
      </xdr:nvCxnSpPr>
      <xdr:spPr>
        <a:xfrm>
          <a:off x="9639300" y="1452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76200</xdr:rowOff>
    </xdr:from>
    <xdr:to>
      <xdr:col>46</xdr:col>
      <xdr:colOff>38100</xdr:colOff>
      <xdr:row>85</xdr:row>
      <xdr:rowOff>6350</xdr:rowOff>
    </xdr:to>
    <xdr:sp macro="" textlink="">
      <xdr:nvSpPr>
        <xdr:cNvPr id="306" name="楕円 305"/>
        <xdr:cNvSpPr/>
      </xdr:nvSpPr>
      <xdr:spPr>
        <a:xfrm>
          <a:off x="8699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127000</xdr:rowOff>
    </xdr:from>
    <xdr:to>
      <xdr:col>50</xdr:col>
      <xdr:colOff>114300</xdr:colOff>
      <xdr:row>84</xdr:row>
      <xdr:rowOff>127000</xdr:rowOff>
    </xdr:to>
    <xdr:cxnSp macro="">
      <xdr:nvCxnSpPr>
        <xdr:cNvPr id="307" name="直線コネクタ 306"/>
        <xdr:cNvCxnSpPr/>
      </xdr:nvCxnSpPr>
      <xdr:spPr>
        <a:xfrm>
          <a:off x="8750300" y="1452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73677</xdr:rowOff>
    </xdr:from>
    <xdr:ext cx="469744" cy="259045"/>
    <xdr:sp macro="" textlink="">
      <xdr:nvSpPr>
        <xdr:cNvPr id="308" name="n_1aveValue【福祉施設】&#10;一人当たり面積"/>
        <xdr:cNvSpPr txBox="1"/>
      </xdr:nvSpPr>
      <xdr:spPr>
        <a:xfrm>
          <a:off x="9391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309"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168927</xdr:rowOff>
    </xdr:from>
    <xdr:ext cx="469744" cy="259045"/>
    <xdr:sp macro="" textlink="">
      <xdr:nvSpPr>
        <xdr:cNvPr id="310" name="n_1mainValue【福祉施設】&#10;一人当たり面積"/>
        <xdr:cNvSpPr txBox="1"/>
      </xdr:nvSpPr>
      <xdr:spPr>
        <a:xfrm>
          <a:off x="93917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168927</xdr:rowOff>
    </xdr:from>
    <xdr:ext cx="469744" cy="259045"/>
    <xdr:sp macro="" textlink="">
      <xdr:nvSpPr>
        <xdr:cNvPr id="311" name="n_2mainValue【福祉施設】&#10;一人当たり面積"/>
        <xdr:cNvSpPr txBox="1"/>
      </xdr:nvSpPr>
      <xdr:spPr>
        <a:xfrm>
          <a:off x="85154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4" name="テキスト ボックス 32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2" name="テキスト ボックス 33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36" name="直線コネクタ 335"/>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37"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38" name="直線コネクタ 337"/>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0" name="直線コネクタ 33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41" name="【市民会館】&#10;有形固定資産減価償却率平均値テキスト"/>
        <xdr:cNvSpPr txBox="1"/>
      </xdr:nvSpPr>
      <xdr:spPr>
        <a:xfrm>
          <a:off x="4673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42" name="フローチャート: 判断 341"/>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43" name="フローチャート: 判断 342"/>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44" name="フローチャート: 判断 343"/>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40639</xdr:rowOff>
    </xdr:from>
    <xdr:to>
      <xdr:col>24</xdr:col>
      <xdr:colOff>114300</xdr:colOff>
      <xdr:row>100</xdr:row>
      <xdr:rowOff>142239</xdr:rowOff>
    </xdr:to>
    <xdr:sp macro="" textlink="">
      <xdr:nvSpPr>
        <xdr:cNvPr id="350" name="楕円 349"/>
        <xdr:cNvSpPr/>
      </xdr:nvSpPr>
      <xdr:spPr>
        <a:xfrm>
          <a:off x="4584700" y="171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127016</xdr:rowOff>
    </xdr:from>
    <xdr:ext cx="405111" cy="259045"/>
    <xdr:sp macro="" textlink="">
      <xdr:nvSpPr>
        <xdr:cNvPr id="351" name="【市民会館】&#10;有形固定資産減価償却率該当値テキスト"/>
        <xdr:cNvSpPr txBox="1"/>
      </xdr:nvSpPr>
      <xdr:spPr>
        <a:xfrm>
          <a:off x="4673600" y="1710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71120</xdr:rowOff>
    </xdr:from>
    <xdr:to>
      <xdr:col>20</xdr:col>
      <xdr:colOff>38100</xdr:colOff>
      <xdr:row>101</xdr:row>
      <xdr:rowOff>1270</xdr:rowOff>
    </xdr:to>
    <xdr:sp macro="" textlink="">
      <xdr:nvSpPr>
        <xdr:cNvPr id="352" name="楕円 351"/>
        <xdr:cNvSpPr/>
      </xdr:nvSpPr>
      <xdr:spPr>
        <a:xfrm>
          <a:off x="3746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91439</xdr:rowOff>
    </xdr:from>
    <xdr:to>
      <xdr:col>24</xdr:col>
      <xdr:colOff>63500</xdr:colOff>
      <xdr:row>100</xdr:row>
      <xdr:rowOff>121920</xdr:rowOff>
    </xdr:to>
    <xdr:cxnSp macro="">
      <xdr:nvCxnSpPr>
        <xdr:cNvPr id="353" name="直線コネクタ 352"/>
        <xdr:cNvCxnSpPr/>
      </xdr:nvCxnSpPr>
      <xdr:spPr>
        <a:xfrm flipV="1">
          <a:off x="3797300" y="172364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137795</xdr:rowOff>
    </xdr:from>
    <xdr:to>
      <xdr:col>15</xdr:col>
      <xdr:colOff>101600</xdr:colOff>
      <xdr:row>100</xdr:row>
      <xdr:rowOff>67945</xdr:rowOff>
    </xdr:to>
    <xdr:sp macro="" textlink="">
      <xdr:nvSpPr>
        <xdr:cNvPr id="354" name="楕円 353"/>
        <xdr:cNvSpPr/>
      </xdr:nvSpPr>
      <xdr:spPr>
        <a:xfrm>
          <a:off x="2857500" y="1711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17145</xdr:rowOff>
    </xdr:from>
    <xdr:to>
      <xdr:col>19</xdr:col>
      <xdr:colOff>177800</xdr:colOff>
      <xdr:row>100</xdr:row>
      <xdr:rowOff>121920</xdr:rowOff>
    </xdr:to>
    <xdr:cxnSp macro="">
      <xdr:nvCxnSpPr>
        <xdr:cNvPr id="355" name="直線コネクタ 354"/>
        <xdr:cNvCxnSpPr/>
      </xdr:nvCxnSpPr>
      <xdr:spPr>
        <a:xfrm>
          <a:off x="2908300" y="1716214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xdr:rowOff>
    </xdr:from>
    <xdr:ext cx="405111" cy="259045"/>
    <xdr:sp macro="" textlink="">
      <xdr:nvSpPr>
        <xdr:cNvPr id="356" name="n_1aveValue【市民会館】&#10;有形固定資産減価償却率"/>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357" name="n_2aveValue【市民会館】&#10;有形固定資産減価償却率"/>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17797</xdr:rowOff>
    </xdr:from>
    <xdr:ext cx="405111" cy="259045"/>
    <xdr:sp macro="" textlink="">
      <xdr:nvSpPr>
        <xdr:cNvPr id="358" name="n_1mainValue【市民会館】&#10;有形固定資産減価償却率"/>
        <xdr:cNvSpPr txBox="1"/>
      </xdr:nvSpPr>
      <xdr:spPr>
        <a:xfrm>
          <a:off x="35820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84472</xdr:rowOff>
    </xdr:from>
    <xdr:ext cx="405111" cy="259045"/>
    <xdr:sp macro="" textlink="">
      <xdr:nvSpPr>
        <xdr:cNvPr id="359" name="n_2mainValue【市民会館】&#10;有形固定資産減価償却率"/>
        <xdr:cNvSpPr txBox="1"/>
      </xdr:nvSpPr>
      <xdr:spPr>
        <a:xfrm>
          <a:off x="2705744" y="1688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1" name="テキスト ボックス 37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3" name="テキスト ボックス 37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5" name="テキスト ボックス 37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7" name="テキスト ボックス 37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9" name="テキスト ボックス 37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83" name="直線コネクタ 382"/>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84"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85" name="直線コネクタ 384"/>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86"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87" name="直線コネクタ 386"/>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67327</xdr:rowOff>
    </xdr:from>
    <xdr:ext cx="469744" cy="259045"/>
    <xdr:sp macro="" textlink="">
      <xdr:nvSpPr>
        <xdr:cNvPr id="388" name="【市民会館】&#10;一人当たり面積平均値テキスト"/>
        <xdr:cNvSpPr txBox="1"/>
      </xdr:nvSpPr>
      <xdr:spPr>
        <a:xfrm>
          <a:off x="10515600" y="1789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89" name="フローチャート: 判断 388"/>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90" name="フローチャート: 判断 389"/>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91" name="フローチャート: 判断 390"/>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135889</xdr:rowOff>
    </xdr:from>
    <xdr:to>
      <xdr:col>55</xdr:col>
      <xdr:colOff>50800</xdr:colOff>
      <xdr:row>108</xdr:row>
      <xdr:rowOff>66039</xdr:rowOff>
    </xdr:to>
    <xdr:sp macro="" textlink="">
      <xdr:nvSpPr>
        <xdr:cNvPr id="397" name="楕円 396"/>
        <xdr:cNvSpPr/>
      </xdr:nvSpPr>
      <xdr:spPr>
        <a:xfrm>
          <a:off x="104267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50816</xdr:rowOff>
    </xdr:from>
    <xdr:ext cx="469744" cy="259045"/>
    <xdr:sp macro="" textlink="">
      <xdr:nvSpPr>
        <xdr:cNvPr id="398" name="【市民会館】&#10;一人当たり面積該当値テキスト"/>
        <xdr:cNvSpPr txBox="1"/>
      </xdr:nvSpPr>
      <xdr:spPr>
        <a:xfrm>
          <a:off x="10515600" y="1839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135889</xdr:rowOff>
    </xdr:from>
    <xdr:to>
      <xdr:col>50</xdr:col>
      <xdr:colOff>165100</xdr:colOff>
      <xdr:row>108</xdr:row>
      <xdr:rowOff>66039</xdr:rowOff>
    </xdr:to>
    <xdr:sp macro="" textlink="">
      <xdr:nvSpPr>
        <xdr:cNvPr id="399" name="楕円 398"/>
        <xdr:cNvSpPr/>
      </xdr:nvSpPr>
      <xdr:spPr>
        <a:xfrm>
          <a:off x="9588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15239</xdr:rowOff>
    </xdr:from>
    <xdr:to>
      <xdr:col>55</xdr:col>
      <xdr:colOff>0</xdr:colOff>
      <xdr:row>108</xdr:row>
      <xdr:rowOff>15239</xdr:rowOff>
    </xdr:to>
    <xdr:cxnSp macro="">
      <xdr:nvCxnSpPr>
        <xdr:cNvPr id="400" name="直線コネクタ 399"/>
        <xdr:cNvCxnSpPr/>
      </xdr:nvCxnSpPr>
      <xdr:spPr>
        <a:xfrm>
          <a:off x="9639300" y="18531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135889</xdr:rowOff>
    </xdr:from>
    <xdr:to>
      <xdr:col>46</xdr:col>
      <xdr:colOff>38100</xdr:colOff>
      <xdr:row>108</xdr:row>
      <xdr:rowOff>66039</xdr:rowOff>
    </xdr:to>
    <xdr:sp macro="" textlink="">
      <xdr:nvSpPr>
        <xdr:cNvPr id="401" name="楕円 400"/>
        <xdr:cNvSpPr/>
      </xdr:nvSpPr>
      <xdr:spPr>
        <a:xfrm>
          <a:off x="8699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15239</xdr:rowOff>
    </xdr:from>
    <xdr:to>
      <xdr:col>50</xdr:col>
      <xdr:colOff>114300</xdr:colOff>
      <xdr:row>108</xdr:row>
      <xdr:rowOff>15239</xdr:rowOff>
    </xdr:to>
    <xdr:cxnSp macro="">
      <xdr:nvCxnSpPr>
        <xdr:cNvPr id="402" name="直線コネクタ 401"/>
        <xdr:cNvCxnSpPr/>
      </xdr:nvCxnSpPr>
      <xdr:spPr>
        <a:xfrm>
          <a:off x="8750300" y="18531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6366</xdr:rowOff>
    </xdr:from>
    <xdr:ext cx="469744" cy="259045"/>
    <xdr:sp macro="" textlink="">
      <xdr:nvSpPr>
        <xdr:cNvPr id="403" name="n_1aveValue【市民会館】&#10;一人当たり面積"/>
        <xdr:cNvSpPr txBox="1"/>
      </xdr:nvSpPr>
      <xdr:spPr>
        <a:xfrm>
          <a:off x="9391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404"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57166</xdr:rowOff>
    </xdr:from>
    <xdr:ext cx="469744" cy="259045"/>
    <xdr:sp macro="" textlink="">
      <xdr:nvSpPr>
        <xdr:cNvPr id="405" name="n_1mainValue【市民会館】&#10;一人当たり面積"/>
        <xdr:cNvSpPr txBox="1"/>
      </xdr:nvSpPr>
      <xdr:spPr>
        <a:xfrm>
          <a:off x="93917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57166</xdr:rowOff>
    </xdr:from>
    <xdr:ext cx="469744" cy="259045"/>
    <xdr:sp macro="" textlink="">
      <xdr:nvSpPr>
        <xdr:cNvPr id="406" name="n_2mainValue【市民会館】&#10;一人当たり面積"/>
        <xdr:cNvSpPr txBox="1"/>
      </xdr:nvSpPr>
      <xdr:spPr>
        <a:xfrm>
          <a:off x="8515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7" name="テキスト ボックス 42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31" name="直線コネクタ 430"/>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32"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33" name="直線コネクタ 432"/>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34"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35" name="直線コネクタ 434"/>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436" name="【一般廃棄物処理施設】&#10;有形固定資産減価償却率平均値テキスト"/>
        <xdr:cNvSpPr txBox="1"/>
      </xdr:nvSpPr>
      <xdr:spPr>
        <a:xfrm>
          <a:off x="16357600"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37" name="フローチャート: 判断 436"/>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38" name="フローチャート: 判断 437"/>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39" name="フローチャート: 判断 438"/>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xdr:rowOff>
    </xdr:from>
    <xdr:to>
      <xdr:col>85</xdr:col>
      <xdr:colOff>177800</xdr:colOff>
      <xdr:row>36</xdr:row>
      <xdr:rowOff>109855</xdr:rowOff>
    </xdr:to>
    <xdr:sp macro="" textlink="">
      <xdr:nvSpPr>
        <xdr:cNvPr id="445" name="楕円 444"/>
        <xdr:cNvSpPr/>
      </xdr:nvSpPr>
      <xdr:spPr>
        <a:xfrm>
          <a:off x="162687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31132</xdr:rowOff>
    </xdr:from>
    <xdr:ext cx="405111" cy="259045"/>
    <xdr:sp macro="" textlink="">
      <xdr:nvSpPr>
        <xdr:cNvPr id="446" name="【一般廃棄物処理施設】&#10;有形固定資産減価償却率該当値テキスト"/>
        <xdr:cNvSpPr txBox="1"/>
      </xdr:nvSpPr>
      <xdr:spPr>
        <a:xfrm>
          <a:off x="16357600"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109220</xdr:rowOff>
    </xdr:from>
    <xdr:to>
      <xdr:col>81</xdr:col>
      <xdr:colOff>101600</xdr:colOff>
      <xdr:row>37</xdr:row>
      <xdr:rowOff>39370</xdr:rowOff>
    </xdr:to>
    <xdr:sp macro="" textlink="">
      <xdr:nvSpPr>
        <xdr:cNvPr id="447" name="楕円 446"/>
        <xdr:cNvSpPr/>
      </xdr:nvSpPr>
      <xdr:spPr>
        <a:xfrm>
          <a:off x="15430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59055</xdr:rowOff>
    </xdr:from>
    <xdr:to>
      <xdr:col>85</xdr:col>
      <xdr:colOff>127000</xdr:colOff>
      <xdr:row>36</xdr:row>
      <xdr:rowOff>160020</xdr:rowOff>
    </xdr:to>
    <xdr:cxnSp macro="">
      <xdr:nvCxnSpPr>
        <xdr:cNvPr id="448" name="直線コネクタ 447"/>
        <xdr:cNvCxnSpPr/>
      </xdr:nvCxnSpPr>
      <xdr:spPr>
        <a:xfrm flipV="1">
          <a:off x="15481300" y="6231255"/>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49" name="楕円 448"/>
        <xdr:cNvSpPr/>
      </xdr:nvSpPr>
      <xdr:spPr>
        <a:xfrm>
          <a:off x="14541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118110</xdr:rowOff>
    </xdr:from>
    <xdr:to>
      <xdr:col>81</xdr:col>
      <xdr:colOff>50800</xdr:colOff>
      <xdr:row>36</xdr:row>
      <xdr:rowOff>160020</xdr:rowOff>
    </xdr:to>
    <xdr:cxnSp macro="">
      <xdr:nvCxnSpPr>
        <xdr:cNvPr id="450" name="直線コネクタ 449"/>
        <xdr:cNvCxnSpPr/>
      </xdr:nvCxnSpPr>
      <xdr:spPr>
        <a:xfrm>
          <a:off x="14592300" y="62903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51"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19067</xdr:rowOff>
    </xdr:from>
    <xdr:ext cx="405111" cy="259045"/>
    <xdr:sp macro="" textlink="">
      <xdr:nvSpPr>
        <xdr:cNvPr id="452" name="n_2aveValue【一般廃棄物処理施設】&#10;有形固定資産減価償却率"/>
        <xdr:cNvSpPr txBox="1"/>
      </xdr:nvSpPr>
      <xdr:spPr>
        <a:xfrm>
          <a:off x="14389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55897</xdr:rowOff>
    </xdr:from>
    <xdr:ext cx="405111" cy="259045"/>
    <xdr:sp macro="" textlink="">
      <xdr:nvSpPr>
        <xdr:cNvPr id="453" name="n_1mainValue【一般廃棄物処理施設】&#10;有形固定資産減価償却率"/>
        <xdr:cNvSpPr txBox="1"/>
      </xdr:nvSpPr>
      <xdr:spPr>
        <a:xfrm>
          <a:off x="152660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13987</xdr:rowOff>
    </xdr:from>
    <xdr:ext cx="405111" cy="259045"/>
    <xdr:sp macro="" textlink="">
      <xdr:nvSpPr>
        <xdr:cNvPr id="454" name="n_2mainValue【一般廃棄物処理施設】&#10;有形固定資産減価償却率"/>
        <xdr:cNvSpPr txBox="1"/>
      </xdr:nvSpPr>
      <xdr:spPr>
        <a:xfrm>
          <a:off x="14389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72" name="テキスト ボックス 47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78" name="直線コネクタ 477"/>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79"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80" name="直線コネクタ 479"/>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81"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82" name="直線コネクタ 481"/>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101528</xdr:rowOff>
    </xdr:from>
    <xdr:ext cx="534377" cy="259045"/>
    <xdr:sp macro="" textlink="">
      <xdr:nvSpPr>
        <xdr:cNvPr id="483" name="【一般廃棄物処理施設】&#10;一人当たり有形固定資産（償却資産）額平均値テキスト"/>
        <xdr:cNvSpPr txBox="1"/>
      </xdr:nvSpPr>
      <xdr:spPr>
        <a:xfrm>
          <a:off x="22199600" y="627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84" name="フローチャート: 判断 483"/>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85" name="フローチャート: 判断 484"/>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86" name="フローチャート: 判断 485"/>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46787</xdr:rowOff>
    </xdr:from>
    <xdr:to>
      <xdr:col>116</xdr:col>
      <xdr:colOff>114300</xdr:colOff>
      <xdr:row>38</xdr:row>
      <xdr:rowOff>148387</xdr:rowOff>
    </xdr:to>
    <xdr:sp macro="" textlink="">
      <xdr:nvSpPr>
        <xdr:cNvPr id="492" name="楕円 491"/>
        <xdr:cNvSpPr/>
      </xdr:nvSpPr>
      <xdr:spPr>
        <a:xfrm>
          <a:off x="22110700" y="656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25214</xdr:rowOff>
    </xdr:from>
    <xdr:ext cx="534377" cy="259045"/>
    <xdr:sp macro="" textlink="">
      <xdr:nvSpPr>
        <xdr:cNvPr id="493" name="【一般廃棄物処理施設】&#10;一人当たり有形固定資産（償却資産）額該当値テキスト"/>
        <xdr:cNvSpPr txBox="1"/>
      </xdr:nvSpPr>
      <xdr:spPr>
        <a:xfrm>
          <a:off x="22199600" y="65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144323</xdr:rowOff>
    </xdr:from>
    <xdr:to>
      <xdr:col>112</xdr:col>
      <xdr:colOff>38100</xdr:colOff>
      <xdr:row>37</xdr:row>
      <xdr:rowOff>74473</xdr:rowOff>
    </xdr:to>
    <xdr:sp macro="" textlink="">
      <xdr:nvSpPr>
        <xdr:cNvPr id="494" name="楕円 493"/>
        <xdr:cNvSpPr/>
      </xdr:nvSpPr>
      <xdr:spPr>
        <a:xfrm>
          <a:off x="21272500" y="63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23673</xdr:rowOff>
    </xdr:from>
    <xdr:to>
      <xdr:col>116</xdr:col>
      <xdr:colOff>63500</xdr:colOff>
      <xdr:row>38</xdr:row>
      <xdr:rowOff>97587</xdr:rowOff>
    </xdr:to>
    <xdr:cxnSp macro="">
      <xdr:nvCxnSpPr>
        <xdr:cNvPr id="495" name="直線コネクタ 494"/>
        <xdr:cNvCxnSpPr/>
      </xdr:nvCxnSpPr>
      <xdr:spPr>
        <a:xfrm>
          <a:off x="21323300" y="6367323"/>
          <a:ext cx="838200" cy="24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151333</xdr:rowOff>
    </xdr:from>
    <xdr:to>
      <xdr:col>107</xdr:col>
      <xdr:colOff>101600</xdr:colOff>
      <xdr:row>38</xdr:row>
      <xdr:rowOff>81483</xdr:rowOff>
    </xdr:to>
    <xdr:sp macro="" textlink="">
      <xdr:nvSpPr>
        <xdr:cNvPr id="496" name="楕円 495"/>
        <xdr:cNvSpPr/>
      </xdr:nvSpPr>
      <xdr:spPr>
        <a:xfrm>
          <a:off x="20383500" y="64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23673</xdr:rowOff>
    </xdr:from>
    <xdr:to>
      <xdr:col>111</xdr:col>
      <xdr:colOff>177800</xdr:colOff>
      <xdr:row>38</xdr:row>
      <xdr:rowOff>30683</xdr:rowOff>
    </xdr:to>
    <xdr:cxnSp macro="">
      <xdr:nvCxnSpPr>
        <xdr:cNvPr id="497" name="直線コネクタ 496"/>
        <xdr:cNvCxnSpPr/>
      </xdr:nvCxnSpPr>
      <xdr:spPr>
        <a:xfrm flipV="1">
          <a:off x="20434300" y="6367323"/>
          <a:ext cx="889000" cy="17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1553</xdr:rowOff>
    </xdr:from>
    <xdr:ext cx="534377" cy="259045"/>
    <xdr:sp macro="" textlink="">
      <xdr:nvSpPr>
        <xdr:cNvPr id="498" name="n_1aveValue【一般廃棄物処理施設】&#10;一人当たり有形固定資産（償却資産）額"/>
        <xdr:cNvSpPr txBox="1"/>
      </xdr:nvSpPr>
      <xdr:spPr>
        <a:xfrm>
          <a:off x="21043411" y="6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130306</xdr:rowOff>
    </xdr:from>
    <xdr:ext cx="534377" cy="259045"/>
    <xdr:sp macro="" textlink="">
      <xdr:nvSpPr>
        <xdr:cNvPr id="499" name="n_2aveValue【一般廃棄物処理施設】&#10;一人当たり有形固定資産（償却資産）額"/>
        <xdr:cNvSpPr txBox="1"/>
      </xdr:nvSpPr>
      <xdr:spPr>
        <a:xfrm>
          <a:off x="20167111"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91000</xdr:rowOff>
    </xdr:from>
    <xdr:ext cx="534377" cy="259045"/>
    <xdr:sp macro="" textlink="">
      <xdr:nvSpPr>
        <xdr:cNvPr id="500" name="n_1mainValue【一般廃棄物処理施設】&#10;一人当たり有形固定資産（償却資産）額"/>
        <xdr:cNvSpPr txBox="1"/>
      </xdr:nvSpPr>
      <xdr:spPr>
        <a:xfrm>
          <a:off x="21043411" y="609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72610</xdr:rowOff>
    </xdr:from>
    <xdr:ext cx="534377" cy="259045"/>
    <xdr:sp macro="" textlink="">
      <xdr:nvSpPr>
        <xdr:cNvPr id="501" name="n_2mainValue【一般廃棄物処理施設】&#10;一人当たり有形固定資産（償却資産）額"/>
        <xdr:cNvSpPr txBox="1"/>
      </xdr:nvSpPr>
      <xdr:spPr>
        <a:xfrm>
          <a:off x="20167111" y="658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2" name="テキスト ボックス 5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4" name="テキスト ボックス 5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4" name="テキスト ボックス 5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528" name="直線コネクタ 52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52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30" name="直線コネクタ 52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3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32" name="直線コネクタ 53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4371</xdr:rowOff>
    </xdr:from>
    <xdr:ext cx="405111" cy="259045"/>
    <xdr:sp macro="" textlink="">
      <xdr:nvSpPr>
        <xdr:cNvPr id="533" name="【保健センター・保健所】&#10;有形固定資産減価償却率平均値テキスト"/>
        <xdr:cNvSpPr txBox="1"/>
      </xdr:nvSpPr>
      <xdr:spPr>
        <a:xfrm>
          <a:off x="16357600" y="10119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34" name="フローチャート: 判断 53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5" name="フローチャート: 判断 53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36" name="フローチャート: 判断 535"/>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159838</xdr:rowOff>
    </xdr:from>
    <xdr:to>
      <xdr:col>85</xdr:col>
      <xdr:colOff>177800</xdr:colOff>
      <xdr:row>56</xdr:row>
      <xdr:rowOff>89988</xdr:rowOff>
    </xdr:to>
    <xdr:sp macro="" textlink="">
      <xdr:nvSpPr>
        <xdr:cNvPr id="542" name="楕円 541"/>
        <xdr:cNvSpPr/>
      </xdr:nvSpPr>
      <xdr:spPr>
        <a:xfrm>
          <a:off x="16268700" y="95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11265</xdr:rowOff>
    </xdr:from>
    <xdr:ext cx="405111" cy="259045"/>
    <xdr:sp macro="" textlink="">
      <xdr:nvSpPr>
        <xdr:cNvPr id="543" name="【保健センター・保健所】&#10;有形固定資産減価償却率該当値テキスト"/>
        <xdr:cNvSpPr txBox="1"/>
      </xdr:nvSpPr>
      <xdr:spPr>
        <a:xfrm>
          <a:off x="16357600" y="944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63500</xdr:rowOff>
    </xdr:from>
    <xdr:to>
      <xdr:col>81</xdr:col>
      <xdr:colOff>101600</xdr:colOff>
      <xdr:row>56</xdr:row>
      <xdr:rowOff>165100</xdr:rowOff>
    </xdr:to>
    <xdr:sp macro="" textlink="">
      <xdr:nvSpPr>
        <xdr:cNvPr id="544" name="楕円 543"/>
        <xdr:cNvSpPr/>
      </xdr:nvSpPr>
      <xdr:spPr>
        <a:xfrm>
          <a:off x="15430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39188</xdr:rowOff>
    </xdr:from>
    <xdr:to>
      <xdr:col>85</xdr:col>
      <xdr:colOff>127000</xdr:colOff>
      <xdr:row>56</xdr:row>
      <xdr:rowOff>114300</xdr:rowOff>
    </xdr:to>
    <xdr:cxnSp macro="">
      <xdr:nvCxnSpPr>
        <xdr:cNvPr id="545" name="直線コネクタ 544"/>
        <xdr:cNvCxnSpPr/>
      </xdr:nvCxnSpPr>
      <xdr:spPr>
        <a:xfrm flipV="1">
          <a:off x="15481300" y="9640388"/>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86360</xdr:rowOff>
    </xdr:from>
    <xdr:to>
      <xdr:col>76</xdr:col>
      <xdr:colOff>165100</xdr:colOff>
      <xdr:row>57</xdr:row>
      <xdr:rowOff>16510</xdr:rowOff>
    </xdr:to>
    <xdr:sp macro="" textlink="">
      <xdr:nvSpPr>
        <xdr:cNvPr id="546" name="楕円 545"/>
        <xdr:cNvSpPr/>
      </xdr:nvSpPr>
      <xdr:spPr>
        <a:xfrm>
          <a:off x="14541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114300</xdr:rowOff>
    </xdr:from>
    <xdr:to>
      <xdr:col>81</xdr:col>
      <xdr:colOff>50800</xdr:colOff>
      <xdr:row>56</xdr:row>
      <xdr:rowOff>137160</xdr:rowOff>
    </xdr:to>
    <xdr:cxnSp macro="">
      <xdr:nvCxnSpPr>
        <xdr:cNvPr id="547" name="直線コネクタ 546"/>
        <xdr:cNvCxnSpPr/>
      </xdr:nvCxnSpPr>
      <xdr:spPr>
        <a:xfrm flipV="1">
          <a:off x="14592300" y="9715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48" name="n_1ave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549" name="n_2aveValue【保健センター・保健所】&#10;有形固定資産減価償却率"/>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10177</xdr:rowOff>
    </xdr:from>
    <xdr:ext cx="405111" cy="259045"/>
    <xdr:sp macro="" textlink="">
      <xdr:nvSpPr>
        <xdr:cNvPr id="550" name="n_1mainValue【保健センター・保健所】&#10;有形固定資産減価償却率"/>
        <xdr:cNvSpPr txBox="1"/>
      </xdr:nvSpPr>
      <xdr:spPr>
        <a:xfrm>
          <a:off x="152660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33037</xdr:rowOff>
    </xdr:from>
    <xdr:ext cx="405111" cy="259045"/>
    <xdr:sp macro="" textlink="">
      <xdr:nvSpPr>
        <xdr:cNvPr id="551" name="n_2mainValue【保健センター・保健所】&#10;有形固定資産減価償却率"/>
        <xdr:cNvSpPr txBox="1"/>
      </xdr:nvSpPr>
      <xdr:spPr>
        <a:xfrm>
          <a:off x="14389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2" name="直線コネクタ 5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3" name="テキスト ボックス 5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4" name="直線コネクタ 5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5" name="テキスト ボックス 5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6" name="直線コネクタ 5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7" name="テキスト ボックス 56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8" name="直線コネクタ 5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9" name="テキスト ボックス 56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0" name="直線コネクタ 5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1" name="テキスト ボックス 57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75" name="直線コネクタ 574"/>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76"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77" name="直線コネクタ 576"/>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78"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79" name="直線コネクタ 578"/>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580"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81" name="フローチャート: 判断 580"/>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82" name="フローチャート: 判断 581"/>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83" name="フローチャート: 判断 582"/>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82550</xdr:rowOff>
    </xdr:from>
    <xdr:to>
      <xdr:col>116</xdr:col>
      <xdr:colOff>114300</xdr:colOff>
      <xdr:row>63</xdr:row>
      <xdr:rowOff>12700</xdr:rowOff>
    </xdr:to>
    <xdr:sp macro="" textlink="">
      <xdr:nvSpPr>
        <xdr:cNvPr id="589" name="楕円 588"/>
        <xdr:cNvSpPr/>
      </xdr:nvSpPr>
      <xdr:spPr>
        <a:xfrm>
          <a:off x="22110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60977</xdr:rowOff>
    </xdr:from>
    <xdr:ext cx="469744" cy="259045"/>
    <xdr:sp macro="" textlink="">
      <xdr:nvSpPr>
        <xdr:cNvPr id="590" name="【保健センター・保健所】&#10;一人当たり面積該当値テキスト"/>
        <xdr:cNvSpPr txBox="1"/>
      </xdr:nvSpPr>
      <xdr:spPr>
        <a:xfrm>
          <a:off x="221996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82550</xdr:rowOff>
    </xdr:from>
    <xdr:to>
      <xdr:col>112</xdr:col>
      <xdr:colOff>38100</xdr:colOff>
      <xdr:row>63</xdr:row>
      <xdr:rowOff>12700</xdr:rowOff>
    </xdr:to>
    <xdr:sp macro="" textlink="">
      <xdr:nvSpPr>
        <xdr:cNvPr id="591" name="楕円 590"/>
        <xdr:cNvSpPr/>
      </xdr:nvSpPr>
      <xdr:spPr>
        <a:xfrm>
          <a:off x="21272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133350</xdr:rowOff>
    </xdr:from>
    <xdr:to>
      <xdr:col>116</xdr:col>
      <xdr:colOff>63500</xdr:colOff>
      <xdr:row>62</xdr:row>
      <xdr:rowOff>133350</xdr:rowOff>
    </xdr:to>
    <xdr:cxnSp macro="">
      <xdr:nvCxnSpPr>
        <xdr:cNvPr id="592" name="直線コネクタ 591"/>
        <xdr:cNvCxnSpPr/>
      </xdr:nvCxnSpPr>
      <xdr:spPr>
        <a:xfrm>
          <a:off x="21323300" y="1076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82550</xdr:rowOff>
    </xdr:from>
    <xdr:to>
      <xdr:col>107</xdr:col>
      <xdr:colOff>101600</xdr:colOff>
      <xdr:row>63</xdr:row>
      <xdr:rowOff>12700</xdr:rowOff>
    </xdr:to>
    <xdr:sp macro="" textlink="">
      <xdr:nvSpPr>
        <xdr:cNvPr id="593" name="楕円 592"/>
        <xdr:cNvSpPr/>
      </xdr:nvSpPr>
      <xdr:spPr>
        <a:xfrm>
          <a:off x="20383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133350</xdr:rowOff>
    </xdr:from>
    <xdr:to>
      <xdr:col>111</xdr:col>
      <xdr:colOff>177800</xdr:colOff>
      <xdr:row>62</xdr:row>
      <xdr:rowOff>133350</xdr:rowOff>
    </xdr:to>
    <xdr:cxnSp macro="">
      <xdr:nvCxnSpPr>
        <xdr:cNvPr id="594" name="直線コネクタ 593"/>
        <xdr:cNvCxnSpPr/>
      </xdr:nvCxnSpPr>
      <xdr:spPr>
        <a:xfrm>
          <a:off x="20434300" y="1076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29227</xdr:rowOff>
    </xdr:from>
    <xdr:ext cx="469744" cy="259045"/>
    <xdr:sp macro="" textlink="">
      <xdr:nvSpPr>
        <xdr:cNvPr id="595" name="n_1ave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596"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3827</xdr:rowOff>
    </xdr:from>
    <xdr:ext cx="469744" cy="259045"/>
    <xdr:sp macro="" textlink="">
      <xdr:nvSpPr>
        <xdr:cNvPr id="597" name="n_1mainValue【保健センター・保健所】&#10;一人当たり面積"/>
        <xdr:cNvSpPr txBox="1"/>
      </xdr:nvSpPr>
      <xdr:spPr>
        <a:xfrm>
          <a:off x="210757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3827</xdr:rowOff>
    </xdr:from>
    <xdr:ext cx="469744" cy="259045"/>
    <xdr:sp macro="" textlink="">
      <xdr:nvSpPr>
        <xdr:cNvPr id="598" name="n_2mainValue【保健センター・保健所】&#10;一人当たり面積"/>
        <xdr:cNvSpPr txBox="1"/>
      </xdr:nvSpPr>
      <xdr:spPr>
        <a:xfrm>
          <a:off x="20199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9" name="テキスト ボックス 6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0" name="直線コネクタ 60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1" name="テキスト ボックス 61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2" name="直線コネクタ 61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3" name="テキスト ボックス 61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4" name="直線コネクタ 61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5" name="テキスト ボックス 61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6" name="直線コネクタ 61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7" name="テキスト ボックス 61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9" name="テキスト ボックス 6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621" name="直線コネクタ 620"/>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622"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623" name="直線コネクタ 622"/>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624"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625" name="直線コネクタ 624"/>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93742</xdr:rowOff>
    </xdr:from>
    <xdr:ext cx="405111" cy="259045"/>
    <xdr:sp macro="" textlink="">
      <xdr:nvSpPr>
        <xdr:cNvPr id="626" name="【消防施設】&#10;有形固定資産減価償却率平均値テキスト"/>
        <xdr:cNvSpPr txBox="1"/>
      </xdr:nvSpPr>
      <xdr:spPr>
        <a:xfrm>
          <a:off x="16357600" y="13981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627" name="フローチャート: 判断 626"/>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28" name="フローチャート: 判断 627"/>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29" name="フローチャート: 判断 628"/>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99313</xdr:rowOff>
    </xdr:from>
    <xdr:to>
      <xdr:col>85</xdr:col>
      <xdr:colOff>177800</xdr:colOff>
      <xdr:row>82</xdr:row>
      <xdr:rowOff>29463</xdr:rowOff>
    </xdr:to>
    <xdr:sp macro="" textlink="">
      <xdr:nvSpPr>
        <xdr:cNvPr id="635" name="楕円 634"/>
        <xdr:cNvSpPr/>
      </xdr:nvSpPr>
      <xdr:spPr>
        <a:xfrm>
          <a:off x="162687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122190</xdr:rowOff>
    </xdr:from>
    <xdr:ext cx="405111" cy="259045"/>
    <xdr:sp macro="" textlink="">
      <xdr:nvSpPr>
        <xdr:cNvPr id="636" name="【消防施設】&#10;有形固定資産減価償却率該当値テキスト"/>
        <xdr:cNvSpPr txBox="1"/>
      </xdr:nvSpPr>
      <xdr:spPr>
        <a:xfrm>
          <a:off x="16357600" y="13838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145035</xdr:rowOff>
    </xdr:from>
    <xdr:to>
      <xdr:col>81</xdr:col>
      <xdr:colOff>101600</xdr:colOff>
      <xdr:row>82</xdr:row>
      <xdr:rowOff>75185</xdr:rowOff>
    </xdr:to>
    <xdr:sp macro="" textlink="">
      <xdr:nvSpPr>
        <xdr:cNvPr id="637" name="楕円 636"/>
        <xdr:cNvSpPr/>
      </xdr:nvSpPr>
      <xdr:spPr>
        <a:xfrm>
          <a:off x="15430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150113</xdr:rowOff>
    </xdr:from>
    <xdr:to>
      <xdr:col>85</xdr:col>
      <xdr:colOff>127000</xdr:colOff>
      <xdr:row>82</xdr:row>
      <xdr:rowOff>24385</xdr:rowOff>
    </xdr:to>
    <xdr:cxnSp macro="">
      <xdr:nvCxnSpPr>
        <xdr:cNvPr id="638" name="直線コネクタ 637"/>
        <xdr:cNvCxnSpPr/>
      </xdr:nvCxnSpPr>
      <xdr:spPr>
        <a:xfrm flipV="1">
          <a:off x="15481300" y="14037563"/>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7874</xdr:rowOff>
    </xdr:from>
    <xdr:to>
      <xdr:col>76</xdr:col>
      <xdr:colOff>165100</xdr:colOff>
      <xdr:row>85</xdr:row>
      <xdr:rowOff>109474</xdr:rowOff>
    </xdr:to>
    <xdr:sp macro="" textlink="">
      <xdr:nvSpPr>
        <xdr:cNvPr id="639" name="楕円 638"/>
        <xdr:cNvSpPr/>
      </xdr:nvSpPr>
      <xdr:spPr>
        <a:xfrm>
          <a:off x="14541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24385</xdr:rowOff>
    </xdr:from>
    <xdr:to>
      <xdr:col>81</xdr:col>
      <xdr:colOff>50800</xdr:colOff>
      <xdr:row>85</xdr:row>
      <xdr:rowOff>58674</xdr:rowOff>
    </xdr:to>
    <xdr:cxnSp macro="">
      <xdr:nvCxnSpPr>
        <xdr:cNvPr id="640" name="直線コネクタ 639"/>
        <xdr:cNvCxnSpPr/>
      </xdr:nvCxnSpPr>
      <xdr:spPr>
        <a:xfrm flipV="1">
          <a:off x="14592300" y="14083285"/>
          <a:ext cx="889000" cy="5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41" name="n_1aveValue【消防施設】&#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42"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66312</xdr:rowOff>
    </xdr:from>
    <xdr:ext cx="405111" cy="259045"/>
    <xdr:sp macro="" textlink="">
      <xdr:nvSpPr>
        <xdr:cNvPr id="643" name="n_1mainValue【消防施設】&#10;有形固定資産減価償却率"/>
        <xdr:cNvSpPr txBox="1"/>
      </xdr:nvSpPr>
      <xdr:spPr>
        <a:xfrm>
          <a:off x="152660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100601</xdr:rowOff>
    </xdr:from>
    <xdr:ext cx="405111" cy="259045"/>
    <xdr:sp macro="" textlink="">
      <xdr:nvSpPr>
        <xdr:cNvPr id="644" name="n_2mainValue【消防施設】&#10;有形固定資産減価償却率"/>
        <xdr:cNvSpPr txBox="1"/>
      </xdr:nvSpPr>
      <xdr:spPr>
        <a:xfrm>
          <a:off x="14389744" y="1467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5" name="直線コネクタ 65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6" name="テキスト ボックス 65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7" name="直線コネクタ 65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8" name="テキスト ボックス 65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9" name="直線コネクタ 65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0" name="テキスト ボックス 65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1" name="直線コネクタ 66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2" name="テキスト ボックス 66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3" name="直線コネクタ 66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4" name="テキスト ボックス 66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5" name="直線コネクタ 66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6" name="テキスト ボックス 66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70" name="直線コネクタ 669"/>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71"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72" name="直線コネクタ 671"/>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73"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74" name="直線コネクタ 673"/>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59163</xdr:rowOff>
    </xdr:from>
    <xdr:ext cx="469744" cy="259045"/>
    <xdr:sp macro="" textlink="">
      <xdr:nvSpPr>
        <xdr:cNvPr id="675" name="【消防施設】&#10;一人当たり面積平均値テキスト"/>
        <xdr:cNvSpPr txBox="1"/>
      </xdr:nvSpPr>
      <xdr:spPr>
        <a:xfrm>
          <a:off x="22199600" y="13946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76" name="フローチャート: 判断 675"/>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77" name="フローチャート: 判断 676"/>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78" name="フローチャート: 判断 677"/>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84" name="楕円 683"/>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685" name="【消防施設】&#10;一人当たり面積該当値テキスト"/>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142421</xdr:rowOff>
    </xdr:from>
    <xdr:to>
      <xdr:col>112</xdr:col>
      <xdr:colOff>38100</xdr:colOff>
      <xdr:row>84</xdr:row>
      <xdr:rowOff>72571</xdr:rowOff>
    </xdr:to>
    <xdr:sp macro="" textlink="">
      <xdr:nvSpPr>
        <xdr:cNvPr id="686" name="楕円 685"/>
        <xdr:cNvSpPr/>
      </xdr:nvSpPr>
      <xdr:spPr>
        <a:xfrm>
          <a:off x="2127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21771</xdr:rowOff>
    </xdr:from>
    <xdr:to>
      <xdr:col>116</xdr:col>
      <xdr:colOff>63500</xdr:colOff>
      <xdr:row>84</xdr:row>
      <xdr:rowOff>38100</xdr:rowOff>
    </xdr:to>
    <xdr:cxnSp macro="">
      <xdr:nvCxnSpPr>
        <xdr:cNvPr id="687" name="直線コネクタ 686"/>
        <xdr:cNvCxnSpPr/>
      </xdr:nvCxnSpPr>
      <xdr:spPr>
        <a:xfrm>
          <a:off x="21323300" y="144235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688" name="楕円 687"/>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21771</xdr:rowOff>
    </xdr:from>
    <xdr:to>
      <xdr:col>111</xdr:col>
      <xdr:colOff>177800</xdr:colOff>
      <xdr:row>84</xdr:row>
      <xdr:rowOff>38100</xdr:rowOff>
    </xdr:to>
    <xdr:cxnSp macro="">
      <xdr:nvCxnSpPr>
        <xdr:cNvPr id="689" name="直線コネクタ 688"/>
        <xdr:cNvCxnSpPr/>
      </xdr:nvCxnSpPr>
      <xdr:spPr>
        <a:xfrm flipV="1">
          <a:off x="20434300" y="144235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170741</xdr:rowOff>
    </xdr:from>
    <xdr:ext cx="469744" cy="259045"/>
    <xdr:sp macro="" textlink="">
      <xdr:nvSpPr>
        <xdr:cNvPr id="690" name="n_1aveValue【消防施設】&#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691" name="n_2aveValue【消防施設】&#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63698</xdr:rowOff>
    </xdr:from>
    <xdr:ext cx="469744" cy="259045"/>
    <xdr:sp macro="" textlink="">
      <xdr:nvSpPr>
        <xdr:cNvPr id="692" name="n_1mainValue【消防施設】&#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93" name="n_2mainValue【消防施設】&#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4" name="テキスト ボックス 70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5" name="直線コネクタ 7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6" name="テキスト ボックス 70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7" name="直線コネクタ 7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8" name="テキスト ボックス 7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9" name="直線コネクタ 7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0" name="テキスト ボックス 7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1" name="直線コネクタ 7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2" name="テキスト ボックス 7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3" name="直線コネクタ 7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4" name="テキスト ボックス 71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6" name="テキスト ボックス 7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718" name="直線コネクタ 717"/>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19"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20" name="直線コネクタ 719"/>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21"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22" name="直線コネクタ 721"/>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110507</xdr:rowOff>
    </xdr:from>
    <xdr:ext cx="405111" cy="259045"/>
    <xdr:sp macro="" textlink="">
      <xdr:nvSpPr>
        <xdr:cNvPr id="723" name="【庁舎】&#10;有形固定資産減価償却率平均値テキスト"/>
        <xdr:cNvSpPr txBox="1"/>
      </xdr:nvSpPr>
      <xdr:spPr>
        <a:xfrm>
          <a:off x="163576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724" name="フローチャート: 判断 723"/>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725" name="フローチャート: 判断 724"/>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26" name="フローチャート: 判断 725"/>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33020</xdr:rowOff>
    </xdr:from>
    <xdr:to>
      <xdr:col>85</xdr:col>
      <xdr:colOff>177800</xdr:colOff>
      <xdr:row>102</xdr:row>
      <xdr:rowOff>134620</xdr:rowOff>
    </xdr:to>
    <xdr:sp macro="" textlink="">
      <xdr:nvSpPr>
        <xdr:cNvPr id="732" name="楕円 731"/>
        <xdr:cNvSpPr/>
      </xdr:nvSpPr>
      <xdr:spPr>
        <a:xfrm>
          <a:off x="162687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55897</xdr:rowOff>
    </xdr:from>
    <xdr:ext cx="405111" cy="259045"/>
    <xdr:sp macro="" textlink="">
      <xdr:nvSpPr>
        <xdr:cNvPr id="733" name="【庁舎】&#10;有形固定資産減価償却率該当値テキスト"/>
        <xdr:cNvSpPr txBox="1"/>
      </xdr:nvSpPr>
      <xdr:spPr>
        <a:xfrm>
          <a:off x="16357600"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69214</xdr:rowOff>
    </xdr:from>
    <xdr:to>
      <xdr:col>81</xdr:col>
      <xdr:colOff>101600</xdr:colOff>
      <xdr:row>102</xdr:row>
      <xdr:rowOff>170814</xdr:rowOff>
    </xdr:to>
    <xdr:sp macro="" textlink="">
      <xdr:nvSpPr>
        <xdr:cNvPr id="734" name="楕円 733"/>
        <xdr:cNvSpPr/>
      </xdr:nvSpPr>
      <xdr:spPr>
        <a:xfrm>
          <a:off x="15430500" y="175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83820</xdr:rowOff>
    </xdr:from>
    <xdr:to>
      <xdr:col>85</xdr:col>
      <xdr:colOff>127000</xdr:colOff>
      <xdr:row>102</xdr:row>
      <xdr:rowOff>120014</xdr:rowOff>
    </xdr:to>
    <xdr:cxnSp macro="">
      <xdr:nvCxnSpPr>
        <xdr:cNvPr id="735" name="直線コネクタ 734"/>
        <xdr:cNvCxnSpPr/>
      </xdr:nvCxnSpPr>
      <xdr:spPr>
        <a:xfrm flipV="1">
          <a:off x="15481300" y="175717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78739</xdr:rowOff>
    </xdr:from>
    <xdr:to>
      <xdr:col>76</xdr:col>
      <xdr:colOff>165100</xdr:colOff>
      <xdr:row>105</xdr:row>
      <xdr:rowOff>8889</xdr:rowOff>
    </xdr:to>
    <xdr:sp macro="" textlink="">
      <xdr:nvSpPr>
        <xdr:cNvPr id="736" name="楕円 735"/>
        <xdr:cNvSpPr/>
      </xdr:nvSpPr>
      <xdr:spPr>
        <a:xfrm>
          <a:off x="14541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120014</xdr:rowOff>
    </xdr:from>
    <xdr:to>
      <xdr:col>81</xdr:col>
      <xdr:colOff>50800</xdr:colOff>
      <xdr:row>104</xdr:row>
      <xdr:rowOff>129539</xdr:rowOff>
    </xdr:to>
    <xdr:cxnSp macro="">
      <xdr:nvCxnSpPr>
        <xdr:cNvPr id="737" name="直線コネクタ 736"/>
        <xdr:cNvCxnSpPr/>
      </xdr:nvCxnSpPr>
      <xdr:spPr>
        <a:xfrm flipV="1">
          <a:off x="14592300" y="17607914"/>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80027</xdr:rowOff>
    </xdr:from>
    <xdr:ext cx="405111" cy="259045"/>
    <xdr:sp macro="" textlink="">
      <xdr:nvSpPr>
        <xdr:cNvPr id="738" name="n_1aveValue【庁舎】&#10;有形固定資産減価償却率"/>
        <xdr:cNvSpPr txBox="1"/>
      </xdr:nvSpPr>
      <xdr:spPr>
        <a:xfrm>
          <a:off x="15266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739" name="n_2aveValue【庁舎】&#10;有形固定資産減価償却率"/>
        <xdr:cNvSpPr txBox="1"/>
      </xdr:nvSpPr>
      <xdr:spPr>
        <a:xfrm>
          <a:off x="14389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15891</xdr:rowOff>
    </xdr:from>
    <xdr:ext cx="405111" cy="259045"/>
    <xdr:sp macro="" textlink="">
      <xdr:nvSpPr>
        <xdr:cNvPr id="740" name="n_1mainValue【庁舎】&#10;有形固定資産減価償却率"/>
        <xdr:cNvSpPr txBox="1"/>
      </xdr:nvSpPr>
      <xdr:spPr>
        <a:xfrm>
          <a:off x="15266044" y="1733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25416</xdr:rowOff>
    </xdr:from>
    <xdr:ext cx="405111" cy="259045"/>
    <xdr:sp macro="" textlink="">
      <xdr:nvSpPr>
        <xdr:cNvPr id="741" name="n_2mainValue【庁舎】&#10;有形固定資産減価償却率"/>
        <xdr:cNvSpPr txBox="1"/>
      </xdr:nvSpPr>
      <xdr:spPr>
        <a:xfrm>
          <a:off x="14389744"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2" name="直線コネクタ 75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3" name="テキスト ボックス 75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4" name="直線コネクタ 75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5" name="テキスト ボックス 75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6" name="直線コネクタ 75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7" name="テキスト ボックス 75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8" name="直線コネクタ 75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9" name="テキスト ボックス 75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63" name="直線コネクタ 762"/>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64"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65" name="直線コネクタ 764"/>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66"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67" name="直線コネクタ 766"/>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68" name="【庁舎】&#10;一人当たり面積平均値テキスト"/>
        <xdr:cNvSpPr txBox="1"/>
      </xdr:nvSpPr>
      <xdr:spPr>
        <a:xfrm>
          <a:off x="22199600" y="17803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69" name="フローチャート: 判断 768"/>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70" name="フローチャート: 判断 769"/>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71" name="フローチャート: 判断 770"/>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777" name="楕円 776"/>
        <xdr:cNvSpPr/>
      </xdr:nvSpPr>
      <xdr:spPr>
        <a:xfrm>
          <a:off x="221107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24401</xdr:rowOff>
    </xdr:from>
    <xdr:ext cx="469744" cy="259045"/>
    <xdr:sp macro="" textlink="">
      <xdr:nvSpPr>
        <xdr:cNvPr id="778" name="【庁舎】&#10;一人当たり面積該当値テキスト"/>
        <xdr:cNvSpPr txBox="1"/>
      </xdr:nvSpPr>
      <xdr:spPr>
        <a:xfrm>
          <a:off x="22199600" y="1802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45974</xdr:rowOff>
    </xdr:from>
    <xdr:to>
      <xdr:col>112</xdr:col>
      <xdr:colOff>38100</xdr:colOff>
      <xdr:row>105</xdr:row>
      <xdr:rowOff>147574</xdr:rowOff>
    </xdr:to>
    <xdr:sp macro="" textlink="">
      <xdr:nvSpPr>
        <xdr:cNvPr id="779" name="楕円 778"/>
        <xdr:cNvSpPr/>
      </xdr:nvSpPr>
      <xdr:spPr>
        <a:xfrm>
          <a:off x="21272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96774</xdr:rowOff>
    </xdr:from>
    <xdr:to>
      <xdr:col>116</xdr:col>
      <xdr:colOff>63500</xdr:colOff>
      <xdr:row>105</xdr:row>
      <xdr:rowOff>96774</xdr:rowOff>
    </xdr:to>
    <xdr:cxnSp macro="">
      <xdr:nvCxnSpPr>
        <xdr:cNvPr id="780" name="直線コネクタ 779"/>
        <xdr:cNvCxnSpPr/>
      </xdr:nvCxnSpPr>
      <xdr:spPr>
        <a:xfrm>
          <a:off x="21323300" y="180990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45974</xdr:rowOff>
    </xdr:from>
    <xdr:to>
      <xdr:col>107</xdr:col>
      <xdr:colOff>101600</xdr:colOff>
      <xdr:row>105</xdr:row>
      <xdr:rowOff>147574</xdr:rowOff>
    </xdr:to>
    <xdr:sp macro="" textlink="">
      <xdr:nvSpPr>
        <xdr:cNvPr id="781" name="楕円 780"/>
        <xdr:cNvSpPr/>
      </xdr:nvSpPr>
      <xdr:spPr>
        <a:xfrm>
          <a:off x="20383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96774</xdr:rowOff>
    </xdr:from>
    <xdr:to>
      <xdr:col>111</xdr:col>
      <xdr:colOff>177800</xdr:colOff>
      <xdr:row>105</xdr:row>
      <xdr:rowOff>96774</xdr:rowOff>
    </xdr:to>
    <xdr:cxnSp macro="">
      <xdr:nvCxnSpPr>
        <xdr:cNvPr id="782" name="直線コネクタ 781"/>
        <xdr:cNvCxnSpPr/>
      </xdr:nvCxnSpPr>
      <xdr:spPr>
        <a:xfrm>
          <a:off x="20434300" y="180990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31514</xdr:rowOff>
    </xdr:from>
    <xdr:ext cx="469744" cy="259045"/>
    <xdr:sp macro="" textlink="">
      <xdr:nvSpPr>
        <xdr:cNvPr id="783" name="n_1aveValue【庁舎】&#10;一人当たり面積"/>
        <xdr:cNvSpPr txBox="1"/>
      </xdr:nvSpPr>
      <xdr:spPr>
        <a:xfrm>
          <a:off x="21075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784" name="n_2aveValue【庁舎】&#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138701</xdr:rowOff>
    </xdr:from>
    <xdr:ext cx="469744" cy="259045"/>
    <xdr:sp macro="" textlink="">
      <xdr:nvSpPr>
        <xdr:cNvPr id="785" name="n_1mainValue【庁舎】&#10;一人当たり面積"/>
        <xdr:cNvSpPr txBox="1"/>
      </xdr:nvSpPr>
      <xdr:spPr>
        <a:xfrm>
          <a:off x="210757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138701</xdr:rowOff>
    </xdr:from>
    <xdr:ext cx="469744" cy="259045"/>
    <xdr:sp macro="" textlink="">
      <xdr:nvSpPr>
        <xdr:cNvPr id="786" name="n_2mainValue【庁舎】&#10;一人当たり面積"/>
        <xdr:cNvSpPr txBox="1"/>
      </xdr:nvSpPr>
      <xdr:spPr>
        <a:xfrm>
          <a:off x="20199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latin typeface="ＭＳ Ｐゴシック" pitchFamily="50" charset="-128"/>
              <a:ea typeface="ＭＳ Ｐゴシック" pitchFamily="50" charset="-128"/>
              <a:cs typeface="+mn-cs"/>
            </a:rPr>
            <a:t>有形固定資産減価償却率は</a:t>
          </a:r>
          <a:r>
            <a:rPr kumimoji="1" lang="ja-JP" altLang="en-US" sz="1100" b="0" i="0" baseline="0">
              <a:solidFill>
                <a:schemeClr val="dk1"/>
              </a:solidFill>
              <a:latin typeface="ＭＳ Ｐゴシック" pitchFamily="50" charset="-128"/>
              <a:ea typeface="ＭＳ Ｐゴシック" pitchFamily="50" charset="-128"/>
              <a:cs typeface="+mn-cs"/>
            </a:rPr>
            <a:t>、</a:t>
          </a:r>
          <a:r>
            <a:rPr kumimoji="1" lang="ja-JP" altLang="ja-JP" sz="1100" b="0" i="0" baseline="0">
              <a:solidFill>
                <a:schemeClr val="dk1"/>
              </a:solidFill>
              <a:latin typeface="ＭＳ Ｐゴシック" pitchFamily="50" charset="-128"/>
              <a:ea typeface="ＭＳ Ｐゴシック" pitchFamily="50" charset="-128"/>
              <a:cs typeface="+mn-cs"/>
            </a:rPr>
            <a:t>類似団体</a:t>
          </a:r>
          <a:r>
            <a:rPr kumimoji="1" lang="ja-JP" altLang="en-US" sz="1100" b="0" i="0" baseline="0">
              <a:solidFill>
                <a:schemeClr val="dk1"/>
              </a:solidFill>
              <a:latin typeface="ＭＳ Ｐゴシック" pitchFamily="50" charset="-128"/>
              <a:ea typeface="ＭＳ Ｐゴシック" pitchFamily="50" charset="-128"/>
              <a:cs typeface="+mn-cs"/>
            </a:rPr>
            <a:t>内</a:t>
          </a:r>
          <a:r>
            <a:rPr kumimoji="1" lang="ja-JP" altLang="ja-JP" sz="1100" b="0" i="0" baseline="0">
              <a:solidFill>
                <a:schemeClr val="dk1"/>
              </a:solidFill>
              <a:latin typeface="ＭＳ Ｐゴシック" pitchFamily="50" charset="-128"/>
              <a:ea typeface="ＭＳ Ｐゴシック" pitchFamily="50" charset="-128"/>
              <a:cs typeface="+mn-cs"/>
            </a:rPr>
            <a:t>平均値と比較して</a:t>
          </a:r>
          <a:r>
            <a:rPr kumimoji="1" lang="ja-JP" altLang="en-US" sz="1100" b="0" i="0" baseline="0">
              <a:solidFill>
                <a:schemeClr val="dk1"/>
              </a:solidFill>
              <a:latin typeface="ＭＳ Ｐゴシック" pitchFamily="50" charset="-128"/>
              <a:ea typeface="ＭＳ Ｐゴシック" pitchFamily="50" charset="-128"/>
              <a:cs typeface="+mn-cs"/>
            </a:rPr>
            <a:t>全ての</a:t>
          </a:r>
          <a:r>
            <a:rPr kumimoji="1" lang="ja-JP" altLang="ja-JP" sz="1100" b="0" i="0" baseline="0">
              <a:solidFill>
                <a:schemeClr val="dk1"/>
              </a:solidFill>
              <a:latin typeface="ＭＳ Ｐゴシック" pitchFamily="50" charset="-128"/>
              <a:ea typeface="ＭＳ Ｐゴシック" pitchFamily="50" charset="-128"/>
              <a:cs typeface="+mn-cs"/>
            </a:rPr>
            <a:t>施設</a:t>
          </a:r>
          <a:r>
            <a:rPr kumimoji="1" lang="ja-JP" altLang="en-US" sz="1100" b="0" i="0" baseline="0">
              <a:solidFill>
                <a:schemeClr val="dk1"/>
              </a:solidFill>
              <a:latin typeface="ＭＳ Ｐゴシック" pitchFamily="50" charset="-128"/>
              <a:ea typeface="ＭＳ Ｐゴシック" pitchFamily="50" charset="-128"/>
              <a:cs typeface="+mn-cs"/>
            </a:rPr>
            <a:t>で高くなっている。</a:t>
          </a:r>
          <a:r>
            <a:rPr kumimoji="1" lang="ja-JP" altLang="ja-JP" sz="1100" b="0" i="0" baseline="0">
              <a:solidFill>
                <a:schemeClr val="dk1"/>
              </a:solidFill>
              <a:latin typeface="ＭＳ Ｐゴシック" pitchFamily="50" charset="-128"/>
              <a:ea typeface="ＭＳ Ｐゴシック" pitchFamily="50" charset="-128"/>
              <a:cs typeface="+mn-cs"/>
            </a:rPr>
            <a:t>昭和</a:t>
          </a:r>
          <a:r>
            <a:rPr kumimoji="1" lang="en-US" altLang="ja-JP" sz="1100" b="0" i="0" baseline="0">
              <a:solidFill>
                <a:schemeClr val="dk1"/>
              </a:solidFill>
              <a:latin typeface="ＭＳ Ｐゴシック" pitchFamily="50" charset="-128"/>
              <a:ea typeface="ＭＳ Ｐゴシック" pitchFamily="50" charset="-128"/>
              <a:cs typeface="+mn-cs"/>
            </a:rPr>
            <a:t>30</a:t>
          </a:r>
          <a:r>
            <a:rPr kumimoji="1" lang="ja-JP" altLang="ja-JP" sz="1100" b="0" i="0" baseline="0">
              <a:solidFill>
                <a:schemeClr val="dk1"/>
              </a:solidFill>
              <a:latin typeface="ＭＳ Ｐゴシック" pitchFamily="50" charset="-128"/>
              <a:ea typeface="ＭＳ Ｐゴシック" pitchFamily="50" charset="-128"/>
              <a:cs typeface="+mn-cs"/>
            </a:rPr>
            <a:t>～</a:t>
          </a:r>
          <a:r>
            <a:rPr kumimoji="1" lang="en-US" altLang="ja-JP" sz="1100" b="0" i="0" baseline="0">
              <a:solidFill>
                <a:schemeClr val="dk1"/>
              </a:solidFill>
              <a:latin typeface="ＭＳ Ｐゴシック" pitchFamily="50" charset="-128"/>
              <a:ea typeface="ＭＳ Ｐゴシック" pitchFamily="50" charset="-128"/>
              <a:cs typeface="+mn-cs"/>
            </a:rPr>
            <a:t>40</a:t>
          </a:r>
          <a:r>
            <a:rPr kumimoji="1" lang="ja-JP" altLang="ja-JP" sz="1100" b="0" i="0" baseline="0">
              <a:solidFill>
                <a:schemeClr val="dk1"/>
              </a:solidFill>
              <a:latin typeface="ＭＳ Ｐゴシック" pitchFamily="50" charset="-128"/>
              <a:ea typeface="ＭＳ Ｐゴシック" pitchFamily="50" charset="-128"/>
              <a:cs typeface="+mn-cs"/>
            </a:rPr>
            <a:t>年代に建設された施設が多く、耐用年数</a:t>
          </a:r>
          <a:r>
            <a:rPr kumimoji="1" lang="ja-JP" altLang="en-US" sz="1100" b="0" i="0" baseline="0">
              <a:solidFill>
                <a:schemeClr val="dk1"/>
              </a:solidFill>
              <a:latin typeface="ＭＳ Ｐゴシック" pitchFamily="50" charset="-128"/>
              <a:ea typeface="ＭＳ Ｐゴシック" pitchFamily="50" charset="-128"/>
              <a:cs typeface="+mn-cs"/>
            </a:rPr>
            <a:t>に近づきつつ</a:t>
          </a:r>
          <a:r>
            <a:rPr kumimoji="1" lang="ja-JP" altLang="ja-JP" sz="1100" b="0" i="0" baseline="0">
              <a:solidFill>
                <a:schemeClr val="dk1"/>
              </a:solidFill>
              <a:latin typeface="ＭＳ Ｐゴシック" pitchFamily="50" charset="-128"/>
              <a:ea typeface="ＭＳ Ｐゴシック" pitchFamily="50" charset="-128"/>
              <a:cs typeface="+mn-cs"/>
            </a:rPr>
            <a:t>あるため</a:t>
          </a:r>
          <a:r>
            <a:rPr kumimoji="1" lang="ja-JP" altLang="en-US" sz="1100" b="0" i="0" baseline="0">
              <a:solidFill>
                <a:schemeClr val="dk1"/>
              </a:solidFill>
              <a:latin typeface="ＭＳ Ｐゴシック" pitchFamily="50" charset="-128"/>
              <a:ea typeface="ＭＳ Ｐゴシック" pitchFamily="50" charset="-128"/>
              <a:cs typeface="+mn-cs"/>
            </a:rPr>
            <a:t>と考えられる。一人当たり</a:t>
          </a:r>
          <a:r>
            <a:rPr kumimoji="1" lang="ja-JP" altLang="ja-JP" sz="1100" b="0" i="0" baseline="0">
              <a:solidFill>
                <a:schemeClr val="dk1"/>
              </a:solidFill>
              <a:latin typeface="ＭＳ Ｐゴシック" pitchFamily="50" charset="-128"/>
              <a:ea typeface="ＭＳ Ｐゴシック" pitchFamily="50" charset="-128"/>
              <a:cs typeface="+mn-cs"/>
            </a:rPr>
            <a:t>面積については、「図書館」</a:t>
          </a:r>
          <a:r>
            <a:rPr kumimoji="1" lang="ja-JP" altLang="en-US" sz="1100" b="0" i="0" baseline="0">
              <a:solidFill>
                <a:schemeClr val="dk1"/>
              </a:solidFill>
              <a:latin typeface="ＭＳ Ｐゴシック" pitchFamily="50" charset="-128"/>
              <a:ea typeface="ＭＳ Ｐゴシック" pitchFamily="50" charset="-128"/>
              <a:cs typeface="+mn-cs"/>
            </a:rPr>
            <a:t>が</a:t>
          </a:r>
          <a:r>
            <a:rPr kumimoji="1" lang="ja-JP" altLang="ja-JP" sz="1100" b="0" i="0" baseline="0">
              <a:solidFill>
                <a:schemeClr val="dk1"/>
              </a:solidFill>
              <a:latin typeface="ＭＳ Ｐゴシック" pitchFamily="50" charset="-128"/>
              <a:ea typeface="ＭＳ Ｐゴシック" pitchFamily="50" charset="-128"/>
              <a:cs typeface="+mn-cs"/>
            </a:rPr>
            <a:t>類似団体</a:t>
          </a:r>
          <a:r>
            <a:rPr kumimoji="1" lang="ja-JP" altLang="en-US" sz="1100" b="0" i="0" baseline="0">
              <a:solidFill>
                <a:schemeClr val="dk1"/>
              </a:solidFill>
              <a:latin typeface="ＭＳ Ｐゴシック" pitchFamily="50" charset="-128"/>
              <a:ea typeface="ＭＳ Ｐゴシック" pitchFamily="50" charset="-128"/>
              <a:cs typeface="+mn-cs"/>
            </a:rPr>
            <a:t>内</a:t>
          </a:r>
          <a:r>
            <a:rPr kumimoji="1" lang="ja-JP" altLang="ja-JP" sz="1100" b="0" i="0" baseline="0">
              <a:solidFill>
                <a:schemeClr val="dk1"/>
              </a:solidFill>
              <a:latin typeface="ＭＳ Ｐゴシック" pitchFamily="50" charset="-128"/>
              <a:ea typeface="ＭＳ Ｐゴシック" pitchFamily="50" charset="-128"/>
              <a:cs typeface="+mn-cs"/>
            </a:rPr>
            <a:t>平均値を上回って</a:t>
          </a:r>
          <a:r>
            <a:rPr kumimoji="1" lang="ja-JP" altLang="en-US" sz="1100" b="0" i="0" baseline="0">
              <a:solidFill>
                <a:schemeClr val="dk1"/>
              </a:solidFill>
              <a:latin typeface="ＭＳ Ｐゴシック" pitchFamily="50" charset="-128"/>
              <a:ea typeface="ＭＳ Ｐゴシック" pitchFamily="50" charset="-128"/>
              <a:cs typeface="+mn-cs"/>
            </a:rPr>
            <a:t>いるも</a:t>
          </a:r>
          <a:r>
            <a:rPr kumimoji="1" lang="ja-JP" altLang="ja-JP" sz="1100" b="0" i="0" baseline="0">
              <a:solidFill>
                <a:schemeClr val="dk1"/>
              </a:solidFill>
              <a:latin typeface="ＭＳ Ｐゴシック" pitchFamily="50" charset="-128"/>
              <a:ea typeface="ＭＳ Ｐゴシック" pitchFamily="50" charset="-128"/>
              <a:cs typeface="+mn-cs"/>
            </a:rPr>
            <a:t>のの、その他の施設では類似団体</a:t>
          </a:r>
          <a:r>
            <a:rPr kumimoji="1" lang="ja-JP" altLang="en-US" sz="1100" b="0" i="0" baseline="0">
              <a:solidFill>
                <a:schemeClr val="dk1"/>
              </a:solidFill>
              <a:latin typeface="ＭＳ Ｐゴシック" pitchFamily="50" charset="-128"/>
              <a:ea typeface="ＭＳ Ｐゴシック" pitchFamily="50" charset="-128"/>
              <a:cs typeface="+mn-cs"/>
            </a:rPr>
            <a:t>内</a:t>
          </a:r>
          <a:r>
            <a:rPr kumimoji="1" lang="ja-JP" altLang="ja-JP" sz="1100" b="0" i="0" baseline="0">
              <a:solidFill>
                <a:schemeClr val="dk1"/>
              </a:solidFill>
              <a:latin typeface="ＭＳ Ｐゴシック" pitchFamily="50" charset="-128"/>
              <a:ea typeface="ＭＳ Ｐゴシック" pitchFamily="50" charset="-128"/>
              <a:cs typeface="+mn-cs"/>
            </a:rPr>
            <a:t>平均値を下回る結果となっている</a:t>
          </a:r>
          <a:r>
            <a:rPr kumimoji="1" lang="ja-JP" altLang="en-US" sz="1100" b="0" i="0" baseline="0">
              <a:solidFill>
                <a:schemeClr val="dk1"/>
              </a:solidFill>
              <a:latin typeface="ＭＳ Ｐゴシック" pitchFamily="50" charset="-128"/>
              <a:ea typeface="ＭＳ Ｐゴシック" pitchFamily="50" charset="-128"/>
              <a:cs typeface="+mn-cs"/>
            </a:rPr>
            <a:t>。</a:t>
          </a:r>
          <a:endParaRPr kumimoji="1" lang="en-US" altLang="ja-JP" sz="1100" b="0" i="0" baseline="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en-US" sz="1100" b="0" i="0" baseline="0">
              <a:solidFill>
                <a:schemeClr val="dk1"/>
              </a:solidFill>
              <a:latin typeface="ＭＳ Ｐゴシック" pitchFamily="50" charset="-128"/>
              <a:ea typeface="ＭＳ Ｐゴシック" pitchFamily="50" charset="-128"/>
              <a:cs typeface="+mn-cs"/>
            </a:rPr>
            <a:t>今後は、平成</a:t>
          </a:r>
          <a:r>
            <a:rPr kumimoji="1" lang="en-US" altLang="ja-JP" sz="1100" b="0" i="0" baseline="0">
              <a:solidFill>
                <a:schemeClr val="dk1"/>
              </a:solidFill>
              <a:latin typeface="ＭＳ Ｐゴシック" pitchFamily="50" charset="-128"/>
              <a:ea typeface="ＭＳ Ｐゴシック" pitchFamily="50" charset="-128"/>
              <a:cs typeface="+mn-cs"/>
            </a:rPr>
            <a:t>29</a:t>
          </a:r>
          <a:r>
            <a:rPr kumimoji="1" lang="ja-JP" altLang="ja-JP" sz="1100" b="0" i="0" baseline="0">
              <a:solidFill>
                <a:schemeClr val="dk1"/>
              </a:solidFill>
              <a:latin typeface="ＭＳ Ｐゴシック" pitchFamily="50" charset="-128"/>
              <a:ea typeface="ＭＳ Ｐゴシック" pitchFamily="50" charset="-128"/>
              <a:cs typeface="+mn-cs"/>
            </a:rPr>
            <a:t>年</a:t>
          </a:r>
          <a:r>
            <a:rPr kumimoji="1" lang="en-US" altLang="ja-JP" sz="1100" b="0" i="0" baseline="0">
              <a:solidFill>
                <a:schemeClr val="dk1"/>
              </a:solidFill>
              <a:latin typeface="ＭＳ Ｐゴシック" pitchFamily="50" charset="-128"/>
              <a:ea typeface="ＭＳ Ｐゴシック" pitchFamily="50" charset="-128"/>
              <a:cs typeface="+mn-cs"/>
            </a:rPr>
            <a:t>3</a:t>
          </a:r>
          <a:r>
            <a:rPr kumimoji="1" lang="ja-JP" altLang="ja-JP" sz="1100" b="0" i="0" baseline="0">
              <a:solidFill>
                <a:schemeClr val="dk1"/>
              </a:solidFill>
              <a:latin typeface="ＭＳ Ｐゴシック" pitchFamily="50" charset="-128"/>
              <a:ea typeface="ＭＳ Ｐゴシック" pitchFamily="50" charset="-128"/>
              <a:cs typeface="+mn-cs"/>
            </a:rPr>
            <a:t>月に策定した公共施設マネジメント推進計画に基づき、公共施設の老朽化に対応していく。</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403,989
399,861
65.12
135,764,009
134,001,944
1,737,192
78,172,003
101,719,958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ysClr val="windowText" lastClr="000000"/>
              </a:solidFill>
              <a:latin typeface="ＭＳ Ｐゴシック" pitchFamily="50" charset="-128"/>
              <a:ea typeface="ＭＳ Ｐゴシック" pitchFamily="50" charset="-128"/>
              <a:cs typeface="+mn-cs"/>
            </a:rPr>
            <a:t>財政力指数は、前年度から</a:t>
          </a:r>
          <a:r>
            <a:rPr kumimoji="1" lang="en-US" altLang="ja-JP" sz="1200">
              <a:solidFill>
                <a:sysClr val="windowText" lastClr="000000"/>
              </a:solidFill>
              <a:latin typeface="ＭＳ Ｐゴシック" pitchFamily="50" charset="-128"/>
              <a:ea typeface="ＭＳ Ｐゴシック" pitchFamily="50" charset="-128"/>
              <a:cs typeface="+mn-cs"/>
            </a:rPr>
            <a:t>0.01</a:t>
          </a:r>
          <a:r>
            <a:rPr kumimoji="1" lang="ja-JP" altLang="ja-JP" sz="1200">
              <a:solidFill>
                <a:sysClr val="windowText" lastClr="000000"/>
              </a:solidFill>
              <a:latin typeface="ＭＳ Ｐゴシック" pitchFamily="50" charset="-128"/>
              <a:ea typeface="ＭＳ Ｐゴシック" pitchFamily="50" charset="-128"/>
              <a:cs typeface="+mn-cs"/>
            </a:rPr>
            <a:t>ポイント増となっており、類似団体</a:t>
          </a:r>
          <a:r>
            <a:rPr kumimoji="1" lang="ja-JP" altLang="en-US" sz="1200">
              <a:solidFill>
                <a:sysClr val="windowText" lastClr="000000"/>
              </a:solidFill>
              <a:latin typeface="ＭＳ Ｐゴシック" pitchFamily="50" charset="-128"/>
              <a:ea typeface="ＭＳ Ｐゴシック" pitchFamily="50" charset="-128"/>
              <a:cs typeface="+mn-cs"/>
            </a:rPr>
            <a:t>内平均値</a:t>
          </a:r>
          <a:r>
            <a:rPr kumimoji="1" lang="ja-JP" altLang="ja-JP" sz="1200">
              <a:solidFill>
                <a:sysClr val="windowText" lastClr="000000"/>
              </a:solidFill>
              <a:latin typeface="ＭＳ Ｐゴシック" pitchFamily="50" charset="-128"/>
              <a:ea typeface="ＭＳ Ｐゴシック" pitchFamily="50" charset="-128"/>
              <a:cs typeface="+mn-cs"/>
            </a:rPr>
            <a:t>を</a:t>
          </a:r>
          <a:r>
            <a:rPr kumimoji="1" lang="en-US" altLang="ja-JP" sz="1200">
              <a:solidFill>
                <a:sysClr val="windowText" lastClr="000000"/>
              </a:solidFill>
              <a:latin typeface="ＭＳ Ｐゴシック" pitchFamily="50" charset="-128"/>
              <a:ea typeface="ＭＳ Ｐゴシック" pitchFamily="50" charset="-128"/>
              <a:cs typeface="+mn-cs"/>
            </a:rPr>
            <a:t>0.01</a:t>
          </a:r>
          <a:r>
            <a:rPr kumimoji="1" lang="ja-JP" altLang="ja-JP" sz="1200">
              <a:solidFill>
                <a:sysClr val="windowText" lastClr="000000"/>
              </a:solidFill>
              <a:latin typeface="ＭＳ Ｐゴシック" pitchFamily="50" charset="-128"/>
              <a:ea typeface="ＭＳ Ｐゴシック" pitchFamily="50" charset="-128"/>
              <a:cs typeface="+mn-cs"/>
            </a:rPr>
            <a:t>ポイント上回っている。</a:t>
          </a:r>
          <a:endParaRPr lang="ja-JP" altLang="ja-JP" sz="1200">
            <a:solidFill>
              <a:sysClr val="windowText" lastClr="000000"/>
            </a:solidFill>
            <a:latin typeface="ＭＳ Ｐゴシック" pitchFamily="50" charset="-128"/>
            <a:ea typeface="ＭＳ Ｐゴシック" pitchFamily="50" charset="-128"/>
          </a:endParaRPr>
        </a:p>
        <a:p>
          <a:r>
            <a:rPr kumimoji="1" lang="ja-JP" altLang="ja-JP" sz="1200">
              <a:solidFill>
                <a:sysClr val="windowText" lastClr="000000"/>
              </a:solidFill>
              <a:latin typeface="ＭＳ Ｐゴシック" pitchFamily="50" charset="-128"/>
              <a:ea typeface="ＭＳ Ｐゴシック" pitchFamily="50" charset="-128"/>
              <a:cs typeface="+mn-cs"/>
            </a:rPr>
            <a:t>　今後も人口減少や少子高齢化の進展に</a:t>
          </a:r>
          <a:r>
            <a:rPr kumimoji="1" lang="ja-JP" altLang="en-US" sz="1200">
              <a:solidFill>
                <a:sysClr val="windowText" lastClr="000000"/>
              </a:solidFill>
              <a:latin typeface="ＭＳ Ｐゴシック" pitchFamily="50" charset="-128"/>
              <a:ea typeface="ＭＳ Ｐゴシック" pitchFamily="50" charset="-128"/>
              <a:cs typeface="+mn-cs"/>
            </a:rPr>
            <a:t>より</a:t>
          </a:r>
          <a:r>
            <a:rPr kumimoji="1" lang="ja-JP" altLang="ja-JP" sz="1200">
              <a:solidFill>
                <a:sysClr val="windowText" lastClr="000000"/>
              </a:solidFill>
              <a:latin typeface="ＭＳ Ｐゴシック" pitchFamily="50" charset="-128"/>
              <a:ea typeface="ＭＳ Ｐゴシック" pitchFamily="50" charset="-128"/>
              <a:cs typeface="+mn-cs"/>
            </a:rPr>
            <a:t>、市税収入の増加は見込めない状況であるが、社会保障費などの増加が予測されることから、新行政改革実施プランに掲げた自主財源の確保や受益者負担の適正化、事務事業等の見直し・最適化などに取り組むことで一定水準を維持できるよう努めていく。</a:t>
          </a:r>
          <a:endParaRPr lang="ja-JP" altLang="ja-JP" sz="1200">
            <a:solidFill>
              <a:sysClr val="windowText" lastClr="000000"/>
            </a:solidFill>
            <a:latin typeface="ＭＳ Ｐゴシック" pitchFamily="50" charset="-128"/>
            <a:ea typeface="ＭＳ Ｐゴシック"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89605</xdr:rowOff>
    </xdr:to>
    <xdr:cxnSp macro="">
      <xdr:nvCxnSpPr>
        <xdr:cNvPr id="69" name="直線コネクタ 68"/>
        <xdr:cNvCxnSpPr/>
      </xdr:nvCxnSpPr>
      <xdr:spPr>
        <a:xfrm flipV="1">
          <a:off x="4114800" y="71056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103011</xdr:rowOff>
    </xdr:to>
    <xdr:cxnSp macro="">
      <xdr:nvCxnSpPr>
        <xdr:cNvPr id="72" name="直線コネクタ 71"/>
        <xdr:cNvCxnSpPr/>
      </xdr:nvCxnSpPr>
      <xdr:spPr>
        <a:xfrm flipV="1">
          <a:off x="3225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103011</xdr:rowOff>
    </xdr:to>
    <xdr:cxnSp macro="">
      <xdr:nvCxnSpPr>
        <xdr:cNvPr id="75" name="直線コネクタ 74"/>
        <xdr:cNvCxnSpPr/>
      </xdr:nvCxnSpPr>
      <xdr:spPr>
        <a:xfrm>
          <a:off x="2336800" y="71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103011</xdr:rowOff>
    </xdr:to>
    <xdr:cxnSp macro="">
      <xdr:nvCxnSpPr>
        <xdr:cNvPr id="78" name="直線コネクタ 77"/>
        <xdr:cNvCxnSpPr/>
      </xdr:nvCxnSpPr>
      <xdr:spPr>
        <a:xfrm>
          <a:off x="1447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80" name="テキスト ボックス 79"/>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38805</xdr:rowOff>
    </xdr:from>
    <xdr:to>
      <xdr:col>19</xdr:col>
      <xdr:colOff>184150</xdr:colOff>
      <xdr:row>41</xdr:row>
      <xdr:rowOff>140405</xdr:rowOff>
    </xdr:to>
    <xdr:sp macro="" textlink="">
      <xdr:nvSpPr>
        <xdr:cNvPr id="90" name="楕円 89"/>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91" name="テキスト ボックス 90"/>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93" name="テキスト ボックス 92"/>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52211</xdr:rowOff>
    </xdr:from>
    <xdr:to>
      <xdr:col>11</xdr:col>
      <xdr:colOff>82550</xdr:colOff>
      <xdr:row>41</xdr:row>
      <xdr:rowOff>153811</xdr:rowOff>
    </xdr:to>
    <xdr:sp macro="" textlink="">
      <xdr:nvSpPr>
        <xdr:cNvPr id="94" name="楕円 93"/>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95" name="テキスト ボックス 94"/>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96" name="楕円 95"/>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125182</xdr:rowOff>
    </xdr:from>
    <xdr:ext cx="762000" cy="259045"/>
    <xdr:sp macro="" textlink="">
      <xdr:nvSpPr>
        <xdr:cNvPr id="97" name="テキスト ボックス 96"/>
        <xdr:cNvSpPr txBox="1"/>
      </xdr:nvSpPr>
      <xdr:spPr>
        <a:xfrm>
          <a:off x="1066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latin typeface="+mn-lt"/>
              <a:ea typeface="+mn-ea"/>
              <a:cs typeface="+mn-cs"/>
            </a:rPr>
            <a:t> </a:t>
          </a:r>
          <a:r>
            <a:rPr kumimoji="1" lang="ja-JP" altLang="ja-JP" sz="1100">
              <a:solidFill>
                <a:schemeClr val="dk1"/>
              </a:solidFill>
              <a:latin typeface="ＭＳ Ｐゴシック" pitchFamily="50" charset="-128"/>
              <a:ea typeface="ＭＳ Ｐゴシック" pitchFamily="50" charset="-128"/>
              <a:cs typeface="+mn-cs"/>
            </a:rPr>
            <a:t>経常収支比率は、前年度比で</a:t>
          </a:r>
          <a:r>
            <a:rPr kumimoji="1" lang="en-US" altLang="ja-JP" sz="1100">
              <a:solidFill>
                <a:schemeClr val="dk1"/>
              </a:solidFill>
              <a:latin typeface="ＭＳ Ｐゴシック" pitchFamily="50" charset="-128"/>
              <a:ea typeface="ＭＳ Ｐゴシック" pitchFamily="50" charset="-128"/>
              <a:cs typeface="+mn-cs"/>
            </a:rPr>
            <a:t>0.4</a:t>
          </a:r>
          <a:r>
            <a:rPr kumimoji="1" lang="ja-JP" altLang="ja-JP" sz="1100">
              <a:solidFill>
                <a:schemeClr val="dk1"/>
              </a:solidFill>
              <a:latin typeface="ＭＳ Ｐゴシック" pitchFamily="50" charset="-128"/>
              <a:ea typeface="ＭＳ Ｐゴシック" pitchFamily="50" charset="-128"/>
              <a:cs typeface="+mn-cs"/>
            </a:rPr>
            <a:t>ポイント減となった。要因としては、歳出で扶助費や繰出金</a:t>
          </a:r>
          <a:r>
            <a:rPr kumimoji="1" lang="ja-JP" altLang="en-US" sz="1100">
              <a:solidFill>
                <a:schemeClr val="dk1"/>
              </a:solidFill>
              <a:latin typeface="ＭＳ Ｐゴシック" pitchFamily="50" charset="-128"/>
              <a:ea typeface="ＭＳ Ｐゴシック" pitchFamily="50" charset="-128"/>
              <a:cs typeface="+mn-cs"/>
            </a:rPr>
            <a:t>等</a:t>
          </a:r>
          <a:r>
            <a:rPr kumimoji="1" lang="ja-JP" altLang="ja-JP" sz="1100">
              <a:solidFill>
                <a:schemeClr val="dk1"/>
              </a:solidFill>
              <a:latin typeface="ＭＳ Ｐゴシック" pitchFamily="50" charset="-128"/>
              <a:ea typeface="ＭＳ Ｐゴシック" pitchFamily="50" charset="-128"/>
              <a:cs typeface="+mn-cs"/>
            </a:rPr>
            <a:t>が増となったことにより、経常経費充当一般財源等の総額が前年度比</a:t>
          </a:r>
          <a:r>
            <a:rPr kumimoji="1" lang="en-US" altLang="ja-JP" sz="1100">
              <a:solidFill>
                <a:schemeClr val="dk1"/>
              </a:solidFill>
              <a:latin typeface="ＭＳ Ｐゴシック" pitchFamily="50" charset="-128"/>
              <a:ea typeface="ＭＳ Ｐゴシック" pitchFamily="50" charset="-128"/>
              <a:cs typeface="+mn-cs"/>
            </a:rPr>
            <a:t>24</a:t>
          </a:r>
          <a:r>
            <a:rPr kumimoji="1" lang="ja-JP" altLang="ja-JP" sz="1100">
              <a:solidFill>
                <a:schemeClr val="dk1"/>
              </a:solidFill>
              <a:latin typeface="ＭＳ Ｐゴシック" pitchFamily="50" charset="-128"/>
              <a:ea typeface="ＭＳ Ｐゴシック" pitchFamily="50" charset="-128"/>
              <a:cs typeface="+mn-cs"/>
            </a:rPr>
            <a:t>億</a:t>
          </a:r>
          <a:r>
            <a:rPr kumimoji="1" lang="en-US" altLang="ja-JP" sz="1100">
              <a:solidFill>
                <a:schemeClr val="dk1"/>
              </a:solidFill>
              <a:latin typeface="ＭＳ Ｐゴシック" pitchFamily="50" charset="-128"/>
              <a:ea typeface="ＭＳ Ｐゴシック" pitchFamily="50" charset="-128"/>
              <a:cs typeface="+mn-cs"/>
            </a:rPr>
            <a:t>8,000</a:t>
          </a:r>
          <a:r>
            <a:rPr kumimoji="1" lang="ja-JP" altLang="ja-JP" sz="1100">
              <a:solidFill>
                <a:schemeClr val="dk1"/>
              </a:solidFill>
              <a:latin typeface="ＭＳ Ｐゴシック" pitchFamily="50" charset="-128"/>
              <a:ea typeface="ＭＳ Ｐゴシック" pitchFamily="50" charset="-128"/>
              <a:cs typeface="+mn-cs"/>
            </a:rPr>
            <a:t>万円の増となった一方、歳入で市税や</a:t>
          </a:r>
          <a:r>
            <a:rPr kumimoji="1" lang="ja-JP" altLang="en-US" sz="1100">
              <a:solidFill>
                <a:schemeClr val="dk1"/>
              </a:solidFill>
              <a:latin typeface="ＭＳ Ｐゴシック" pitchFamily="50" charset="-128"/>
              <a:ea typeface="ＭＳ Ｐゴシック" pitchFamily="50" charset="-128"/>
              <a:cs typeface="+mn-cs"/>
            </a:rPr>
            <a:t>普通</a:t>
          </a:r>
          <a:r>
            <a:rPr kumimoji="1" lang="ja-JP" altLang="ja-JP" sz="1100">
              <a:solidFill>
                <a:schemeClr val="dk1"/>
              </a:solidFill>
              <a:latin typeface="ＭＳ Ｐゴシック" pitchFamily="50" charset="-128"/>
              <a:ea typeface="ＭＳ Ｐゴシック" pitchFamily="50" charset="-128"/>
              <a:cs typeface="+mn-cs"/>
            </a:rPr>
            <a:t>交付税、臨時財政対策債</a:t>
          </a:r>
          <a:r>
            <a:rPr kumimoji="1" lang="ja-JP" altLang="en-US" sz="1100">
              <a:solidFill>
                <a:schemeClr val="dk1"/>
              </a:solidFill>
              <a:latin typeface="ＭＳ Ｐゴシック" pitchFamily="50" charset="-128"/>
              <a:ea typeface="ＭＳ Ｐゴシック" pitchFamily="50" charset="-128"/>
              <a:cs typeface="+mn-cs"/>
            </a:rPr>
            <a:t>等</a:t>
          </a:r>
          <a:r>
            <a:rPr kumimoji="1" lang="ja-JP" altLang="ja-JP" sz="1100">
              <a:solidFill>
                <a:schemeClr val="dk1"/>
              </a:solidFill>
              <a:latin typeface="ＭＳ Ｐゴシック" pitchFamily="50" charset="-128"/>
              <a:ea typeface="ＭＳ Ｐゴシック" pitchFamily="50" charset="-128"/>
              <a:cs typeface="+mn-cs"/>
            </a:rPr>
            <a:t>が増となったことにより、経常一般財源等の総額が</a:t>
          </a:r>
          <a:r>
            <a:rPr kumimoji="1" lang="en-US" altLang="ja-JP" sz="1100">
              <a:solidFill>
                <a:schemeClr val="dk1"/>
              </a:solidFill>
              <a:latin typeface="ＭＳ Ｐゴシック" pitchFamily="50" charset="-128"/>
              <a:ea typeface="ＭＳ Ｐゴシック" pitchFamily="50" charset="-128"/>
              <a:cs typeface="+mn-cs"/>
            </a:rPr>
            <a:t>29</a:t>
          </a:r>
          <a:r>
            <a:rPr kumimoji="1" lang="ja-JP" altLang="ja-JP" sz="1100">
              <a:solidFill>
                <a:schemeClr val="dk1"/>
              </a:solidFill>
              <a:latin typeface="ＭＳ Ｐゴシック" pitchFamily="50" charset="-128"/>
              <a:ea typeface="ＭＳ Ｐゴシック" pitchFamily="50" charset="-128"/>
              <a:cs typeface="+mn-cs"/>
            </a:rPr>
            <a:t>億</a:t>
          </a:r>
          <a:r>
            <a:rPr kumimoji="1" lang="en-US" altLang="ja-JP" sz="1100">
              <a:solidFill>
                <a:schemeClr val="dk1"/>
              </a:solidFill>
              <a:latin typeface="ＭＳ Ｐゴシック" pitchFamily="50" charset="-128"/>
              <a:ea typeface="ＭＳ Ｐゴシック" pitchFamily="50" charset="-128"/>
              <a:cs typeface="+mn-cs"/>
            </a:rPr>
            <a:t>4,100</a:t>
          </a:r>
          <a:r>
            <a:rPr kumimoji="1" lang="ja-JP" altLang="ja-JP" sz="1100">
              <a:solidFill>
                <a:schemeClr val="dk1"/>
              </a:solidFill>
              <a:latin typeface="ＭＳ Ｐゴシック" pitchFamily="50" charset="-128"/>
              <a:ea typeface="ＭＳ Ｐゴシック" pitchFamily="50" charset="-128"/>
              <a:cs typeface="+mn-cs"/>
            </a:rPr>
            <a:t>万円の増となったことによるものである。</a:t>
          </a:r>
          <a:endParaRPr kumimoji="1" lang="en-US" altLang="ja-JP" sz="1100">
            <a:solidFill>
              <a:schemeClr val="dk1"/>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今後については、歳入で経常一般財源の増加は見込めず、歳出でも扶助費などの伸びが継続する見込みであることから、新行政改革実施プランに掲げた自主財源の確保や受益者負担の適正化、事務事業等の見直し・最適化などに取り組むことで一定水準を維持できるよう努めていく。</a:t>
          </a:r>
          <a:endParaRPr lang="ja-JP" altLang="ja-JP" sz="1100">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109220</xdr:rowOff>
    </xdr:from>
    <xdr:to>
      <xdr:col>23</xdr:col>
      <xdr:colOff>133350</xdr:colOff>
      <xdr:row>65</xdr:row>
      <xdr:rowOff>128524</xdr:rowOff>
    </xdr:to>
    <xdr:cxnSp macro="">
      <xdr:nvCxnSpPr>
        <xdr:cNvPr id="130" name="直線コネクタ 129"/>
        <xdr:cNvCxnSpPr/>
      </xdr:nvCxnSpPr>
      <xdr:spPr>
        <a:xfrm flipV="1">
          <a:off x="4114800" y="1125347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58674</xdr:rowOff>
    </xdr:from>
    <xdr:to>
      <xdr:col>19</xdr:col>
      <xdr:colOff>133350</xdr:colOff>
      <xdr:row>65</xdr:row>
      <xdr:rowOff>128524</xdr:rowOff>
    </xdr:to>
    <xdr:cxnSp macro="">
      <xdr:nvCxnSpPr>
        <xdr:cNvPr id="133" name="直線コネクタ 132"/>
        <xdr:cNvCxnSpPr/>
      </xdr:nvCxnSpPr>
      <xdr:spPr>
        <a:xfrm>
          <a:off x="3225800" y="1103147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44721</xdr:rowOff>
    </xdr:from>
    <xdr:ext cx="736600" cy="259045"/>
    <xdr:sp macro="" textlink="">
      <xdr:nvSpPr>
        <xdr:cNvPr id="135" name="テキスト ボックス 134"/>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99822</xdr:rowOff>
    </xdr:from>
    <xdr:to>
      <xdr:col>15</xdr:col>
      <xdr:colOff>82550</xdr:colOff>
      <xdr:row>64</xdr:row>
      <xdr:rowOff>58674</xdr:rowOff>
    </xdr:to>
    <xdr:cxnSp macro="">
      <xdr:nvCxnSpPr>
        <xdr:cNvPr id="136" name="直線コネクタ 135"/>
        <xdr:cNvCxnSpPr/>
      </xdr:nvCxnSpPr>
      <xdr:spPr>
        <a:xfrm>
          <a:off x="2336800" y="1090117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38" name="テキスト ボックス 137"/>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99822</xdr:rowOff>
    </xdr:from>
    <xdr:to>
      <xdr:col>11</xdr:col>
      <xdr:colOff>31750</xdr:colOff>
      <xdr:row>63</xdr:row>
      <xdr:rowOff>128778</xdr:rowOff>
    </xdr:to>
    <xdr:cxnSp macro="">
      <xdr:nvCxnSpPr>
        <xdr:cNvPr id="139" name="直線コネクタ 138"/>
        <xdr:cNvCxnSpPr/>
      </xdr:nvCxnSpPr>
      <xdr:spPr>
        <a:xfrm flipV="1">
          <a:off x="1447800" y="109011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41" name="テキスト ボックス 140"/>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43" name="テキスト ボックス 142"/>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49" name="楕円 148"/>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30497</xdr:rowOff>
    </xdr:from>
    <xdr:ext cx="762000" cy="259045"/>
    <xdr:sp macro="" textlink="">
      <xdr:nvSpPr>
        <xdr:cNvPr id="150" name="財政構造の弾力性該当値テキスト"/>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77724</xdr:rowOff>
    </xdr:from>
    <xdr:to>
      <xdr:col>19</xdr:col>
      <xdr:colOff>184150</xdr:colOff>
      <xdr:row>66</xdr:row>
      <xdr:rowOff>7874</xdr:rowOff>
    </xdr:to>
    <xdr:sp macro="" textlink="">
      <xdr:nvSpPr>
        <xdr:cNvPr id="151" name="楕円 150"/>
        <xdr:cNvSpPr/>
      </xdr:nvSpPr>
      <xdr:spPr>
        <a:xfrm>
          <a:off x="4064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164101</xdr:rowOff>
    </xdr:from>
    <xdr:ext cx="736600" cy="259045"/>
    <xdr:sp macro="" textlink="">
      <xdr:nvSpPr>
        <xdr:cNvPr id="152" name="テキスト ボックス 151"/>
        <xdr:cNvSpPr txBox="1"/>
      </xdr:nvSpPr>
      <xdr:spPr>
        <a:xfrm>
          <a:off x="3733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7874</xdr:rowOff>
    </xdr:from>
    <xdr:to>
      <xdr:col>15</xdr:col>
      <xdr:colOff>133350</xdr:colOff>
      <xdr:row>64</xdr:row>
      <xdr:rowOff>109474</xdr:rowOff>
    </xdr:to>
    <xdr:sp macro="" textlink="">
      <xdr:nvSpPr>
        <xdr:cNvPr id="153" name="楕円 152"/>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94251</xdr:rowOff>
    </xdr:from>
    <xdr:ext cx="762000" cy="259045"/>
    <xdr:sp macro="" textlink="">
      <xdr:nvSpPr>
        <xdr:cNvPr id="154" name="テキスト ボックス 153"/>
        <xdr:cNvSpPr txBox="1"/>
      </xdr:nvSpPr>
      <xdr:spPr>
        <a:xfrm>
          <a:off x="2844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49022</xdr:rowOff>
    </xdr:from>
    <xdr:to>
      <xdr:col>11</xdr:col>
      <xdr:colOff>82550</xdr:colOff>
      <xdr:row>63</xdr:row>
      <xdr:rowOff>150622</xdr:rowOff>
    </xdr:to>
    <xdr:sp macro="" textlink="">
      <xdr:nvSpPr>
        <xdr:cNvPr id="155" name="楕円 154"/>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160799</xdr:rowOff>
    </xdr:from>
    <xdr:ext cx="762000" cy="259045"/>
    <xdr:sp macro="" textlink="">
      <xdr:nvSpPr>
        <xdr:cNvPr id="156" name="テキスト ボックス 155"/>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57" name="楕円 156"/>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58" name="テキスト ボックス 157"/>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latin typeface="+mn-lt"/>
              <a:ea typeface="+mn-ea"/>
              <a:cs typeface="+mn-cs"/>
            </a:rPr>
            <a:t> </a:t>
          </a:r>
          <a:r>
            <a:rPr kumimoji="1" lang="ja-JP" altLang="ja-JP" sz="1200">
              <a:solidFill>
                <a:sysClr val="windowText" lastClr="000000"/>
              </a:solidFill>
              <a:latin typeface="ＭＳ Ｐゴシック" pitchFamily="50" charset="-128"/>
              <a:ea typeface="ＭＳ Ｐゴシック" pitchFamily="50" charset="-128"/>
              <a:cs typeface="+mn-cs"/>
            </a:rPr>
            <a:t>人口</a:t>
          </a:r>
          <a:r>
            <a:rPr kumimoji="1" lang="en-US" altLang="ja-JP" sz="1200">
              <a:solidFill>
                <a:sysClr val="windowText" lastClr="000000"/>
              </a:solidFill>
              <a:latin typeface="ＭＳ Ｐゴシック" pitchFamily="50" charset="-128"/>
              <a:ea typeface="ＭＳ Ｐゴシック" pitchFamily="50" charset="-128"/>
              <a:cs typeface="+mn-cs"/>
            </a:rPr>
            <a:t>1</a:t>
          </a:r>
          <a:r>
            <a:rPr kumimoji="1" lang="ja-JP" altLang="ja-JP" sz="1200">
              <a:solidFill>
                <a:sysClr val="windowText" lastClr="000000"/>
              </a:solidFill>
              <a:latin typeface="ＭＳ Ｐゴシック" pitchFamily="50" charset="-128"/>
              <a:ea typeface="ＭＳ Ｐゴシック" pitchFamily="50" charset="-128"/>
              <a:cs typeface="+mn-cs"/>
            </a:rPr>
            <a:t>人当たり人件費・物件費等決算額は、退職者数の増加に伴う退職手当の増や一般ごみ収集業務委託料などの物件費の増により、前年度比</a:t>
          </a:r>
          <a:r>
            <a:rPr kumimoji="1" lang="en-US" altLang="ja-JP" sz="1200">
              <a:solidFill>
                <a:sysClr val="windowText" lastClr="000000"/>
              </a:solidFill>
              <a:latin typeface="ＭＳ Ｐゴシック" pitchFamily="50" charset="-128"/>
              <a:ea typeface="ＭＳ Ｐゴシック" pitchFamily="50" charset="-128"/>
              <a:cs typeface="+mn-cs"/>
            </a:rPr>
            <a:t>1,975</a:t>
          </a:r>
          <a:r>
            <a:rPr kumimoji="1" lang="ja-JP" altLang="ja-JP" sz="1200">
              <a:solidFill>
                <a:sysClr val="windowText" lastClr="000000"/>
              </a:solidFill>
              <a:latin typeface="ＭＳ Ｐゴシック" pitchFamily="50" charset="-128"/>
              <a:ea typeface="ＭＳ Ｐゴシック" pitchFamily="50" charset="-128"/>
              <a:cs typeface="+mn-cs"/>
            </a:rPr>
            <a:t>円増となったものの、類似団体</a:t>
          </a:r>
          <a:r>
            <a:rPr kumimoji="1" lang="ja-JP" altLang="en-US" sz="1200">
              <a:solidFill>
                <a:sysClr val="windowText" lastClr="000000"/>
              </a:solidFill>
              <a:latin typeface="ＭＳ Ｐゴシック" pitchFamily="50" charset="-128"/>
              <a:ea typeface="ＭＳ Ｐゴシック" pitchFamily="50" charset="-128"/>
              <a:cs typeface="+mn-cs"/>
            </a:rPr>
            <a:t>内平均値</a:t>
          </a:r>
          <a:r>
            <a:rPr kumimoji="1" lang="ja-JP" altLang="ja-JP" sz="1200">
              <a:solidFill>
                <a:sysClr val="windowText" lastClr="000000"/>
              </a:solidFill>
              <a:latin typeface="ＭＳ Ｐゴシック" pitchFamily="50" charset="-128"/>
              <a:ea typeface="ＭＳ Ｐゴシック" pitchFamily="50" charset="-128"/>
              <a:cs typeface="+mn-cs"/>
            </a:rPr>
            <a:t>より、下回る結果となっている。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これは職員定数基本方針に基づき職員数及び総人件費の見直しを実施していることや、</a:t>
          </a:r>
          <a:r>
            <a:rPr kumimoji="1" lang="ja-JP" altLang="ja-JP" sz="1200">
              <a:solidFill>
                <a:sysClr val="windowText" lastClr="000000"/>
              </a:solidFill>
              <a:latin typeface="ＭＳ Ｐゴシック" pitchFamily="50" charset="-128"/>
              <a:ea typeface="ＭＳ Ｐゴシック" pitchFamily="50" charset="-128"/>
              <a:cs typeface="+mn-cs"/>
            </a:rPr>
            <a:t>消防業務を一部事務組合において執行している</a:t>
          </a:r>
          <a:r>
            <a:rPr kumimoji="1" lang="ja-JP" altLang="en-US" sz="1200">
              <a:solidFill>
                <a:sysClr val="windowText" lastClr="000000"/>
              </a:solidFill>
              <a:latin typeface="ＭＳ Ｐゴシック" pitchFamily="50" charset="-128"/>
              <a:ea typeface="ＭＳ Ｐゴシック" pitchFamily="50" charset="-128"/>
              <a:cs typeface="+mn-cs"/>
            </a:rPr>
            <a:t>ため</a:t>
          </a:r>
          <a:r>
            <a:rPr kumimoji="1" lang="ja-JP" altLang="ja-JP" sz="1200">
              <a:solidFill>
                <a:sysClr val="windowText" lastClr="000000"/>
              </a:solidFill>
              <a:latin typeface="ＭＳ Ｐゴシック" pitchFamily="50" charset="-128"/>
              <a:ea typeface="ＭＳ Ｐゴシック" pitchFamily="50" charset="-128"/>
              <a:cs typeface="+mn-cs"/>
            </a:rPr>
            <a:t>、その決算額を補助費等に計上していることなどが挙げられる。</a:t>
          </a:r>
          <a:endParaRPr kumimoji="1" lang="en-US" altLang="ja-JP" sz="1200">
            <a:solidFill>
              <a:sysClr val="windowText" lastClr="00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Ｐゴシック" pitchFamily="50" charset="-128"/>
              <a:ea typeface="ＭＳ Ｐゴシック" pitchFamily="50" charset="-128"/>
              <a:cs typeface="+mn-cs"/>
            </a:rPr>
            <a:t>　</a:t>
          </a:r>
          <a:r>
            <a:rPr kumimoji="1" lang="ja-JP" altLang="ja-JP" sz="1200">
              <a:solidFill>
                <a:sysClr val="windowText" lastClr="000000"/>
              </a:solidFill>
              <a:latin typeface="ＭＳ Ｐゴシック" pitchFamily="50" charset="-128"/>
              <a:ea typeface="ＭＳ Ｐゴシック" pitchFamily="50" charset="-128"/>
              <a:cs typeface="+mn-cs"/>
            </a:rPr>
            <a:t>今後についても職員定数基本方針に基づく総人件費の適正化や新行政改革実施プランに掲げた事務事業等の見直し・最適化などに取り組んでいく。</a:t>
          </a:r>
          <a:endParaRPr lang="ja-JP" altLang="ja-JP" sz="1200">
            <a:solidFill>
              <a:sysClr val="windowText" lastClr="000000"/>
            </a:solidFill>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96469</xdr:rowOff>
    </xdr:from>
    <xdr:to>
      <xdr:col>23</xdr:col>
      <xdr:colOff>133350</xdr:colOff>
      <xdr:row>81</xdr:row>
      <xdr:rowOff>144125</xdr:rowOff>
    </xdr:to>
    <xdr:cxnSp macro="">
      <xdr:nvCxnSpPr>
        <xdr:cNvPr id="191" name="直線コネクタ 190"/>
        <xdr:cNvCxnSpPr/>
      </xdr:nvCxnSpPr>
      <xdr:spPr>
        <a:xfrm>
          <a:off x="4114800" y="13983919"/>
          <a:ext cx="838200" cy="4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96469</xdr:rowOff>
    </xdr:from>
    <xdr:to>
      <xdr:col>19</xdr:col>
      <xdr:colOff>133350</xdr:colOff>
      <xdr:row>81</xdr:row>
      <xdr:rowOff>138623</xdr:rowOff>
    </xdr:to>
    <xdr:cxnSp macro="">
      <xdr:nvCxnSpPr>
        <xdr:cNvPr id="194" name="直線コネクタ 193"/>
        <xdr:cNvCxnSpPr/>
      </xdr:nvCxnSpPr>
      <xdr:spPr>
        <a:xfrm flipV="1">
          <a:off x="3225800" y="13983919"/>
          <a:ext cx="8890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39522</xdr:rowOff>
    </xdr:from>
    <xdr:to>
      <xdr:col>15</xdr:col>
      <xdr:colOff>82550</xdr:colOff>
      <xdr:row>81</xdr:row>
      <xdr:rowOff>138623</xdr:rowOff>
    </xdr:to>
    <xdr:cxnSp macro="">
      <xdr:nvCxnSpPr>
        <xdr:cNvPr id="197" name="直線コネクタ 196"/>
        <xdr:cNvCxnSpPr/>
      </xdr:nvCxnSpPr>
      <xdr:spPr>
        <a:xfrm>
          <a:off x="2336800" y="13926972"/>
          <a:ext cx="889000" cy="9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92951</xdr:rowOff>
    </xdr:from>
    <xdr:to>
      <xdr:col>11</xdr:col>
      <xdr:colOff>31750</xdr:colOff>
      <xdr:row>81</xdr:row>
      <xdr:rowOff>39522</xdr:rowOff>
    </xdr:to>
    <xdr:cxnSp macro="">
      <xdr:nvCxnSpPr>
        <xdr:cNvPr id="200" name="直線コネクタ 199"/>
        <xdr:cNvCxnSpPr/>
      </xdr:nvCxnSpPr>
      <xdr:spPr>
        <a:xfrm>
          <a:off x="1447800" y="13808951"/>
          <a:ext cx="889000" cy="1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26809</xdr:rowOff>
    </xdr:from>
    <xdr:to>
      <xdr:col>7</xdr:col>
      <xdr:colOff>31750</xdr:colOff>
      <xdr:row>83</xdr:row>
      <xdr:rowOff>128409</xdr:rowOff>
    </xdr:to>
    <xdr:sp macro="" textlink="">
      <xdr:nvSpPr>
        <xdr:cNvPr id="203" name="フローチャート: 判断 202"/>
        <xdr:cNvSpPr/>
      </xdr:nvSpPr>
      <xdr:spPr>
        <a:xfrm>
          <a:off x="1397000" y="1425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113186</xdr:rowOff>
    </xdr:from>
    <xdr:ext cx="762000" cy="259045"/>
    <xdr:sp macro="" textlink="">
      <xdr:nvSpPr>
        <xdr:cNvPr id="204" name="テキスト ボックス 203"/>
        <xdr:cNvSpPr txBox="1"/>
      </xdr:nvSpPr>
      <xdr:spPr>
        <a:xfrm>
          <a:off x="1066800" y="1434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93325</xdr:rowOff>
    </xdr:from>
    <xdr:to>
      <xdr:col>23</xdr:col>
      <xdr:colOff>184150</xdr:colOff>
      <xdr:row>82</xdr:row>
      <xdr:rowOff>23475</xdr:rowOff>
    </xdr:to>
    <xdr:sp macro="" textlink="">
      <xdr:nvSpPr>
        <xdr:cNvPr id="210" name="楕円 209"/>
        <xdr:cNvSpPr/>
      </xdr:nvSpPr>
      <xdr:spPr>
        <a:xfrm>
          <a:off x="4902200" y="1398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14602</xdr:rowOff>
    </xdr:from>
    <xdr:ext cx="762000" cy="259045"/>
    <xdr:sp macro="" textlink="">
      <xdr:nvSpPr>
        <xdr:cNvPr id="211" name="人件費・物件費等の状況該当値テキスト"/>
        <xdr:cNvSpPr txBox="1"/>
      </xdr:nvSpPr>
      <xdr:spPr>
        <a:xfrm>
          <a:off x="5041900" y="1390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45669</xdr:rowOff>
    </xdr:from>
    <xdr:to>
      <xdr:col>19</xdr:col>
      <xdr:colOff>184150</xdr:colOff>
      <xdr:row>81</xdr:row>
      <xdr:rowOff>147269</xdr:rowOff>
    </xdr:to>
    <xdr:sp macro="" textlink="">
      <xdr:nvSpPr>
        <xdr:cNvPr id="212" name="楕円 211"/>
        <xdr:cNvSpPr/>
      </xdr:nvSpPr>
      <xdr:spPr>
        <a:xfrm>
          <a:off x="4064000" y="1393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157446</xdr:rowOff>
    </xdr:from>
    <xdr:ext cx="736600" cy="259045"/>
    <xdr:sp macro="" textlink="">
      <xdr:nvSpPr>
        <xdr:cNvPr id="213" name="テキスト ボックス 212"/>
        <xdr:cNvSpPr txBox="1"/>
      </xdr:nvSpPr>
      <xdr:spPr>
        <a:xfrm>
          <a:off x="3733800" y="13701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87823</xdr:rowOff>
    </xdr:from>
    <xdr:to>
      <xdr:col>15</xdr:col>
      <xdr:colOff>133350</xdr:colOff>
      <xdr:row>82</xdr:row>
      <xdr:rowOff>17973</xdr:rowOff>
    </xdr:to>
    <xdr:sp macro="" textlink="">
      <xdr:nvSpPr>
        <xdr:cNvPr id="214" name="楕円 213"/>
        <xdr:cNvSpPr/>
      </xdr:nvSpPr>
      <xdr:spPr>
        <a:xfrm>
          <a:off x="3175000" y="1397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28150</xdr:rowOff>
    </xdr:from>
    <xdr:ext cx="762000" cy="259045"/>
    <xdr:sp macro="" textlink="">
      <xdr:nvSpPr>
        <xdr:cNvPr id="215" name="テキスト ボックス 214"/>
        <xdr:cNvSpPr txBox="1"/>
      </xdr:nvSpPr>
      <xdr:spPr>
        <a:xfrm>
          <a:off x="2844800" y="1374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160172</xdr:rowOff>
    </xdr:from>
    <xdr:to>
      <xdr:col>11</xdr:col>
      <xdr:colOff>82550</xdr:colOff>
      <xdr:row>81</xdr:row>
      <xdr:rowOff>90322</xdr:rowOff>
    </xdr:to>
    <xdr:sp macro="" textlink="">
      <xdr:nvSpPr>
        <xdr:cNvPr id="216" name="楕円 215"/>
        <xdr:cNvSpPr/>
      </xdr:nvSpPr>
      <xdr:spPr>
        <a:xfrm>
          <a:off x="2286000" y="1387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100499</xdr:rowOff>
    </xdr:from>
    <xdr:ext cx="762000" cy="259045"/>
    <xdr:sp macro="" textlink="">
      <xdr:nvSpPr>
        <xdr:cNvPr id="217" name="テキスト ボックス 216"/>
        <xdr:cNvSpPr txBox="1"/>
      </xdr:nvSpPr>
      <xdr:spPr>
        <a:xfrm>
          <a:off x="1955800" y="1364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42151</xdr:rowOff>
    </xdr:from>
    <xdr:to>
      <xdr:col>7</xdr:col>
      <xdr:colOff>31750</xdr:colOff>
      <xdr:row>80</xdr:row>
      <xdr:rowOff>143751</xdr:rowOff>
    </xdr:to>
    <xdr:sp macro="" textlink="">
      <xdr:nvSpPr>
        <xdr:cNvPr id="218" name="楕円 217"/>
        <xdr:cNvSpPr/>
      </xdr:nvSpPr>
      <xdr:spPr>
        <a:xfrm>
          <a:off x="1397000" y="1375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153928</xdr:rowOff>
    </xdr:from>
    <xdr:ext cx="762000" cy="259045"/>
    <xdr:sp macro="" textlink="">
      <xdr:nvSpPr>
        <xdr:cNvPr id="219" name="テキスト ボックス 218"/>
        <xdr:cNvSpPr txBox="1"/>
      </xdr:nvSpPr>
      <xdr:spPr>
        <a:xfrm>
          <a:off x="1066800" y="1352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latin typeface="ＭＳ Ｐゴシック" pitchFamily="50" charset="-128"/>
              <a:ea typeface="ＭＳ Ｐゴシック" pitchFamily="50" charset="-128"/>
              <a:cs typeface="+mn-cs"/>
            </a:rPr>
            <a:t>平成</a:t>
          </a:r>
          <a:r>
            <a:rPr kumimoji="1" lang="en-US" altLang="ja-JP" sz="1200">
              <a:solidFill>
                <a:schemeClr val="dk1"/>
              </a:solidFill>
              <a:latin typeface="ＭＳ Ｐゴシック" pitchFamily="50" charset="-128"/>
              <a:ea typeface="ＭＳ Ｐゴシック" pitchFamily="50" charset="-128"/>
              <a:cs typeface="+mn-cs"/>
            </a:rPr>
            <a:t>30</a:t>
          </a:r>
          <a:r>
            <a:rPr kumimoji="1" lang="ja-JP" altLang="ja-JP" sz="1200">
              <a:solidFill>
                <a:schemeClr val="dk1"/>
              </a:solidFill>
              <a:latin typeface="ＭＳ Ｐゴシック" pitchFamily="50" charset="-128"/>
              <a:ea typeface="ＭＳ Ｐゴシック" pitchFamily="50" charset="-128"/>
              <a:cs typeface="+mn-cs"/>
            </a:rPr>
            <a:t>年</a:t>
          </a:r>
          <a:r>
            <a:rPr kumimoji="1" lang="en-US" altLang="ja-JP" sz="1200">
              <a:solidFill>
                <a:schemeClr val="dk1"/>
              </a:solidFill>
              <a:latin typeface="ＭＳ Ｐゴシック" pitchFamily="50" charset="-128"/>
              <a:ea typeface="ＭＳ Ｐゴシック" pitchFamily="50" charset="-128"/>
              <a:cs typeface="+mn-cs"/>
            </a:rPr>
            <a:t>4</a:t>
          </a:r>
          <a:r>
            <a:rPr kumimoji="1" lang="ja-JP" altLang="ja-JP" sz="1200">
              <a:solidFill>
                <a:schemeClr val="dk1"/>
              </a:solidFill>
              <a:latin typeface="ＭＳ Ｐゴシック" pitchFamily="50" charset="-128"/>
              <a:ea typeface="ＭＳ Ｐゴシック" pitchFamily="50" charset="-128"/>
              <a:cs typeface="+mn-cs"/>
            </a:rPr>
            <a:t>月</a:t>
          </a:r>
          <a:r>
            <a:rPr kumimoji="1" lang="en-US" altLang="ja-JP" sz="1200">
              <a:solidFill>
                <a:schemeClr val="dk1"/>
              </a:solidFill>
              <a:latin typeface="ＭＳ Ｐゴシック" pitchFamily="50" charset="-128"/>
              <a:ea typeface="ＭＳ Ｐゴシック" pitchFamily="50" charset="-128"/>
              <a:cs typeface="+mn-cs"/>
            </a:rPr>
            <a:t>1</a:t>
          </a:r>
          <a:r>
            <a:rPr kumimoji="1" lang="ja-JP" altLang="ja-JP" sz="1200">
              <a:solidFill>
                <a:schemeClr val="dk1"/>
              </a:solidFill>
              <a:latin typeface="ＭＳ Ｐゴシック" pitchFamily="50" charset="-128"/>
              <a:ea typeface="ＭＳ Ｐゴシック" pitchFamily="50" charset="-128"/>
              <a:cs typeface="+mn-cs"/>
            </a:rPr>
            <a:t>日現在のラスパイレス指数については、当該資料作成時点において未公表であるため、前年度と同じ</a:t>
          </a:r>
          <a:r>
            <a:rPr kumimoji="1" lang="ja-JP" altLang="en-US" sz="1200">
              <a:solidFill>
                <a:schemeClr val="dk1"/>
              </a:solidFill>
              <a:latin typeface="ＭＳ Ｐゴシック" pitchFamily="50" charset="-128"/>
              <a:ea typeface="ＭＳ Ｐゴシック" pitchFamily="50" charset="-128"/>
              <a:cs typeface="+mn-cs"/>
            </a:rPr>
            <a:t>数値</a:t>
          </a:r>
          <a:r>
            <a:rPr kumimoji="1" lang="ja-JP" altLang="ja-JP" sz="1200">
              <a:solidFill>
                <a:schemeClr val="dk1"/>
              </a:solidFill>
              <a:latin typeface="ＭＳ Ｐゴシック" pitchFamily="50" charset="-128"/>
              <a:ea typeface="ＭＳ Ｐゴシック" pitchFamily="50" charset="-128"/>
              <a:cs typeface="+mn-cs"/>
            </a:rPr>
            <a:t>を</a:t>
          </a:r>
          <a:r>
            <a:rPr kumimoji="1" lang="ja-JP" altLang="en-US" sz="1200">
              <a:solidFill>
                <a:schemeClr val="dk1"/>
              </a:solidFill>
              <a:latin typeface="ＭＳ Ｐゴシック" pitchFamily="50" charset="-128"/>
              <a:ea typeface="ＭＳ Ｐゴシック" pitchFamily="50" charset="-128"/>
              <a:cs typeface="+mn-cs"/>
            </a:rPr>
            <a:t>引用</a:t>
          </a:r>
          <a:r>
            <a:rPr kumimoji="1" lang="ja-JP" altLang="ja-JP" sz="1200">
              <a:solidFill>
                <a:schemeClr val="dk1"/>
              </a:solidFill>
              <a:latin typeface="ＭＳ Ｐゴシック" pitchFamily="50" charset="-128"/>
              <a:ea typeface="ＭＳ Ｐゴシック" pitchFamily="50" charset="-128"/>
              <a:cs typeface="+mn-cs"/>
            </a:rPr>
            <a:t>している。</a:t>
          </a:r>
          <a:endParaRPr lang="ja-JP" altLang="ja-JP" sz="1200">
            <a:latin typeface="ＭＳ Ｐゴシック" pitchFamily="50" charset="-128"/>
            <a:ea typeface="ＭＳ Ｐゴシック" pitchFamily="50" charset="-128"/>
          </a:endParaRPr>
        </a:p>
        <a:p>
          <a:r>
            <a:rPr kumimoji="1" lang="ja-JP" altLang="ja-JP" sz="1200">
              <a:solidFill>
                <a:schemeClr val="dk1"/>
              </a:solidFill>
              <a:latin typeface="ＭＳ Ｐゴシック" pitchFamily="50" charset="-128"/>
              <a:ea typeface="ＭＳ Ｐゴシック" pitchFamily="50" charset="-128"/>
              <a:cs typeface="+mn-cs"/>
            </a:rPr>
            <a:t>　 給与水準については、今後も引き続き、国や他の自治体及び民間事業所等との均衡を図り、適正化に努めていく。</a:t>
          </a:r>
          <a:endParaRPr lang="ja-JP" altLang="ja-JP" sz="1200">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66221</xdr:rowOff>
    </xdr:to>
    <xdr:cxnSp macro="">
      <xdr:nvCxnSpPr>
        <xdr:cNvPr id="255" name="直線コネクタ 254"/>
        <xdr:cNvCxnSpPr/>
      </xdr:nvCxnSpPr>
      <xdr:spPr>
        <a:xfrm>
          <a:off x="16179800" y="14639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56"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135164</xdr:rowOff>
    </xdr:to>
    <xdr:cxnSp macro="">
      <xdr:nvCxnSpPr>
        <xdr:cNvPr id="258" name="直線コネクタ 257"/>
        <xdr:cNvCxnSpPr/>
      </xdr:nvCxnSpPr>
      <xdr:spPr>
        <a:xfrm flipV="1">
          <a:off x="15290800" y="146394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0" name="テキスト ボックス 259"/>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15421</xdr:rowOff>
    </xdr:to>
    <xdr:cxnSp macro="">
      <xdr:nvCxnSpPr>
        <xdr:cNvPr id="261" name="直線コネクタ 260"/>
        <xdr:cNvCxnSpPr/>
      </xdr:nvCxnSpPr>
      <xdr:spPr>
        <a:xfrm flipV="1">
          <a:off x="14401800" y="147084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3" name="テキスト ボックス 262"/>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86</xdr:row>
      <xdr:rowOff>15421</xdr:rowOff>
    </xdr:to>
    <xdr:cxnSp macro="">
      <xdr:nvCxnSpPr>
        <xdr:cNvPr id="264" name="直線コネクタ 263"/>
        <xdr:cNvCxnSpPr/>
      </xdr:nvCxnSpPr>
      <xdr:spPr>
        <a:xfrm>
          <a:off x="13512800" y="14122400"/>
          <a:ext cx="889000" cy="63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66" name="テキスト ボックス 265"/>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68" name="テキスト ボックス 267"/>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4" name="楕円 273"/>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75" name="給与水準   （国との比較）該当値テキスト"/>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76" name="楕円 275"/>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77" name="テキスト ボックス 276"/>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78" name="楕円 277"/>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9" name="テキスト ボックス 278"/>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0" name="楕円 279"/>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81" name="テキスト ボックス 280"/>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2" name="楕円 281"/>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3" name="テキスト ボックス 282"/>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職員数</a:t>
          </a:r>
          <a:r>
            <a:rPr kumimoji="1" lang="ja-JP" altLang="ja-JP" sz="1200">
              <a:solidFill>
                <a:schemeClr val="dk1"/>
              </a:solidFill>
              <a:latin typeface="ＭＳ ゴシック" pitchFamily="49" charset="-128"/>
              <a:ea typeface="ＭＳ ゴシック" pitchFamily="49" charset="-128"/>
              <a:cs typeface="+mn-cs"/>
            </a:rPr>
            <a:t>については、当該資料作成時点において未公表であるため、前年度と同じ</a:t>
          </a:r>
          <a:r>
            <a:rPr kumimoji="1" lang="ja-JP" altLang="en-US" sz="1200">
              <a:solidFill>
                <a:schemeClr val="dk1"/>
              </a:solidFill>
              <a:latin typeface="ＭＳ ゴシック" pitchFamily="49" charset="-128"/>
              <a:ea typeface="ＭＳ ゴシック" pitchFamily="49" charset="-128"/>
              <a:cs typeface="+mn-cs"/>
            </a:rPr>
            <a:t>数値を引用</a:t>
          </a:r>
          <a:r>
            <a:rPr kumimoji="1" lang="ja-JP" altLang="ja-JP" sz="1200">
              <a:solidFill>
                <a:schemeClr val="dk1"/>
              </a:solidFill>
              <a:latin typeface="ＭＳ ゴシック" pitchFamily="49" charset="-128"/>
              <a:ea typeface="ＭＳ ゴシック" pitchFamily="49" charset="-128"/>
              <a:cs typeface="+mn-cs"/>
            </a:rPr>
            <a:t>している。</a:t>
          </a:r>
          <a:endParaRPr kumimoji="1" lang="en-US" altLang="ja-JP" sz="1200">
            <a:solidFill>
              <a:schemeClr val="dk1"/>
            </a:solidFill>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ＭＳ ゴシック" pitchFamily="49" charset="-128"/>
              <a:ea typeface="ＭＳ ゴシック" pitchFamily="49" charset="-128"/>
              <a:cs typeface="+mn-cs"/>
            </a:rPr>
            <a:t>　</a:t>
          </a:r>
          <a:r>
            <a:rPr kumimoji="1" lang="ja-JP" altLang="ja-JP" sz="1200">
              <a:solidFill>
                <a:schemeClr val="dk1"/>
              </a:solidFill>
              <a:latin typeface="ＭＳ Ｐゴシック" pitchFamily="50" charset="-128"/>
              <a:ea typeface="ＭＳ Ｐゴシック" pitchFamily="50" charset="-128"/>
              <a:cs typeface="+mn-cs"/>
            </a:rPr>
            <a:t>今後も枚方市職員定数基本方針に基づき、職員数と総人件費の適正化を図っていく。</a:t>
          </a:r>
          <a:endParaRPr lang="ja-JP" altLang="ja-JP" sz="1200">
            <a:latin typeface="ＭＳ Ｐゴシック" pitchFamily="50" charset="-128"/>
            <a:ea typeface="ＭＳ Ｐゴシック" pitchFamily="50" charset="-128"/>
          </a:endParaRPr>
        </a:p>
        <a:p>
          <a:endParaRPr kumimoji="1" lang="ja-JP" altLang="en-US" sz="1300">
            <a:latin typeface="ＭＳ Ｐゴシック" pitchFamily="50" charset="-128"/>
            <a:ea typeface="ＭＳ Ｐゴシック"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40005</xdr:rowOff>
    </xdr:from>
    <xdr:to>
      <xdr:col>81</xdr:col>
      <xdr:colOff>44450</xdr:colOff>
      <xdr:row>59</xdr:row>
      <xdr:rowOff>44027</xdr:rowOff>
    </xdr:to>
    <xdr:cxnSp macro="">
      <xdr:nvCxnSpPr>
        <xdr:cNvPr id="318" name="直線コネクタ 317"/>
        <xdr:cNvCxnSpPr/>
      </xdr:nvCxnSpPr>
      <xdr:spPr>
        <a:xfrm>
          <a:off x="16179800" y="1015555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159173</xdr:rowOff>
    </xdr:from>
    <xdr:to>
      <xdr:col>77</xdr:col>
      <xdr:colOff>44450</xdr:colOff>
      <xdr:row>59</xdr:row>
      <xdr:rowOff>40005</xdr:rowOff>
    </xdr:to>
    <xdr:cxnSp macro="">
      <xdr:nvCxnSpPr>
        <xdr:cNvPr id="321" name="直線コネクタ 320"/>
        <xdr:cNvCxnSpPr/>
      </xdr:nvCxnSpPr>
      <xdr:spPr>
        <a:xfrm>
          <a:off x="15290800" y="1010327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159173</xdr:rowOff>
    </xdr:from>
    <xdr:to>
      <xdr:col>72</xdr:col>
      <xdr:colOff>203200</xdr:colOff>
      <xdr:row>58</xdr:row>
      <xdr:rowOff>159173</xdr:rowOff>
    </xdr:to>
    <xdr:cxnSp macro="">
      <xdr:nvCxnSpPr>
        <xdr:cNvPr id="324" name="直線コネクタ 323"/>
        <xdr:cNvCxnSpPr/>
      </xdr:nvCxnSpPr>
      <xdr:spPr>
        <a:xfrm>
          <a:off x="14401800" y="101032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90805</xdr:rowOff>
    </xdr:from>
    <xdr:to>
      <xdr:col>68</xdr:col>
      <xdr:colOff>152400</xdr:colOff>
      <xdr:row>58</xdr:row>
      <xdr:rowOff>159173</xdr:rowOff>
    </xdr:to>
    <xdr:cxnSp macro="">
      <xdr:nvCxnSpPr>
        <xdr:cNvPr id="327" name="直線コネクタ 326"/>
        <xdr:cNvCxnSpPr/>
      </xdr:nvCxnSpPr>
      <xdr:spPr>
        <a:xfrm>
          <a:off x="13512800" y="1003490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29" name="テキスト ボックス 328"/>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0" name="フローチャート: 判断 329"/>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1" name="テキスト ボックス 330"/>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164677</xdr:rowOff>
    </xdr:from>
    <xdr:to>
      <xdr:col>81</xdr:col>
      <xdr:colOff>95250</xdr:colOff>
      <xdr:row>59</xdr:row>
      <xdr:rowOff>94827</xdr:rowOff>
    </xdr:to>
    <xdr:sp macro="" textlink="">
      <xdr:nvSpPr>
        <xdr:cNvPr id="337" name="楕円 336"/>
        <xdr:cNvSpPr/>
      </xdr:nvSpPr>
      <xdr:spPr>
        <a:xfrm>
          <a:off x="169672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9754</xdr:rowOff>
    </xdr:from>
    <xdr:ext cx="762000" cy="259045"/>
    <xdr:sp macro="" textlink="">
      <xdr:nvSpPr>
        <xdr:cNvPr id="338" name="定員管理の状況該当値テキスト"/>
        <xdr:cNvSpPr txBox="1"/>
      </xdr:nvSpPr>
      <xdr:spPr>
        <a:xfrm>
          <a:off x="17106900" y="995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160655</xdr:rowOff>
    </xdr:from>
    <xdr:to>
      <xdr:col>77</xdr:col>
      <xdr:colOff>95250</xdr:colOff>
      <xdr:row>59</xdr:row>
      <xdr:rowOff>90805</xdr:rowOff>
    </xdr:to>
    <xdr:sp macro="" textlink="">
      <xdr:nvSpPr>
        <xdr:cNvPr id="339" name="楕円 338"/>
        <xdr:cNvSpPr/>
      </xdr:nvSpPr>
      <xdr:spPr>
        <a:xfrm>
          <a:off x="16129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100982</xdr:rowOff>
    </xdr:from>
    <xdr:ext cx="736600" cy="259045"/>
    <xdr:sp macro="" textlink="">
      <xdr:nvSpPr>
        <xdr:cNvPr id="340" name="テキスト ボックス 339"/>
        <xdr:cNvSpPr txBox="1"/>
      </xdr:nvSpPr>
      <xdr:spPr>
        <a:xfrm>
          <a:off x="15798800" y="987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108373</xdr:rowOff>
    </xdr:from>
    <xdr:to>
      <xdr:col>73</xdr:col>
      <xdr:colOff>44450</xdr:colOff>
      <xdr:row>59</xdr:row>
      <xdr:rowOff>38523</xdr:rowOff>
    </xdr:to>
    <xdr:sp macro="" textlink="">
      <xdr:nvSpPr>
        <xdr:cNvPr id="341" name="楕円 340"/>
        <xdr:cNvSpPr/>
      </xdr:nvSpPr>
      <xdr:spPr>
        <a:xfrm>
          <a:off x="15240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48700</xdr:rowOff>
    </xdr:from>
    <xdr:ext cx="762000" cy="259045"/>
    <xdr:sp macro="" textlink="">
      <xdr:nvSpPr>
        <xdr:cNvPr id="342" name="テキスト ボックス 341"/>
        <xdr:cNvSpPr txBox="1"/>
      </xdr:nvSpPr>
      <xdr:spPr>
        <a:xfrm>
          <a:off x="14909800" y="982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108373</xdr:rowOff>
    </xdr:from>
    <xdr:to>
      <xdr:col>68</xdr:col>
      <xdr:colOff>203200</xdr:colOff>
      <xdr:row>59</xdr:row>
      <xdr:rowOff>38523</xdr:rowOff>
    </xdr:to>
    <xdr:sp macro="" textlink="">
      <xdr:nvSpPr>
        <xdr:cNvPr id="343" name="楕円 342"/>
        <xdr:cNvSpPr/>
      </xdr:nvSpPr>
      <xdr:spPr>
        <a:xfrm>
          <a:off x="14351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48700</xdr:rowOff>
    </xdr:from>
    <xdr:ext cx="762000" cy="259045"/>
    <xdr:sp macro="" textlink="">
      <xdr:nvSpPr>
        <xdr:cNvPr id="344" name="テキスト ボックス 343"/>
        <xdr:cNvSpPr txBox="1"/>
      </xdr:nvSpPr>
      <xdr:spPr>
        <a:xfrm>
          <a:off x="14020800" y="982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40005</xdr:rowOff>
    </xdr:from>
    <xdr:to>
      <xdr:col>64</xdr:col>
      <xdr:colOff>152400</xdr:colOff>
      <xdr:row>58</xdr:row>
      <xdr:rowOff>141605</xdr:rowOff>
    </xdr:to>
    <xdr:sp macro="" textlink="">
      <xdr:nvSpPr>
        <xdr:cNvPr id="345" name="楕円 344"/>
        <xdr:cNvSpPr/>
      </xdr:nvSpPr>
      <xdr:spPr>
        <a:xfrm>
          <a:off x="13462000" y="99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151782</xdr:rowOff>
    </xdr:from>
    <xdr:ext cx="762000" cy="259045"/>
    <xdr:sp macro="" textlink="">
      <xdr:nvSpPr>
        <xdr:cNvPr id="346" name="テキスト ボックス 345"/>
        <xdr:cNvSpPr txBox="1"/>
      </xdr:nvSpPr>
      <xdr:spPr>
        <a:xfrm>
          <a:off x="13131800" y="975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latin typeface="ＭＳ Ｐゴシック" pitchFamily="50" charset="-128"/>
              <a:ea typeface="ＭＳ Ｐゴシック" pitchFamily="50" charset="-128"/>
              <a:cs typeface="+mn-cs"/>
            </a:rPr>
            <a:t>実質公債費比率は、類似団体</a:t>
          </a:r>
          <a:r>
            <a:rPr kumimoji="1" lang="ja-JP" altLang="en-US" sz="1100">
              <a:solidFill>
                <a:sysClr val="windowText" lastClr="000000"/>
              </a:solidFill>
              <a:latin typeface="ＭＳ Ｐゴシック" pitchFamily="50" charset="-128"/>
              <a:ea typeface="ＭＳ Ｐゴシック" pitchFamily="50" charset="-128"/>
              <a:cs typeface="+mn-cs"/>
            </a:rPr>
            <a:t>内</a:t>
          </a:r>
          <a:r>
            <a:rPr kumimoji="1" lang="ja-JP" altLang="ja-JP" sz="1100">
              <a:solidFill>
                <a:sysClr val="windowText" lastClr="000000"/>
              </a:solidFill>
              <a:latin typeface="ＭＳ Ｐゴシック" pitchFamily="50" charset="-128"/>
              <a:ea typeface="ＭＳ Ｐゴシック" pitchFamily="50" charset="-128"/>
              <a:cs typeface="+mn-cs"/>
            </a:rPr>
            <a:t>平均</a:t>
          </a:r>
          <a:r>
            <a:rPr kumimoji="1" lang="ja-JP" altLang="en-US" sz="1100">
              <a:solidFill>
                <a:sysClr val="windowText" lastClr="000000"/>
              </a:solidFill>
              <a:latin typeface="ＭＳ Ｐゴシック" pitchFamily="50" charset="-128"/>
              <a:ea typeface="ＭＳ Ｐゴシック" pitchFamily="50" charset="-128"/>
              <a:cs typeface="+mn-cs"/>
            </a:rPr>
            <a:t>値</a:t>
          </a:r>
          <a:r>
            <a:rPr kumimoji="1" lang="ja-JP" altLang="ja-JP" sz="1100">
              <a:solidFill>
                <a:sysClr val="windowText" lastClr="000000"/>
              </a:solidFill>
              <a:latin typeface="ＭＳ Ｐゴシック" pitchFamily="50" charset="-128"/>
              <a:ea typeface="ＭＳ Ｐゴシック" pitchFamily="50" charset="-128"/>
              <a:cs typeface="+mn-cs"/>
            </a:rPr>
            <a:t>との比較においては前年度に引き続き下回り、前年度から</a:t>
          </a:r>
          <a:r>
            <a:rPr kumimoji="1" lang="en-US" altLang="ja-JP" sz="1100">
              <a:solidFill>
                <a:sysClr val="windowText" lastClr="000000"/>
              </a:solidFill>
              <a:latin typeface="ＭＳ Ｐゴシック" pitchFamily="50" charset="-128"/>
              <a:ea typeface="ＭＳ Ｐゴシック" pitchFamily="50" charset="-128"/>
              <a:cs typeface="+mn-cs"/>
            </a:rPr>
            <a:t>0.2</a:t>
          </a:r>
          <a:r>
            <a:rPr kumimoji="1" lang="ja-JP" altLang="ja-JP" sz="1100">
              <a:solidFill>
                <a:sysClr val="windowText" lastClr="000000"/>
              </a:solidFill>
              <a:latin typeface="ＭＳ Ｐゴシック" pitchFamily="50" charset="-128"/>
              <a:ea typeface="ＭＳ Ｐゴシック" pitchFamily="50" charset="-128"/>
              <a:cs typeface="+mn-cs"/>
            </a:rPr>
            <a:t>ポイント減の▲</a:t>
          </a:r>
          <a:r>
            <a:rPr kumimoji="1" lang="en-US" altLang="ja-JP" sz="1100">
              <a:solidFill>
                <a:sysClr val="windowText" lastClr="000000"/>
              </a:solidFill>
              <a:latin typeface="ＭＳ Ｐゴシック" pitchFamily="50" charset="-128"/>
              <a:ea typeface="ＭＳ Ｐゴシック" pitchFamily="50" charset="-128"/>
              <a:cs typeface="+mn-cs"/>
            </a:rPr>
            <a:t>0.3</a:t>
          </a:r>
          <a:r>
            <a:rPr kumimoji="1" lang="ja-JP" altLang="ja-JP" sz="1100">
              <a:solidFill>
                <a:sysClr val="windowText" lastClr="000000"/>
              </a:solidFill>
              <a:latin typeface="ＭＳ Ｐゴシック" pitchFamily="50" charset="-128"/>
              <a:ea typeface="ＭＳ Ｐゴシック" pitchFamily="50" charset="-128"/>
              <a:cs typeface="+mn-cs"/>
            </a:rPr>
            <a:t>％となった。</a:t>
          </a:r>
          <a:endParaRPr lang="ja-JP" altLang="ja-JP" sz="1100">
            <a:solidFill>
              <a:sysClr val="windowText" lastClr="000000"/>
            </a:solidFill>
            <a:latin typeface="ＭＳ Ｐゴシック" pitchFamily="50" charset="-128"/>
            <a:ea typeface="ＭＳ Ｐゴシック" pitchFamily="50" charset="-128"/>
          </a:endParaRPr>
        </a:p>
        <a:p>
          <a:r>
            <a:rPr kumimoji="1" lang="ja-JP" altLang="ja-JP" sz="1100">
              <a:solidFill>
                <a:sysClr val="windowText" lastClr="000000"/>
              </a:solidFill>
              <a:latin typeface="ＭＳ Ｐゴシック" pitchFamily="50" charset="-128"/>
              <a:ea typeface="ＭＳ Ｐゴシック" pitchFamily="50" charset="-128"/>
              <a:cs typeface="+mn-cs"/>
            </a:rPr>
            <a:t>　 単年度の実質公債費比率は、分子が減、分母が増となったことにより、前年度と比較し約</a:t>
          </a:r>
          <a:r>
            <a:rPr kumimoji="1" lang="en-US" altLang="ja-JP" sz="1100">
              <a:solidFill>
                <a:sysClr val="windowText" lastClr="000000"/>
              </a:solidFill>
              <a:latin typeface="ＭＳ Ｐゴシック" pitchFamily="50" charset="-128"/>
              <a:ea typeface="ＭＳ Ｐゴシック" pitchFamily="50" charset="-128"/>
              <a:cs typeface="+mn-cs"/>
            </a:rPr>
            <a:t>0.5</a:t>
          </a:r>
          <a:r>
            <a:rPr kumimoji="1" lang="ja-JP" altLang="ja-JP" sz="1100">
              <a:solidFill>
                <a:sysClr val="windowText" lastClr="000000"/>
              </a:solidFill>
              <a:latin typeface="ＭＳ Ｐゴシック" pitchFamily="50" charset="-128"/>
              <a:ea typeface="ＭＳ Ｐゴシック" pitchFamily="50" charset="-128"/>
              <a:cs typeface="+mn-cs"/>
            </a:rPr>
            <a:t>ポイントの減となっている。分子の減の要因としては、借換時期を迎える起債の償還額の増加により元利償還金は増となったものの、下水道事業会計において汚水整備に係る企業債の利子償還費の減少等により繰出金の公営企業地方債償還充当分が減となったことによる。分母の増の要因としては、臨時財政対策債の発行可能額の増加により標準財政規模が増となったことによる。</a:t>
          </a:r>
          <a:endParaRPr kumimoji="1" lang="en-US" altLang="ja-JP" sz="1100">
            <a:solidFill>
              <a:sysClr val="windowText" lastClr="000000"/>
            </a:solidFill>
            <a:latin typeface="ＭＳ Ｐゴシック" pitchFamily="50" charset="-128"/>
            <a:ea typeface="ＭＳ Ｐゴシック" pitchFamily="50" charset="-128"/>
            <a:cs typeface="+mn-cs"/>
          </a:endParaRPr>
        </a:p>
        <a:p>
          <a:r>
            <a:rPr kumimoji="1" lang="ja-JP" altLang="ja-JP" sz="1100">
              <a:solidFill>
                <a:sysClr val="windowText" lastClr="000000"/>
              </a:solidFill>
              <a:latin typeface="ＭＳ Ｐゴシック" pitchFamily="50" charset="-128"/>
              <a:ea typeface="ＭＳ Ｐゴシック" pitchFamily="50" charset="-128"/>
              <a:cs typeface="+mn-cs"/>
            </a:rPr>
            <a:t>　引き続き、計画的な普通建設事業に取り組むことで公債費の抑制に努めていく。</a:t>
          </a:r>
          <a:endParaRPr kumimoji="1" lang="en-US" altLang="ja-JP" sz="1100">
            <a:solidFill>
              <a:sysClr val="windowText" lastClr="000000"/>
            </a:solidFill>
            <a:latin typeface="ＭＳ Ｐゴシック" pitchFamily="50" charset="-128"/>
            <a:ea typeface="ＭＳ Ｐゴシック" pitchFamily="50" charset="-128"/>
            <a:cs typeface="+mn-cs"/>
          </a:endParaRP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59944</xdr:rowOff>
    </xdr:from>
    <xdr:to>
      <xdr:col>81</xdr:col>
      <xdr:colOff>44450</xdr:colOff>
      <xdr:row>36</xdr:row>
      <xdr:rowOff>79248</xdr:rowOff>
    </xdr:to>
    <xdr:cxnSp macro="">
      <xdr:nvCxnSpPr>
        <xdr:cNvPr id="378" name="直線コネクタ 377"/>
        <xdr:cNvCxnSpPr/>
      </xdr:nvCxnSpPr>
      <xdr:spPr>
        <a:xfrm flipV="1">
          <a:off x="16179800" y="623214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79"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79248</xdr:rowOff>
    </xdr:from>
    <xdr:to>
      <xdr:col>77</xdr:col>
      <xdr:colOff>44450</xdr:colOff>
      <xdr:row>36</xdr:row>
      <xdr:rowOff>127508</xdr:rowOff>
    </xdr:to>
    <xdr:cxnSp macro="">
      <xdr:nvCxnSpPr>
        <xdr:cNvPr id="381" name="直線コネクタ 380"/>
        <xdr:cNvCxnSpPr/>
      </xdr:nvCxnSpPr>
      <xdr:spPr>
        <a:xfrm flipV="1">
          <a:off x="15290800" y="62514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3" name="テキスト ボックス 382"/>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127508</xdr:rowOff>
    </xdr:from>
    <xdr:to>
      <xdr:col>72</xdr:col>
      <xdr:colOff>203200</xdr:colOff>
      <xdr:row>36</xdr:row>
      <xdr:rowOff>166116</xdr:rowOff>
    </xdr:to>
    <xdr:cxnSp macro="">
      <xdr:nvCxnSpPr>
        <xdr:cNvPr id="384" name="直線コネクタ 383"/>
        <xdr:cNvCxnSpPr/>
      </xdr:nvCxnSpPr>
      <xdr:spPr>
        <a:xfrm flipV="1">
          <a:off x="14401800" y="62997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86" name="テキスト ボックス 385"/>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166116</xdr:rowOff>
    </xdr:from>
    <xdr:to>
      <xdr:col>68</xdr:col>
      <xdr:colOff>152400</xdr:colOff>
      <xdr:row>37</xdr:row>
      <xdr:rowOff>62230</xdr:rowOff>
    </xdr:to>
    <xdr:cxnSp macro="">
      <xdr:nvCxnSpPr>
        <xdr:cNvPr id="387" name="直線コネクタ 386"/>
        <xdr:cNvCxnSpPr/>
      </xdr:nvCxnSpPr>
      <xdr:spPr>
        <a:xfrm flipV="1">
          <a:off x="13512800" y="63383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9" name="テキスト ボックス 388"/>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0" name="フローチャート: 判断 389"/>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1" name="テキスト ボックス 390"/>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9144</xdr:rowOff>
    </xdr:from>
    <xdr:to>
      <xdr:col>81</xdr:col>
      <xdr:colOff>95250</xdr:colOff>
      <xdr:row>36</xdr:row>
      <xdr:rowOff>110744</xdr:rowOff>
    </xdr:to>
    <xdr:sp macro="" textlink="">
      <xdr:nvSpPr>
        <xdr:cNvPr id="397" name="楕円 396"/>
        <xdr:cNvSpPr/>
      </xdr:nvSpPr>
      <xdr:spPr>
        <a:xfrm>
          <a:off x="169672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101871</xdr:rowOff>
    </xdr:from>
    <xdr:ext cx="762000" cy="259045"/>
    <xdr:sp macro="" textlink="">
      <xdr:nvSpPr>
        <xdr:cNvPr id="398" name="公債費負担の状況該当値テキスト"/>
        <xdr:cNvSpPr txBox="1"/>
      </xdr:nvSpPr>
      <xdr:spPr>
        <a:xfrm>
          <a:off x="17106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28448</xdr:rowOff>
    </xdr:from>
    <xdr:to>
      <xdr:col>77</xdr:col>
      <xdr:colOff>95250</xdr:colOff>
      <xdr:row>36</xdr:row>
      <xdr:rowOff>130048</xdr:rowOff>
    </xdr:to>
    <xdr:sp macro="" textlink="">
      <xdr:nvSpPr>
        <xdr:cNvPr id="399" name="楕円 398"/>
        <xdr:cNvSpPr/>
      </xdr:nvSpPr>
      <xdr:spPr>
        <a:xfrm>
          <a:off x="161290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140225</xdr:rowOff>
    </xdr:from>
    <xdr:ext cx="736600" cy="259045"/>
    <xdr:sp macro="" textlink="">
      <xdr:nvSpPr>
        <xdr:cNvPr id="400" name="テキスト ボックス 399"/>
        <xdr:cNvSpPr txBox="1"/>
      </xdr:nvSpPr>
      <xdr:spPr>
        <a:xfrm>
          <a:off x="15798800" y="5969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76708</xdr:rowOff>
    </xdr:from>
    <xdr:to>
      <xdr:col>73</xdr:col>
      <xdr:colOff>44450</xdr:colOff>
      <xdr:row>37</xdr:row>
      <xdr:rowOff>6858</xdr:rowOff>
    </xdr:to>
    <xdr:sp macro="" textlink="">
      <xdr:nvSpPr>
        <xdr:cNvPr id="401" name="楕円 400"/>
        <xdr:cNvSpPr/>
      </xdr:nvSpPr>
      <xdr:spPr>
        <a:xfrm>
          <a:off x="152400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17035</xdr:rowOff>
    </xdr:from>
    <xdr:ext cx="762000" cy="259045"/>
    <xdr:sp macro="" textlink="">
      <xdr:nvSpPr>
        <xdr:cNvPr id="402" name="テキスト ボックス 401"/>
        <xdr:cNvSpPr txBox="1"/>
      </xdr:nvSpPr>
      <xdr:spPr>
        <a:xfrm>
          <a:off x="14909800" y="601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115316</xdr:rowOff>
    </xdr:from>
    <xdr:to>
      <xdr:col>68</xdr:col>
      <xdr:colOff>203200</xdr:colOff>
      <xdr:row>37</xdr:row>
      <xdr:rowOff>45466</xdr:rowOff>
    </xdr:to>
    <xdr:sp macro="" textlink="">
      <xdr:nvSpPr>
        <xdr:cNvPr id="403" name="楕円 402"/>
        <xdr:cNvSpPr/>
      </xdr:nvSpPr>
      <xdr:spPr>
        <a:xfrm>
          <a:off x="14351000" y="62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55643</xdr:rowOff>
    </xdr:from>
    <xdr:ext cx="762000" cy="259045"/>
    <xdr:sp macro="" textlink="">
      <xdr:nvSpPr>
        <xdr:cNvPr id="404" name="テキスト ボックス 403"/>
        <xdr:cNvSpPr txBox="1"/>
      </xdr:nvSpPr>
      <xdr:spPr>
        <a:xfrm>
          <a:off x="14020800" y="605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11430</xdr:rowOff>
    </xdr:from>
    <xdr:to>
      <xdr:col>64</xdr:col>
      <xdr:colOff>152400</xdr:colOff>
      <xdr:row>37</xdr:row>
      <xdr:rowOff>113030</xdr:rowOff>
    </xdr:to>
    <xdr:sp macro="" textlink="">
      <xdr:nvSpPr>
        <xdr:cNvPr id="405" name="楕円 404"/>
        <xdr:cNvSpPr/>
      </xdr:nvSpPr>
      <xdr:spPr>
        <a:xfrm>
          <a:off x="1346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123207</xdr:rowOff>
    </xdr:from>
    <xdr:ext cx="762000" cy="259045"/>
    <xdr:sp macro="" textlink="">
      <xdr:nvSpPr>
        <xdr:cNvPr id="406" name="テキスト ボックス 405"/>
        <xdr:cNvSpPr txBox="1"/>
      </xdr:nvSpPr>
      <xdr:spPr>
        <a:xfrm>
          <a:off x="13131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latin typeface="ＭＳ Ｐゴシック" pitchFamily="50" charset="-128"/>
              <a:ea typeface="ＭＳ Ｐゴシック" pitchFamily="50" charset="-128"/>
              <a:cs typeface="+mn-cs"/>
            </a:rPr>
            <a:t>将来負担比率は、学校教育施設等整備事業債や臨時財政対策債の発行額の増等により地方債現在高が増となったものの、下水道事業会計に係る公営企業債等繰入見込額が減となり、また、土地開発公社から総合スポーツセンター駐車場拡張用地や仮称北山社会教育施設用地の買戻しを行ったことなどによる債務負担行為に基づく支出予定額の減などにより、前年度から減少している。</a:t>
          </a:r>
          <a:endParaRPr lang="ja-JP" altLang="ja-JP" sz="1100">
            <a:latin typeface="ＭＳ Ｐゴシック" pitchFamily="50" charset="-128"/>
            <a:ea typeface="ＭＳ Ｐゴシック" pitchFamily="50" charset="-128"/>
          </a:endParaRPr>
        </a:p>
        <a:p>
          <a:r>
            <a:rPr kumimoji="1" lang="ja-JP" altLang="ja-JP" sz="1100">
              <a:solidFill>
                <a:schemeClr val="dk1"/>
              </a:solidFill>
              <a:latin typeface="ＭＳ Ｐゴシック" pitchFamily="50" charset="-128"/>
              <a:ea typeface="ＭＳ Ｐゴシック" pitchFamily="50" charset="-128"/>
              <a:cs typeface="+mn-cs"/>
            </a:rPr>
            <a:t>　充当可能財源等では、都市計画事業に係る地方債現在高が経年の償還で減となったことにより充当可能特定歳入が減少したものの、将来負担比率の算定では、充当可能財源等が将来負担額を上回り「－」となっている。引き続き、地方債残高をはじめとする将来負担額の抑制に努めていく。</a:t>
          </a:r>
          <a:endParaRPr lang="ja-JP" altLang="ja-JP" sz="1100">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22623</xdr:rowOff>
    </xdr:from>
    <xdr:ext cx="762000" cy="259045"/>
    <xdr:sp macro="" textlink="">
      <xdr:nvSpPr>
        <xdr:cNvPr id="440" name="将来負担の状況平均値テキスト"/>
        <xdr:cNvSpPr txBox="1"/>
      </xdr:nvSpPr>
      <xdr:spPr>
        <a:xfrm>
          <a:off x="17106900" y="2594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1" name="フローチャート: 判断 440"/>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2" name="フローチャート: 判断 441"/>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3" name="テキスト ボックス 442"/>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81111</xdr:rowOff>
    </xdr:from>
    <xdr:to>
      <xdr:col>73</xdr:col>
      <xdr:colOff>44450</xdr:colOff>
      <xdr:row>16</xdr:row>
      <xdr:rowOff>11261</xdr:rowOff>
    </xdr:to>
    <xdr:sp macro="" textlink="">
      <xdr:nvSpPr>
        <xdr:cNvPr id="444" name="フローチャート: 判断 443"/>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45" name="テキスト ボックス 444"/>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126153</xdr:rowOff>
    </xdr:from>
    <xdr:to>
      <xdr:col>68</xdr:col>
      <xdr:colOff>203200</xdr:colOff>
      <xdr:row>16</xdr:row>
      <xdr:rowOff>56303</xdr:rowOff>
    </xdr:to>
    <xdr:sp macro="" textlink="">
      <xdr:nvSpPr>
        <xdr:cNvPr id="446" name="フローチャート: 判断 445"/>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47" name="テキスト ボックス 446"/>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148675</xdr:rowOff>
    </xdr:from>
    <xdr:to>
      <xdr:col>64</xdr:col>
      <xdr:colOff>152400</xdr:colOff>
      <xdr:row>16</xdr:row>
      <xdr:rowOff>78825</xdr:rowOff>
    </xdr:to>
    <xdr:sp macro="" textlink="">
      <xdr:nvSpPr>
        <xdr:cNvPr id="448" name="フローチャート: 判断 447"/>
        <xdr:cNvSpPr/>
      </xdr:nvSpPr>
      <xdr:spPr>
        <a:xfrm>
          <a:off x="13462000" y="272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89002</xdr:rowOff>
    </xdr:from>
    <xdr:ext cx="762000" cy="259045"/>
    <xdr:sp macro="" textlink="">
      <xdr:nvSpPr>
        <xdr:cNvPr id="449" name="テキスト ボックス 448"/>
        <xdr:cNvSpPr txBox="1"/>
      </xdr:nvSpPr>
      <xdr:spPr>
        <a:xfrm>
          <a:off x="13131800" y="248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403,989
399,861
65.12
135,764,009
134,001,944
1,737,192
78,172,003
101,719,958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r>
            <a:rPr kumimoji="1" lang="ja-JP" altLang="ja-JP" sz="1200">
              <a:solidFill>
                <a:sysClr val="windowText" lastClr="000000"/>
              </a:solidFill>
              <a:latin typeface="ＭＳ Ｐゴシック" pitchFamily="50" charset="-128"/>
              <a:ea typeface="ＭＳ Ｐゴシック" pitchFamily="50" charset="-128"/>
              <a:cs typeface="+mn-cs"/>
            </a:rPr>
            <a:t>経常収支比率における人件費の割合は、類似団体</a:t>
          </a:r>
          <a:r>
            <a:rPr kumimoji="1" lang="ja-JP" altLang="en-US" sz="1200">
              <a:solidFill>
                <a:sysClr val="windowText" lastClr="000000"/>
              </a:solidFill>
              <a:latin typeface="ＭＳ Ｐゴシック" pitchFamily="50" charset="-128"/>
              <a:ea typeface="ＭＳ Ｐゴシック" pitchFamily="50" charset="-128"/>
              <a:cs typeface="+mn-cs"/>
            </a:rPr>
            <a:t>内平均値</a:t>
          </a:r>
          <a:r>
            <a:rPr kumimoji="1" lang="ja-JP" altLang="ja-JP" sz="1200">
              <a:solidFill>
                <a:sysClr val="windowText" lastClr="000000"/>
              </a:solidFill>
              <a:latin typeface="ＭＳ Ｐゴシック" pitchFamily="50" charset="-128"/>
              <a:ea typeface="ＭＳ Ｐゴシック" pitchFamily="50" charset="-128"/>
              <a:cs typeface="+mn-cs"/>
            </a:rPr>
            <a:t>を上回り、前年度からは</a:t>
          </a:r>
          <a:r>
            <a:rPr kumimoji="1" lang="en-US" altLang="ja-JP" sz="1200">
              <a:solidFill>
                <a:sysClr val="windowText" lastClr="000000"/>
              </a:solidFill>
              <a:latin typeface="ＭＳ Ｐゴシック" pitchFamily="50" charset="-128"/>
              <a:ea typeface="ＭＳ Ｐゴシック" pitchFamily="50" charset="-128"/>
              <a:cs typeface="+mn-cs"/>
            </a:rPr>
            <a:t>0.6</a:t>
          </a:r>
          <a:r>
            <a:rPr kumimoji="1" lang="ja-JP" altLang="ja-JP" sz="1200">
              <a:solidFill>
                <a:sysClr val="windowText" lastClr="000000"/>
              </a:solidFill>
              <a:latin typeface="ＭＳ Ｐゴシック" pitchFamily="50" charset="-128"/>
              <a:ea typeface="ＭＳ Ｐゴシック" pitchFamily="50" charset="-128"/>
              <a:cs typeface="+mn-cs"/>
            </a:rPr>
            <a:t>ポイントの減となっている。これは退職者数の増などから人件費総額は増となったものの、市税や地方交付税、臨時財政対策債など経常一般財源等の増がこれを上回ったことにより、割合が減少したものである。今後も職員定数基本方針に基づく総人件費の適正化に努めていく。</a:t>
          </a:r>
          <a:endParaRPr lang="ja-JP" altLang="ja-JP" sz="1200">
            <a:solidFill>
              <a:sysClr val="windowText" lastClr="000000"/>
            </a:solidFill>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54610</xdr:rowOff>
    </xdr:to>
    <xdr:cxnSp macro="">
      <xdr:nvCxnSpPr>
        <xdr:cNvPr id="66" name="直線コネクタ 65"/>
        <xdr:cNvCxnSpPr/>
      </xdr:nvCxnSpPr>
      <xdr:spPr>
        <a:xfrm flipV="1">
          <a:off x="3987800" y="6352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54610</xdr:rowOff>
    </xdr:to>
    <xdr:cxnSp macro="">
      <xdr:nvCxnSpPr>
        <xdr:cNvPr id="69" name="直線コネクタ 68"/>
        <xdr:cNvCxnSpPr/>
      </xdr:nvCxnSpPr>
      <xdr:spPr>
        <a:xfrm>
          <a:off x="3098800" y="633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165100</xdr:rowOff>
    </xdr:to>
    <xdr:cxnSp macro="">
      <xdr:nvCxnSpPr>
        <xdr:cNvPr id="72" name="直線コネクタ 71"/>
        <xdr:cNvCxnSpPr/>
      </xdr:nvCxnSpPr>
      <xdr:spPr>
        <a:xfrm>
          <a:off x="2209800" y="6253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104140</xdr:rowOff>
    </xdr:to>
    <xdr:cxnSp macro="">
      <xdr:nvCxnSpPr>
        <xdr:cNvPr id="75" name="直線コネクタ 74"/>
        <xdr:cNvCxnSpPr/>
      </xdr:nvCxnSpPr>
      <xdr:spPr>
        <a:xfrm flipV="1">
          <a:off x="1320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latin typeface="ＭＳ Ｐゴシック" pitchFamily="50" charset="-128"/>
              <a:ea typeface="ＭＳ Ｐゴシック" pitchFamily="50" charset="-128"/>
              <a:cs typeface="+mn-cs"/>
            </a:rPr>
            <a:t>経常収支比率における物件費の割合は、類似団体</a:t>
          </a:r>
          <a:r>
            <a:rPr kumimoji="1" lang="ja-JP" altLang="en-US" sz="1200">
              <a:solidFill>
                <a:sysClr val="windowText" lastClr="000000"/>
              </a:solidFill>
              <a:latin typeface="ＭＳ Ｐゴシック" pitchFamily="50" charset="-128"/>
              <a:ea typeface="ＭＳ Ｐゴシック" pitchFamily="50" charset="-128"/>
              <a:cs typeface="+mn-cs"/>
            </a:rPr>
            <a:t>内平均値</a:t>
          </a:r>
          <a:r>
            <a:rPr kumimoji="1" lang="ja-JP" altLang="ja-JP" sz="1200">
              <a:solidFill>
                <a:sysClr val="windowText" lastClr="000000"/>
              </a:solidFill>
              <a:latin typeface="ＭＳ Ｐゴシック" pitchFamily="50" charset="-128"/>
              <a:ea typeface="ＭＳ Ｐゴシック" pitchFamily="50" charset="-128"/>
              <a:cs typeface="+mn-cs"/>
            </a:rPr>
            <a:t>を下回っているが、前年度からは</a:t>
          </a:r>
          <a:r>
            <a:rPr kumimoji="1" lang="en-US" altLang="ja-JP" sz="1200">
              <a:solidFill>
                <a:sysClr val="windowText" lastClr="000000"/>
              </a:solidFill>
              <a:latin typeface="ＭＳ Ｐゴシック" pitchFamily="50" charset="-128"/>
              <a:ea typeface="ＭＳ Ｐゴシック" pitchFamily="50" charset="-128"/>
              <a:cs typeface="+mn-cs"/>
            </a:rPr>
            <a:t>0.1</a:t>
          </a:r>
          <a:r>
            <a:rPr kumimoji="1" lang="ja-JP" altLang="ja-JP" sz="1200">
              <a:solidFill>
                <a:sysClr val="windowText" lastClr="000000"/>
              </a:solidFill>
              <a:latin typeface="ＭＳ Ｐゴシック" pitchFamily="50" charset="-128"/>
              <a:ea typeface="ＭＳ Ｐゴシック" pitchFamily="50" charset="-128"/>
              <a:cs typeface="+mn-cs"/>
            </a:rPr>
            <a:t>ポイントの増となっている。これは、一般ごみ収集業務委託料などの増によるものである。今後も引き続き、経常的経費の抑制に努めていく。</a:t>
          </a:r>
          <a:endParaRPr kumimoji="1" lang="ja-JP" altLang="en-US" sz="1200">
            <a:solidFill>
              <a:sysClr val="windowText" lastClr="000000"/>
            </a:solidFill>
            <a:latin typeface="ＭＳ Ｐゴシック" pitchFamily="50" charset="-128"/>
            <a:ea typeface="ＭＳ Ｐゴシック"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13</xdr:row>
      <xdr:rowOff>85090</xdr:rowOff>
    </xdr:to>
    <xdr:cxnSp macro="">
      <xdr:nvCxnSpPr>
        <xdr:cNvPr id="125" name="直線コネクタ 124"/>
        <xdr:cNvCxnSpPr/>
      </xdr:nvCxnSpPr>
      <xdr:spPr>
        <a:xfrm>
          <a:off x="15671800" y="2298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165100</xdr:rowOff>
    </xdr:from>
    <xdr:to>
      <xdr:col>78</xdr:col>
      <xdr:colOff>69850</xdr:colOff>
      <xdr:row>13</xdr:row>
      <xdr:rowOff>69850</xdr:rowOff>
    </xdr:to>
    <xdr:cxnSp macro="">
      <xdr:nvCxnSpPr>
        <xdr:cNvPr id="128" name="直線コネクタ 127"/>
        <xdr:cNvCxnSpPr/>
      </xdr:nvCxnSpPr>
      <xdr:spPr>
        <a:xfrm>
          <a:off x="14782800" y="222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149860</xdr:rowOff>
    </xdr:from>
    <xdr:to>
      <xdr:col>73</xdr:col>
      <xdr:colOff>180975</xdr:colOff>
      <xdr:row>12</xdr:row>
      <xdr:rowOff>165100</xdr:rowOff>
    </xdr:to>
    <xdr:cxnSp macro="">
      <xdr:nvCxnSpPr>
        <xdr:cNvPr id="131" name="直線コネクタ 130"/>
        <xdr:cNvCxnSpPr/>
      </xdr:nvCxnSpPr>
      <xdr:spPr>
        <a:xfrm>
          <a:off x="13893800" y="220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113047</xdr:rowOff>
    </xdr:from>
    <xdr:ext cx="762000" cy="259045"/>
    <xdr:sp macro="" textlink="">
      <xdr:nvSpPr>
        <xdr:cNvPr id="133" name="テキスト ボックス 132"/>
        <xdr:cNvSpPr txBox="1"/>
      </xdr:nvSpPr>
      <xdr:spPr>
        <a:xfrm>
          <a:off x="14401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104140</xdr:rowOff>
    </xdr:from>
    <xdr:to>
      <xdr:col>69</xdr:col>
      <xdr:colOff>92075</xdr:colOff>
      <xdr:row>12</xdr:row>
      <xdr:rowOff>149860</xdr:rowOff>
    </xdr:to>
    <xdr:cxnSp macro="">
      <xdr:nvCxnSpPr>
        <xdr:cNvPr id="134" name="直線コネクタ 133"/>
        <xdr:cNvCxnSpPr/>
      </xdr:nvCxnSpPr>
      <xdr:spPr>
        <a:xfrm>
          <a:off x="13004800" y="216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97807</xdr:rowOff>
    </xdr:from>
    <xdr:ext cx="762000" cy="259045"/>
    <xdr:sp macro="" textlink="">
      <xdr:nvSpPr>
        <xdr:cNvPr id="136" name="テキスト ボックス 135"/>
        <xdr:cNvSpPr txBox="1"/>
      </xdr:nvSpPr>
      <xdr:spPr>
        <a:xfrm>
          <a:off x="13512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37" name="フローチャート: 判断 136"/>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38" name="テキスト ボックス 137"/>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34290</xdr:rowOff>
    </xdr:from>
    <xdr:to>
      <xdr:col>82</xdr:col>
      <xdr:colOff>158750</xdr:colOff>
      <xdr:row>13</xdr:row>
      <xdr:rowOff>135890</xdr:rowOff>
    </xdr:to>
    <xdr:sp macro="" textlink="">
      <xdr:nvSpPr>
        <xdr:cNvPr id="144" name="楕円 143"/>
        <xdr:cNvSpPr/>
      </xdr:nvSpPr>
      <xdr:spPr>
        <a:xfrm>
          <a:off x="16459200" y="22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50817</xdr:rowOff>
    </xdr:from>
    <xdr:ext cx="762000" cy="259045"/>
    <xdr:sp macro="" textlink="">
      <xdr:nvSpPr>
        <xdr:cNvPr id="145" name="物件費該当値テキスト"/>
        <xdr:cNvSpPr txBox="1"/>
      </xdr:nvSpPr>
      <xdr:spPr>
        <a:xfrm>
          <a:off x="165989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46" name="楕円 145"/>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47" name="テキスト ボックス 146"/>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114300</xdr:rowOff>
    </xdr:from>
    <xdr:to>
      <xdr:col>74</xdr:col>
      <xdr:colOff>31750</xdr:colOff>
      <xdr:row>13</xdr:row>
      <xdr:rowOff>44450</xdr:rowOff>
    </xdr:to>
    <xdr:sp macro="" textlink="">
      <xdr:nvSpPr>
        <xdr:cNvPr id="148" name="楕円 147"/>
        <xdr:cNvSpPr/>
      </xdr:nvSpPr>
      <xdr:spPr>
        <a:xfrm>
          <a:off x="14732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54627</xdr:rowOff>
    </xdr:from>
    <xdr:ext cx="762000" cy="259045"/>
    <xdr:sp macro="" textlink="">
      <xdr:nvSpPr>
        <xdr:cNvPr id="149" name="テキスト ボックス 148"/>
        <xdr:cNvSpPr txBox="1"/>
      </xdr:nvSpPr>
      <xdr:spPr>
        <a:xfrm>
          <a:off x="14401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99060</xdr:rowOff>
    </xdr:from>
    <xdr:to>
      <xdr:col>69</xdr:col>
      <xdr:colOff>142875</xdr:colOff>
      <xdr:row>13</xdr:row>
      <xdr:rowOff>29210</xdr:rowOff>
    </xdr:to>
    <xdr:sp macro="" textlink="">
      <xdr:nvSpPr>
        <xdr:cNvPr id="150" name="楕円 149"/>
        <xdr:cNvSpPr/>
      </xdr:nvSpPr>
      <xdr:spPr>
        <a:xfrm>
          <a:off x="13843000" y="21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39387</xdr:rowOff>
    </xdr:from>
    <xdr:ext cx="762000" cy="259045"/>
    <xdr:sp macro="" textlink="">
      <xdr:nvSpPr>
        <xdr:cNvPr id="151" name="テキスト ボックス 150"/>
        <xdr:cNvSpPr txBox="1"/>
      </xdr:nvSpPr>
      <xdr:spPr>
        <a:xfrm>
          <a:off x="13512800" y="192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53340</xdr:rowOff>
    </xdr:from>
    <xdr:to>
      <xdr:col>65</xdr:col>
      <xdr:colOff>53975</xdr:colOff>
      <xdr:row>12</xdr:row>
      <xdr:rowOff>154940</xdr:rowOff>
    </xdr:to>
    <xdr:sp macro="" textlink="">
      <xdr:nvSpPr>
        <xdr:cNvPr id="152" name="楕円 151"/>
        <xdr:cNvSpPr/>
      </xdr:nvSpPr>
      <xdr:spPr>
        <a:xfrm>
          <a:off x="12954000" y="21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165117</xdr:rowOff>
    </xdr:from>
    <xdr:ext cx="762000" cy="259045"/>
    <xdr:sp macro="" textlink="">
      <xdr:nvSpPr>
        <xdr:cNvPr id="153" name="テキスト ボックス 152"/>
        <xdr:cNvSpPr txBox="1"/>
      </xdr:nvSpPr>
      <xdr:spPr>
        <a:xfrm>
          <a:off x="12623800" y="187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ysClr val="windowText" lastClr="000000"/>
              </a:solidFill>
              <a:latin typeface="ＭＳ Ｐゴシック" pitchFamily="50" charset="-128"/>
              <a:ea typeface="ＭＳ Ｐゴシック" pitchFamily="50" charset="-128"/>
              <a:cs typeface="+mn-cs"/>
            </a:rPr>
            <a:t>経常収支比率における扶助費の割合は、類似団</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体内平均値</a:t>
          </a:r>
          <a:r>
            <a:rPr kumimoji="1" lang="ja-JP" altLang="ja-JP" sz="1200">
              <a:solidFill>
                <a:sysClr val="windowText" lastClr="000000"/>
              </a:solidFill>
              <a:latin typeface="ＭＳ Ｐゴシック" pitchFamily="50" charset="-128"/>
              <a:ea typeface="ＭＳ Ｐゴシック" pitchFamily="50" charset="-128"/>
              <a:cs typeface="+mn-cs"/>
            </a:rPr>
            <a:t>を上回り、前年度からも</a:t>
          </a:r>
          <a:r>
            <a:rPr kumimoji="1" lang="en-US" altLang="ja-JP" sz="1200">
              <a:solidFill>
                <a:sysClr val="windowText" lastClr="000000"/>
              </a:solidFill>
              <a:latin typeface="ＭＳ Ｐゴシック" pitchFamily="50" charset="-128"/>
              <a:ea typeface="ＭＳ Ｐゴシック" pitchFamily="50" charset="-128"/>
              <a:cs typeface="+mn-cs"/>
            </a:rPr>
            <a:t>0.4</a:t>
          </a:r>
          <a:r>
            <a:rPr kumimoji="1" lang="ja-JP" altLang="ja-JP" sz="1200">
              <a:solidFill>
                <a:sysClr val="windowText" lastClr="000000"/>
              </a:solidFill>
              <a:latin typeface="ＭＳ Ｐゴシック" pitchFamily="50" charset="-128"/>
              <a:ea typeface="ＭＳ Ｐゴシック" pitchFamily="50" charset="-128"/>
              <a:cs typeface="+mn-cs"/>
            </a:rPr>
            <a:t>ポイントの増となっている。これは子ども医療費負担金や障害者自立支援費、障害児通所支援事業経費などの増によるものである。引き続き、新行政改革実施プランに掲げた事務事業等の見直し・最適化に取り組んでいく。</a:t>
          </a:r>
          <a:endParaRPr kumimoji="1" lang="ja-JP" altLang="en-US" sz="1200">
            <a:solidFill>
              <a:sysClr val="windowText" lastClr="000000"/>
            </a:solidFill>
            <a:latin typeface="ＭＳ Ｐゴシック" pitchFamily="50" charset="-128"/>
            <a:ea typeface="ＭＳ Ｐゴシック"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101600</xdr:rowOff>
    </xdr:from>
    <xdr:to>
      <xdr:col>24</xdr:col>
      <xdr:colOff>25400</xdr:colOff>
      <xdr:row>58</xdr:row>
      <xdr:rowOff>152400</xdr:rowOff>
    </xdr:to>
    <xdr:cxnSp macro="">
      <xdr:nvCxnSpPr>
        <xdr:cNvPr id="186" name="直線コネクタ 185"/>
        <xdr:cNvCxnSpPr/>
      </xdr:nvCxnSpPr>
      <xdr:spPr>
        <a:xfrm>
          <a:off x="3987800" y="10045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7"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101600</xdr:rowOff>
    </xdr:to>
    <xdr:cxnSp macro="">
      <xdr:nvCxnSpPr>
        <xdr:cNvPr id="189" name="直線コネクタ 188"/>
        <xdr:cNvCxnSpPr/>
      </xdr:nvCxnSpPr>
      <xdr:spPr>
        <a:xfrm>
          <a:off x="3098800" y="98425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1" name="テキスト ボックス 190"/>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69850</xdr:rowOff>
    </xdr:to>
    <xdr:cxnSp macro="">
      <xdr:nvCxnSpPr>
        <xdr:cNvPr id="192" name="直線コネクタ 191"/>
        <xdr:cNvCxnSpPr/>
      </xdr:nvCxnSpPr>
      <xdr:spPr>
        <a:xfrm>
          <a:off x="2209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57</xdr:row>
      <xdr:rowOff>69850</xdr:rowOff>
    </xdr:to>
    <xdr:cxnSp macro="">
      <xdr:nvCxnSpPr>
        <xdr:cNvPr id="195" name="直線コネクタ 194"/>
        <xdr:cNvCxnSpPr/>
      </xdr:nvCxnSpPr>
      <xdr:spPr>
        <a:xfrm>
          <a:off x="1320800" y="9702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101600</xdr:rowOff>
    </xdr:from>
    <xdr:to>
      <xdr:col>24</xdr:col>
      <xdr:colOff>76200</xdr:colOff>
      <xdr:row>59</xdr:row>
      <xdr:rowOff>31750</xdr:rowOff>
    </xdr:to>
    <xdr:sp macro="" textlink="">
      <xdr:nvSpPr>
        <xdr:cNvPr id="205" name="楕円 204"/>
        <xdr:cNvSpPr/>
      </xdr:nvSpPr>
      <xdr:spPr>
        <a:xfrm>
          <a:off x="4775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73677</xdr:rowOff>
    </xdr:from>
    <xdr:ext cx="762000" cy="259045"/>
    <xdr:sp macro="" textlink="">
      <xdr:nvSpPr>
        <xdr:cNvPr id="206" name="扶助費該当値テキスト"/>
        <xdr:cNvSpPr txBox="1"/>
      </xdr:nvSpPr>
      <xdr:spPr>
        <a:xfrm>
          <a:off x="4914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50800</xdr:rowOff>
    </xdr:from>
    <xdr:to>
      <xdr:col>20</xdr:col>
      <xdr:colOff>38100</xdr:colOff>
      <xdr:row>58</xdr:row>
      <xdr:rowOff>152400</xdr:rowOff>
    </xdr:to>
    <xdr:sp macro="" textlink="">
      <xdr:nvSpPr>
        <xdr:cNvPr id="207" name="楕円 206"/>
        <xdr:cNvSpPr/>
      </xdr:nvSpPr>
      <xdr:spPr>
        <a:xfrm>
          <a:off x="3937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137177</xdr:rowOff>
    </xdr:from>
    <xdr:ext cx="736600" cy="259045"/>
    <xdr:sp macro="" textlink="">
      <xdr:nvSpPr>
        <xdr:cNvPr id="208" name="テキスト ボックス 207"/>
        <xdr:cNvSpPr txBox="1"/>
      </xdr:nvSpPr>
      <xdr:spPr>
        <a:xfrm>
          <a:off x="3606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9" name="楕円 208"/>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0" name="テキスト ボックス 20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1" name="楕円 210"/>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2" name="テキスト ボックス 211"/>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3" name="楕円 212"/>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137177</xdr:rowOff>
    </xdr:from>
    <xdr:ext cx="762000" cy="259045"/>
    <xdr:sp macro="" textlink="">
      <xdr:nvSpPr>
        <xdr:cNvPr id="214" name="テキスト ボックス 213"/>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200">
              <a:solidFill>
                <a:sysClr val="windowText" lastClr="000000"/>
              </a:solidFill>
              <a:latin typeface="ＭＳ Ｐゴシック" pitchFamily="50" charset="-128"/>
              <a:ea typeface="ＭＳ Ｐゴシック" pitchFamily="50" charset="-128"/>
              <a:cs typeface="+mn-cs"/>
            </a:rPr>
            <a:t>経常収支比率におけるその他の割合は、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ja-JP" sz="1200">
              <a:solidFill>
                <a:sysClr val="windowText" lastClr="000000"/>
              </a:solidFill>
              <a:latin typeface="ＭＳ Ｐゴシック" pitchFamily="50" charset="-128"/>
              <a:ea typeface="ＭＳ Ｐゴシック" pitchFamily="50" charset="-128"/>
              <a:cs typeface="+mn-cs"/>
            </a:rPr>
            <a:t>を下回ったものの、前年度からは</a:t>
          </a:r>
          <a:r>
            <a:rPr kumimoji="1" lang="en-US" altLang="ja-JP" sz="1200">
              <a:solidFill>
                <a:sysClr val="windowText" lastClr="000000"/>
              </a:solidFill>
              <a:latin typeface="ＭＳ Ｐゴシック" pitchFamily="50" charset="-128"/>
              <a:ea typeface="ＭＳ Ｐゴシック" pitchFamily="50" charset="-128"/>
              <a:cs typeface="+mn-cs"/>
            </a:rPr>
            <a:t>0.7</a:t>
          </a:r>
          <a:r>
            <a:rPr kumimoji="1" lang="ja-JP" altLang="ja-JP" sz="1200">
              <a:solidFill>
                <a:sysClr val="windowText" lastClr="000000"/>
              </a:solidFill>
              <a:latin typeface="ＭＳ Ｐゴシック" pitchFamily="50" charset="-128"/>
              <a:ea typeface="ＭＳ Ｐゴシック" pitchFamily="50" charset="-128"/>
              <a:cs typeface="+mn-cs"/>
            </a:rPr>
            <a:t>ポイントの増となった。その他の中で大きな割合を占めているのは、各特別会計への繰出金であり、前年度から比較すると後期高齢者医療特別会計などへの繰出金の増により、全体として増加となった。引き続き、基準内も含めた総額抑制を図っていく。</a:t>
          </a:r>
          <a:endParaRPr kumimoji="1" lang="ja-JP" altLang="en-US" sz="1200">
            <a:solidFill>
              <a:sysClr val="windowText" lastClr="000000"/>
            </a:solidFill>
            <a:latin typeface="ＭＳ Ｐゴシック" pitchFamily="50" charset="-128"/>
            <a:ea typeface="ＭＳ Ｐゴシック"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104140</xdr:rowOff>
    </xdr:to>
    <xdr:cxnSp macro="">
      <xdr:nvCxnSpPr>
        <xdr:cNvPr id="247" name="直線コネクタ 246"/>
        <xdr:cNvCxnSpPr/>
      </xdr:nvCxnSpPr>
      <xdr:spPr>
        <a:xfrm>
          <a:off x="15671800" y="96520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48"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66040</xdr:rowOff>
    </xdr:to>
    <xdr:cxnSp macro="">
      <xdr:nvCxnSpPr>
        <xdr:cNvPr id="250" name="直線コネクタ 249"/>
        <xdr:cNvCxnSpPr/>
      </xdr:nvCxnSpPr>
      <xdr:spPr>
        <a:xfrm flipV="1">
          <a:off x="14782800" y="965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2" name="テキスト ボックス 251"/>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56</xdr:row>
      <xdr:rowOff>66040</xdr:rowOff>
    </xdr:to>
    <xdr:cxnSp macro="">
      <xdr:nvCxnSpPr>
        <xdr:cNvPr id="253" name="直線コネクタ 252"/>
        <xdr:cNvCxnSpPr/>
      </xdr:nvCxnSpPr>
      <xdr:spPr>
        <a:xfrm>
          <a:off x="13893800" y="9591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55" name="テキスト ボックス 254"/>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12700</xdr:rowOff>
    </xdr:to>
    <xdr:cxnSp macro="">
      <xdr:nvCxnSpPr>
        <xdr:cNvPr id="256" name="直線コネクタ 255"/>
        <xdr:cNvCxnSpPr/>
      </xdr:nvCxnSpPr>
      <xdr:spPr>
        <a:xfrm flipV="1">
          <a:off x="13004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58" name="テキスト ボックス 257"/>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59" name="フローチャート: 判断 258"/>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154957</xdr:rowOff>
    </xdr:from>
    <xdr:ext cx="762000" cy="259045"/>
    <xdr:sp macro="" textlink="">
      <xdr:nvSpPr>
        <xdr:cNvPr id="260" name="テキスト ボックス 259"/>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6" name="楕円 265"/>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7"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68" name="楕円 267"/>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69" name="テキスト ボックス 268"/>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0" name="楕円 269"/>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71" name="テキスト ボックス 270"/>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2" name="楕円 271"/>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3" name="テキスト ボックス 272"/>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4" name="楕円 273"/>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5" name="テキスト ボックス 274"/>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200" b="0" i="0" baseline="0">
              <a:solidFill>
                <a:sysClr val="windowText" lastClr="000000"/>
              </a:solidFill>
              <a:latin typeface="ＭＳ Ｐゴシック" pitchFamily="50" charset="-128"/>
              <a:ea typeface="ＭＳ Ｐゴシック" pitchFamily="50" charset="-128"/>
              <a:cs typeface="+mn-cs"/>
            </a:rPr>
            <a:t>経常収支比率における</a:t>
          </a:r>
          <a:r>
            <a:rPr kumimoji="1" lang="ja-JP" altLang="ja-JP" sz="1200">
              <a:solidFill>
                <a:sysClr val="windowText" lastClr="000000"/>
              </a:solidFill>
              <a:latin typeface="ＭＳ Ｐゴシック" pitchFamily="50" charset="-128"/>
              <a:ea typeface="ＭＳ Ｐゴシック" pitchFamily="50" charset="-128"/>
              <a:cs typeface="+mn-cs"/>
            </a:rPr>
            <a:t>補助費等の割合は、前年度からは</a:t>
          </a:r>
          <a:r>
            <a:rPr kumimoji="1" lang="en-US" altLang="ja-JP" sz="1200">
              <a:solidFill>
                <a:sysClr val="windowText" lastClr="000000"/>
              </a:solidFill>
              <a:latin typeface="ＭＳ Ｐゴシック" pitchFamily="50" charset="-128"/>
              <a:ea typeface="ＭＳ Ｐゴシック" pitchFamily="50" charset="-128"/>
              <a:cs typeface="+mn-cs"/>
            </a:rPr>
            <a:t>0.7</a:t>
          </a:r>
          <a:r>
            <a:rPr kumimoji="1" lang="ja-JP" altLang="ja-JP" sz="1200">
              <a:solidFill>
                <a:sysClr val="windowText" lastClr="000000"/>
              </a:solidFill>
              <a:latin typeface="ＭＳ Ｐゴシック" pitchFamily="50" charset="-128"/>
              <a:ea typeface="ＭＳ Ｐゴシック" pitchFamily="50" charset="-128"/>
              <a:cs typeface="+mn-cs"/>
            </a:rPr>
            <a:t>ポイントの減となっている。これは、枚方寝屋川消防組合への負担金が増となったものの、下水道事業会計や病院事業会計への負担金・補助金等が減となったことによるものである。しかし、病院事業会計への負担金・補助金等や消防組合へ負担金を支出していることにより、類似団体</a:t>
          </a:r>
          <a:r>
            <a:rPr kumimoji="1" lang="ja-JP" altLang="en-US" sz="1200">
              <a:solidFill>
                <a:sysClr val="windowText" lastClr="000000"/>
              </a:solidFill>
              <a:latin typeface="ＭＳ Ｐゴシック" pitchFamily="50" charset="-128"/>
              <a:ea typeface="ＭＳ Ｐゴシック" pitchFamily="50" charset="-128"/>
              <a:cs typeface="+mn-cs"/>
            </a:rPr>
            <a:t>内平均値</a:t>
          </a:r>
          <a:r>
            <a:rPr kumimoji="1" lang="ja-JP" altLang="ja-JP" sz="1200">
              <a:solidFill>
                <a:sysClr val="windowText" lastClr="000000"/>
              </a:solidFill>
              <a:latin typeface="ＭＳ Ｐゴシック" pitchFamily="50" charset="-128"/>
              <a:ea typeface="ＭＳ Ｐゴシック" pitchFamily="50" charset="-128"/>
              <a:cs typeface="+mn-cs"/>
            </a:rPr>
            <a:t>としては経年で上回った結果となっている。</a:t>
          </a:r>
          <a:endParaRPr lang="ja-JP" altLang="ja-JP" sz="1200">
            <a:solidFill>
              <a:sysClr val="windowText" lastClr="000000"/>
            </a:solidFill>
            <a:latin typeface="ＭＳ Ｐゴシック" pitchFamily="50" charset="-128"/>
            <a:ea typeface="ＭＳ Ｐゴシック" pitchFamily="50" charset="-128"/>
          </a:endParaRPr>
        </a:p>
        <a:p>
          <a:r>
            <a:rPr kumimoji="1" lang="ja-JP" altLang="ja-JP" sz="1200">
              <a:solidFill>
                <a:sysClr val="windowText" lastClr="000000"/>
              </a:solidFill>
              <a:latin typeface="ＭＳ Ｐゴシック" pitchFamily="50" charset="-128"/>
              <a:ea typeface="ＭＳ Ｐゴシック" pitchFamily="50" charset="-128"/>
              <a:cs typeface="+mn-cs"/>
            </a:rPr>
            <a:t>　今後についても引き続き新行政改革実施プランに基づき、繰出金の抑制や補助金の見直しに取り組んでいく。</a:t>
          </a:r>
          <a:endParaRPr lang="ja-JP" altLang="ja-JP" sz="1200">
            <a:solidFill>
              <a:sysClr val="windowText" lastClr="000000"/>
            </a:solidFill>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67128</xdr:rowOff>
    </xdr:from>
    <xdr:to>
      <xdr:col>82</xdr:col>
      <xdr:colOff>107950</xdr:colOff>
      <xdr:row>40</xdr:row>
      <xdr:rowOff>143328</xdr:rowOff>
    </xdr:to>
    <xdr:cxnSp macro="">
      <xdr:nvCxnSpPr>
        <xdr:cNvPr id="310" name="直線コネクタ 309"/>
        <xdr:cNvCxnSpPr/>
      </xdr:nvCxnSpPr>
      <xdr:spPr>
        <a:xfrm flipV="1">
          <a:off x="15671800" y="69251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138991</xdr:rowOff>
    </xdr:from>
    <xdr:ext cx="762000" cy="259045"/>
    <xdr:sp macro="" textlink="">
      <xdr:nvSpPr>
        <xdr:cNvPr id="311" name="補助費等平均値テキスト"/>
        <xdr:cNvSpPr txBox="1"/>
      </xdr:nvSpPr>
      <xdr:spPr>
        <a:xfrm>
          <a:off x="16598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118835</xdr:rowOff>
    </xdr:from>
    <xdr:to>
      <xdr:col>78</xdr:col>
      <xdr:colOff>69850</xdr:colOff>
      <xdr:row>40</xdr:row>
      <xdr:rowOff>143328</xdr:rowOff>
    </xdr:to>
    <xdr:cxnSp macro="">
      <xdr:nvCxnSpPr>
        <xdr:cNvPr id="313" name="直線コネクタ 312"/>
        <xdr:cNvCxnSpPr/>
      </xdr:nvCxnSpPr>
      <xdr:spPr>
        <a:xfrm>
          <a:off x="14782800" y="68053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84563</xdr:rowOff>
    </xdr:from>
    <xdr:ext cx="736600" cy="259045"/>
    <xdr:sp macro="" textlink="">
      <xdr:nvSpPr>
        <xdr:cNvPr id="315" name="テキスト ボックス 314"/>
        <xdr:cNvSpPr txBox="1"/>
      </xdr:nvSpPr>
      <xdr:spPr>
        <a:xfrm>
          <a:off x="15290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170543</xdr:rowOff>
    </xdr:from>
    <xdr:to>
      <xdr:col>73</xdr:col>
      <xdr:colOff>180975</xdr:colOff>
      <xdr:row>39</xdr:row>
      <xdr:rowOff>118835</xdr:rowOff>
    </xdr:to>
    <xdr:cxnSp macro="">
      <xdr:nvCxnSpPr>
        <xdr:cNvPr id="316" name="直線コネクタ 315"/>
        <xdr:cNvCxnSpPr/>
      </xdr:nvCxnSpPr>
      <xdr:spPr>
        <a:xfrm>
          <a:off x="13893800" y="66856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18" name="テキスト ボックス 317"/>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170543</xdr:rowOff>
    </xdr:from>
    <xdr:to>
      <xdr:col>69</xdr:col>
      <xdr:colOff>92075</xdr:colOff>
      <xdr:row>39</xdr:row>
      <xdr:rowOff>42635</xdr:rowOff>
    </xdr:to>
    <xdr:cxnSp macro="">
      <xdr:nvCxnSpPr>
        <xdr:cNvPr id="319" name="直線コネクタ 318"/>
        <xdr:cNvCxnSpPr/>
      </xdr:nvCxnSpPr>
      <xdr:spPr>
        <a:xfrm flipV="1">
          <a:off x="13004800" y="6685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144236</xdr:rowOff>
    </xdr:from>
    <xdr:to>
      <xdr:col>65</xdr:col>
      <xdr:colOff>53975</xdr:colOff>
      <xdr:row>36</xdr:row>
      <xdr:rowOff>74386</xdr:rowOff>
    </xdr:to>
    <xdr:sp macro="" textlink="">
      <xdr:nvSpPr>
        <xdr:cNvPr id="322" name="フローチャート: 判断 321"/>
        <xdr:cNvSpPr/>
      </xdr:nvSpPr>
      <xdr:spPr>
        <a:xfrm>
          <a:off x="12954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84563</xdr:rowOff>
    </xdr:from>
    <xdr:ext cx="762000" cy="259045"/>
    <xdr:sp macro="" textlink="">
      <xdr:nvSpPr>
        <xdr:cNvPr id="323" name="テキスト ボックス 322"/>
        <xdr:cNvSpPr txBox="1"/>
      </xdr:nvSpPr>
      <xdr:spPr>
        <a:xfrm>
          <a:off x="12623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16328</xdr:rowOff>
    </xdr:from>
    <xdr:to>
      <xdr:col>82</xdr:col>
      <xdr:colOff>158750</xdr:colOff>
      <xdr:row>40</xdr:row>
      <xdr:rowOff>117928</xdr:rowOff>
    </xdr:to>
    <xdr:sp macro="" textlink="">
      <xdr:nvSpPr>
        <xdr:cNvPr id="329" name="楕円 328"/>
        <xdr:cNvSpPr/>
      </xdr:nvSpPr>
      <xdr:spPr>
        <a:xfrm>
          <a:off x="164592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96355</xdr:rowOff>
    </xdr:from>
    <xdr:ext cx="762000" cy="259045"/>
    <xdr:sp macro="" textlink="">
      <xdr:nvSpPr>
        <xdr:cNvPr id="330" name="補助費等該当値テキスト"/>
        <xdr:cNvSpPr txBox="1"/>
      </xdr:nvSpPr>
      <xdr:spPr>
        <a:xfrm>
          <a:off x="16598900" y="678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92528</xdr:rowOff>
    </xdr:from>
    <xdr:to>
      <xdr:col>78</xdr:col>
      <xdr:colOff>120650</xdr:colOff>
      <xdr:row>41</xdr:row>
      <xdr:rowOff>22678</xdr:rowOff>
    </xdr:to>
    <xdr:sp macro="" textlink="">
      <xdr:nvSpPr>
        <xdr:cNvPr id="331" name="楕円 330"/>
        <xdr:cNvSpPr/>
      </xdr:nvSpPr>
      <xdr:spPr>
        <a:xfrm>
          <a:off x="15621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7455</xdr:rowOff>
    </xdr:from>
    <xdr:ext cx="736600" cy="259045"/>
    <xdr:sp macro="" textlink="">
      <xdr:nvSpPr>
        <xdr:cNvPr id="332" name="テキスト ボックス 331"/>
        <xdr:cNvSpPr txBox="1"/>
      </xdr:nvSpPr>
      <xdr:spPr>
        <a:xfrm>
          <a:off x="15290800" y="703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68035</xdr:rowOff>
    </xdr:from>
    <xdr:to>
      <xdr:col>74</xdr:col>
      <xdr:colOff>31750</xdr:colOff>
      <xdr:row>39</xdr:row>
      <xdr:rowOff>169635</xdr:rowOff>
    </xdr:to>
    <xdr:sp macro="" textlink="">
      <xdr:nvSpPr>
        <xdr:cNvPr id="333" name="楕円 332"/>
        <xdr:cNvSpPr/>
      </xdr:nvSpPr>
      <xdr:spPr>
        <a:xfrm>
          <a:off x="14732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154412</xdr:rowOff>
    </xdr:from>
    <xdr:ext cx="762000" cy="259045"/>
    <xdr:sp macro="" textlink="">
      <xdr:nvSpPr>
        <xdr:cNvPr id="334" name="テキスト ボックス 333"/>
        <xdr:cNvSpPr txBox="1"/>
      </xdr:nvSpPr>
      <xdr:spPr>
        <a:xfrm>
          <a:off x="1440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119743</xdr:rowOff>
    </xdr:from>
    <xdr:to>
      <xdr:col>69</xdr:col>
      <xdr:colOff>142875</xdr:colOff>
      <xdr:row>39</xdr:row>
      <xdr:rowOff>49893</xdr:rowOff>
    </xdr:to>
    <xdr:sp macro="" textlink="">
      <xdr:nvSpPr>
        <xdr:cNvPr id="335" name="楕円 334"/>
        <xdr:cNvSpPr/>
      </xdr:nvSpPr>
      <xdr:spPr>
        <a:xfrm>
          <a:off x="13843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34670</xdr:rowOff>
    </xdr:from>
    <xdr:ext cx="762000" cy="259045"/>
    <xdr:sp macro="" textlink="">
      <xdr:nvSpPr>
        <xdr:cNvPr id="336" name="テキスト ボックス 335"/>
        <xdr:cNvSpPr txBox="1"/>
      </xdr:nvSpPr>
      <xdr:spPr>
        <a:xfrm>
          <a:off x="13512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163285</xdr:rowOff>
    </xdr:from>
    <xdr:to>
      <xdr:col>65</xdr:col>
      <xdr:colOff>53975</xdr:colOff>
      <xdr:row>39</xdr:row>
      <xdr:rowOff>93435</xdr:rowOff>
    </xdr:to>
    <xdr:sp macro="" textlink="">
      <xdr:nvSpPr>
        <xdr:cNvPr id="337" name="楕円 336"/>
        <xdr:cNvSpPr/>
      </xdr:nvSpPr>
      <xdr:spPr>
        <a:xfrm>
          <a:off x="12954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78212</xdr:rowOff>
    </xdr:from>
    <xdr:ext cx="762000" cy="259045"/>
    <xdr:sp macro="" textlink="">
      <xdr:nvSpPr>
        <xdr:cNvPr id="338" name="テキスト ボックス 337"/>
        <xdr:cNvSpPr txBox="1"/>
      </xdr:nvSpPr>
      <xdr:spPr>
        <a:xfrm>
          <a:off x="12623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200">
              <a:solidFill>
                <a:sysClr val="windowText" lastClr="000000"/>
              </a:solidFill>
              <a:latin typeface="ＭＳ Ｐゴシック" pitchFamily="50" charset="-128"/>
              <a:ea typeface="ＭＳ Ｐゴシック" pitchFamily="50" charset="-128"/>
              <a:cs typeface="+mn-cs"/>
            </a:rPr>
            <a:t>経常収支比率における公債費の割合は、類似団体</a:t>
          </a:r>
          <a:r>
            <a:rPr kumimoji="1" lang="ja-JP" altLang="en-US" sz="1200">
              <a:solidFill>
                <a:sysClr val="windowText" lastClr="000000"/>
              </a:solidFill>
              <a:latin typeface="ＭＳ Ｐゴシック" pitchFamily="50" charset="-128"/>
              <a:ea typeface="ＭＳ Ｐゴシック" pitchFamily="50" charset="-128"/>
              <a:cs typeface="+mn-cs"/>
            </a:rPr>
            <a:t>内平均値</a:t>
          </a:r>
          <a:r>
            <a:rPr kumimoji="1" lang="ja-JP" altLang="ja-JP" sz="1200">
              <a:solidFill>
                <a:sysClr val="windowText" lastClr="000000"/>
              </a:solidFill>
              <a:latin typeface="ＭＳ Ｐゴシック" pitchFamily="50" charset="-128"/>
              <a:ea typeface="ＭＳ Ｐゴシック" pitchFamily="50" charset="-128"/>
              <a:cs typeface="+mn-cs"/>
            </a:rPr>
            <a:t>を下回り、前年度からも</a:t>
          </a:r>
          <a:r>
            <a:rPr kumimoji="1" lang="en-US" altLang="ja-JP" sz="1200">
              <a:solidFill>
                <a:sysClr val="windowText" lastClr="000000"/>
              </a:solidFill>
              <a:latin typeface="ＭＳ Ｐゴシック" pitchFamily="50" charset="-128"/>
              <a:ea typeface="ＭＳ Ｐゴシック" pitchFamily="50" charset="-128"/>
              <a:cs typeface="+mn-cs"/>
            </a:rPr>
            <a:t>0.3</a:t>
          </a:r>
          <a:r>
            <a:rPr kumimoji="1" lang="ja-JP" altLang="ja-JP" sz="1200">
              <a:solidFill>
                <a:sysClr val="windowText" lastClr="000000"/>
              </a:solidFill>
              <a:latin typeface="ＭＳ Ｐゴシック" pitchFamily="50" charset="-128"/>
              <a:ea typeface="ＭＳ Ｐゴシック" pitchFamily="50" charset="-128"/>
              <a:cs typeface="+mn-cs"/>
            </a:rPr>
            <a:t>ポイントの減となった。これは利率の高い元金の償還が順次進んでいることや、借入利率の低下によるものである。引き続き、減債基金を活用した地方債残高の抑制などにより、公債費の抑制に努めていく。</a:t>
          </a:r>
          <a:endParaRPr lang="ja-JP" altLang="ja-JP" sz="1200">
            <a:solidFill>
              <a:sysClr val="windowText" lastClr="000000"/>
            </a:solidFill>
            <a:latin typeface="ＭＳ Ｐゴシック" pitchFamily="50" charset="-128"/>
            <a:ea typeface="ＭＳ Ｐゴシック"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96520</xdr:rowOff>
    </xdr:to>
    <xdr:cxnSp macro="">
      <xdr:nvCxnSpPr>
        <xdr:cNvPr id="371" name="直線コネクタ 370"/>
        <xdr:cNvCxnSpPr/>
      </xdr:nvCxnSpPr>
      <xdr:spPr>
        <a:xfrm flipV="1">
          <a:off x="3987800" y="131038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96520</xdr:rowOff>
    </xdr:to>
    <xdr:cxnSp macro="">
      <xdr:nvCxnSpPr>
        <xdr:cNvPr id="374" name="直線コネクタ 373"/>
        <xdr:cNvCxnSpPr/>
      </xdr:nvCxnSpPr>
      <xdr:spPr>
        <a:xfrm>
          <a:off x="3098800" y="13088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104139</xdr:rowOff>
    </xdr:to>
    <xdr:cxnSp macro="">
      <xdr:nvCxnSpPr>
        <xdr:cNvPr id="377" name="直線コネクタ 376"/>
        <xdr:cNvCxnSpPr/>
      </xdr:nvCxnSpPr>
      <xdr:spPr>
        <a:xfrm flipV="1">
          <a:off x="2209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77</xdr:row>
      <xdr:rowOff>8889</xdr:rowOff>
    </xdr:to>
    <xdr:cxnSp macro="">
      <xdr:nvCxnSpPr>
        <xdr:cNvPr id="380" name="直線コネクタ 379"/>
        <xdr:cNvCxnSpPr/>
      </xdr:nvCxnSpPr>
      <xdr:spPr>
        <a:xfrm flipV="1">
          <a:off x="1320800" y="131343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2" name="テキスト ボックス 381"/>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4" name="テキスト ボックス 383"/>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22861</xdr:rowOff>
    </xdr:from>
    <xdr:to>
      <xdr:col>24</xdr:col>
      <xdr:colOff>76200</xdr:colOff>
      <xdr:row>76</xdr:row>
      <xdr:rowOff>124461</xdr:rowOff>
    </xdr:to>
    <xdr:sp macro="" textlink="">
      <xdr:nvSpPr>
        <xdr:cNvPr id="390" name="楕円 389"/>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39387</xdr:rowOff>
    </xdr:from>
    <xdr:ext cx="762000" cy="259045"/>
    <xdr:sp macro="" textlink="">
      <xdr:nvSpPr>
        <xdr:cNvPr id="391" name="公債費該当値テキスト"/>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92" name="楕円 391"/>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93" name="テキスト ボックス 392"/>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4" name="楕円 393"/>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95" name="テキスト ボックス 394"/>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6" name="楕円 395"/>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7" name="テキスト ボックス 396"/>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98" name="楕円 397"/>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69867</xdr:rowOff>
    </xdr:from>
    <xdr:ext cx="762000" cy="259045"/>
    <xdr:sp macro="" textlink="">
      <xdr:nvSpPr>
        <xdr:cNvPr id="399" name="テキスト ボックス 398"/>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ysClr val="windowText" lastClr="000000"/>
              </a:solidFill>
              <a:latin typeface="ＭＳ Ｐゴシック" pitchFamily="50" charset="-128"/>
              <a:ea typeface="ＭＳ Ｐゴシック" pitchFamily="50" charset="-128"/>
              <a:cs typeface="+mn-cs"/>
            </a:rPr>
            <a:t>経常収支比率における公債費以外の割合は、類似団体</a:t>
          </a:r>
          <a:r>
            <a:rPr kumimoji="1" lang="ja-JP" altLang="en-US" sz="1200">
              <a:solidFill>
                <a:sysClr val="windowText" lastClr="000000"/>
              </a:solidFill>
              <a:latin typeface="ＭＳ Ｐゴシック" pitchFamily="50" charset="-128"/>
              <a:ea typeface="ＭＳ Ｐゴシック" pitchFamily="50" charset="-128"/>
              <a:cs typeface="+mn-cs"/>
            </a:rPr>
            <a:t>内平均値</a:t>
          </a:r>
          <a:r>
            <a:rPr kumimoji="1" lang="ja-JP" altLang="ja-JP" sz="1200">
              <a:solidFill>
                <a:sysClr val="windowText" lastClr="000000"/>
              </a:solidFill>
              <a:latin typeface="ＭＳ Ｐゴシック" pitchFamily="50" charset="-128"/>
              <a:ea typeface="ＭＳ Ｐゴシック" pitchFamily="50" charset="-128"/>
              <a:cs typeface="+mn-cs"/>
            </a:rPr>
            <a:t>を上回ったものの、前年度比</a:t>
          </a:r>
          <a:r>
            <a:rPr kumimoji="1" lang="en-US" altLang="ja-JP" sz="1200">
              <a:solidFill>
                <a:sysClr val="windowText" lastClr="000000"/>
              </a:solidFill>
              <a:latin typeface="ＭＳ Ｐゴシック" pitchFamily="50" charset="-128"/>
              <a:ea typeface="ＭＳ Ｐゴシック" pitchFamily="50" charset="-128"/>
              <a:cs typeface="+mn-cs"/>
            </a:rPr>
            <a:t>0.1</a:t>
          </a:r>
          <a:r>
            <a:rPr kumimoji="1" lang="ja-JP" altLang="ja-JP" sz="1200">
              <a:solidFill>
                <a:sysClr val="windowText" lastClr="000000"/>
              </a:solidFill>
              <a:latin typeface="ＭＳ Ｐゴシック" pitchFamily="50" charset="-128"/>
              <a:ea typeface="ＭＳ Ｐゴシック" pitchFamily="50" charset="-128"/>
              <a:cs typeface="+mn-cs"/>
            </a:rPr>
            <a:t>ポイントの減となった。引き続き、新行政改革実施プランに掲げた自主財源の確保と受益者負担の適正化、事務事業等の見直し・最適化などの実施に取り組んでいく。</a:t>
          </a:r>
          <a:endParaRPr kumimoji="1" lang="ja-JP" altLang="en-US" sz="1300">
            <a:solidFill>
              <a:sysClr val="windowText" lastClr="000000"/>
            </a:solidFill>
            <a:latin typeface="ＭＳ Ｐゴシック" pitchFamily="50" charset="-128"/>
            <a:ea typeface="ＭＳ Ｐゴシック"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66039</xdr:rowOff>
    </xdr:from>
    <xdr:to>
      <xdr:col>82</xdr:col>
      <xdr:colOff>107950</xdr:colOff>
      <xdr:row>80</xdr:row>
      <xdr:rowOff>73661</xdr:rowOff>
    </xdr:to>
    <xdr:cxnSp macro="">
      <xdr:nvCxnSpPr>
        <xdr:cNvPr id="432" name="直線コネクタ 431"/>
        <xdr:cNvCxnSpPr/>
      </xdr:nvCxnSpPr>
      <xdr:spPr>
        <a:xfrm flipV="1">
          <a:off x="15671800" y="137820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73661</xdr:rowOff>
    </xdr:from>
    <xdr:to>
      <xdr:col>78</xdr:col>
      <xdr:colOff>69850</xdr:colOff>
      <xdr:row>80</xdr:row>
      <xdr:rowOff>73661</xdr:rowOff>
    </xdr:to>
    <xdr:cxnSp macro="">
      <xdr:nvCxnSpPr>
        <xdr:cNvPr id="435" name="直線コネクタ 434"/>
        <xdr:cNvCxnSpPr/>
      </xdr:nvCxnSpPr>
      <xdr:spPr>
        <a:xfrm>
          <a:off x="14782800" y="13446761"/>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37" name="テキスト ボックス 436"/>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78</xdr:row>
      <xdr:rowOff>73661</xdr:rowOff>
    </xdr:to>
    <xdr:cxnSp macro="">
      <xdr:nvCxnSpPr>
        <xdr:cNvPr id="438" name="直線コネクタ 437"/>
        <xdr:cNvCxnSpPr/>
      </xdr:nvCxnSpPr>
      <xdr:spPr>
        <a:xfrm>
          <a:off x="13893800" y="13195300"/>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0" name="テキスト ボックス 439"/>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134620</xdr:rowOff>
    </xdr:from>
    <xdr:to>
      <xdr:col>69</xdr:col>
      <xdr:colOff>92075</xdr:colOff>
      <xdr:row>76</xdr:row>
      <xdr:rowOff>165100</xdr:rowOff>
    </xdr:to>
    <xdr:cxnSp macro="">
      <xdr:nvCxnSpPr>
        <xdr:cNvPr id="441" name="直線コネクタ 440"/>
        <xdr:cNvCxnSpPr/>
      </xdr:nvCxnSpPr>
      <xdr:spPr>
        <a:xfrm>
          <a:off x="13004800" y="1316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43" name="テキスト ボックス 442"/>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91439</xdr:rowOff>
    </xdr:from>
    <xdr:to>
      <xdr:col>65</xdr:col>
      <xdr:colOff>53975</xdr:colOff>
      <xdr:row>77</xdr:row>
      <xdr:rowOff>21589</xdr:rowOff>
    </xdr:to>
    <xdr:sp macro="" textlink="">
      <xdr:nvSpPr>
        <xdr:cNvPr id="444" name="フローチャート: 判断 443"/>
        <xdr:cNvSpPr/>
      </xdr:nvSpPr>
      <xdr:spPr>
        <a:xfrm>
          <a:off x="12954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6366</xdr:rowOff>
    </xdr:from>
    <xdr:ext cx="762000" cy="259045"/>
    <xdr:sp macro="" textlink="">
      <xdr:nvSpPr>
        <xdr:cNvPr id="445" name="テキスト ボックス 444"/>
        <xdr:cNvSpPr txBox="1"/>
      </xdr:nvSpPr>
      <xdr:spPr>
        <a:xfrm>
          <a:off x="12623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15239</xdr:rowOff>
    </xdr:from>
    <xdr:to>
      <xdr:col>82</xdr:col>
      <xdr:colOff>158750</xdr:colOff>
      <xdr:row>80</xdr:row>
      <xdr:rowOff>116839</xdr:rowOff>
    </xdr:to>
    <xdr:sp macro="" textlink="">
      <xdr:nvSpPr>
        <xdr:cNvPr id="451" name="楕円 450"/>
        <xdr:cNvSpPr/>
      </xdr:nvSpPr>
      <xdr:spPr>
        <a:xfrm>
          <a:off x="164592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158766</xdr:rowOff>
    </xdr:from>
    <xdr:ext cx="762000" cy="259045"/>
    <xdr:sp macro="" textlink="">
      <xdr:nvSpPr>
        <xdr:cNvPr id="452" name="公債費以外該当値テキスト"/>
        <xdr:cNvSpPr txBox="1"/>
      </xdr:nvSpPr>
      <xdr:spPr>
        <a:xfrm>
          <a:off x="165989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22861</xdr:rowOff>
    </xdr:from>
    <xdr:to>
      <xdr:col>78</xdr:col>
      <xdr:colOff>120650</xdr:colOff>
      <xdr:row>80</xdr:row>
      <xdr:rowOff>124461</xdr:rowOff>
    </xdr:to>
    <xdr:sp macro="" textlink="">
      <xdr:nvSpPr>
        <xdr:cNvPr id="453" name="楕円 452"/>
        <xdr:cNvSpPr/>
      </xdr:nvSpPr>
      <xdr:spPr>
        <a:xfrm>
          <a:off x="15621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109238</xdr:rowOff>
    </xdr:from>
    <xdr:ext cx="736600" cy="259045"/>
    <xdr:sp macro="" textlink="">
      <xdr:nvSpPr>
        <xdr:cNvPr id="454" name="テキスト ボックス 453"/>
        <xdr:cNvSpPr txBox="1"/>
      </xdr:nvSpPr>
      <xdr:spPr>
        <a:xfrm>
          <a:off x="15290800" y="1382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22861</xdr:rowOff>
    </xdr:from>
    <xdr:to>
      <xdr:col>74</xdr:col>
      <xdr:colOff>31750</xdr:colOff>
      <xdr:row>78</xdr:row>
      <xdr:rowOff>124461</xdr:rowOff>
    </xdr:to>
    <xdr:sp macro="" textlink="">
      <xdr:nvSpPr>
        <xdr:cNvPr id="455" name="楕円 454"/>
        <xdr:cNvSpPr/>
      </xdr:nvSpPr>
      <xdr:spPr>
        <a:xfrm>
          <a:off x="14732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109238</xdr:rowOff>
    </xdr:from>
    <xdr:ext cx="762000" cy="259045"/>
    <xdr:sp macro="" textlink="">
      <xdr:nvSpPr>
        <xdr:cNvPr id="456" name="テキスト ボックス 455"/>
        <xdr:cNvSpPr txBox="1"/>
      </xdr:nvSpPr>
      <xdr:spPr>
        <a:xfrm>
          <a:off x="14401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57" name="楕円 456"/>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58" name="テキスト ボックス 457"/>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83820</xdr:rowOff>
    </xdr:from>
    <xdr:to>
      <xdr:col>65</xdr:col>
      <xdr:colOff>53975</xdr:colOff>
      <xdr:row>77</xdr:row>
      <xdr:rowOff>13970</xdr:rowOff>
    </xdr:to>
    <xdr:sp macro="" textlink="">
      <xdr:nvSpPr>
        <xdr:cNvPr id="459" name="楕円 458"/>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24147</xdr:rowOff>
    </xdr:from>
    <xdr:ext cx="762000" cy="259045"/>
    <xdr:sp macro="" textlink="">
      <xdr:nvSpPr>
        <xdr:cNvPr id="460" name="テキスト ボックス 459"/>
        <xdr:cNvSpPr txBox="1"/>
      </xdr:nvSpPr>
      <xdr:spPr>
        <a:xfrm>
          <a:off x="12623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92740</xdr:rowOff>
    </xdr:from>
    <xdr:to>
      <xdr:col>29</xdr:col>
      <xdr:colOff>127000</xdr:colOff>
      <xdr:row>16</xdr:row>
      <xdr:rowOff>156520</xdr:rowOff>
    </xdr:to>
    <xdr:cxnSp macro="">
      <xdr:nvCxnSpPr>
        <xdr:cNvPr id="48" name="直線コネクタ 47"/>
        <xdr:cNvCxnSpPr/>
      </xdr:nvCxnSpPr>
      <xdr:spPr bwMode="auto">
        <a:xfrm flipV="1">
          <a:off x="5003800" y="2883565"/>
          <a:ext cx="647700" cy="63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98874</xdr:rowOff>
    </xdr:from>
    <xdr:ext cx="762000" cy="259045"/>
    <xdr:sp macro="" textlink="">
      <xdr:nvSpPr>
        <xdr:cNvPr id="49" name="人口1人当たり決算額の推移平均値テキスト130"/>
        <xdr:cNvSpPr txBox="1"/>
      </xdr:nvSpPr>
      <xdr:spPr>
        <a:xfrm>
          <a:off x="5740400" y="288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119487</xdr:rowOff>
    </xdr:from>
    <xdr:to>
      <xdr:col>26</xdr:col>
      <xdr:colOff>50800</xdr:colOff>
      <xdr:row>16</xdr:row>
      <xdr:rowOff>156520</xdr:rowOff>
    </xdr:to>
    <xdr:cxnSp macro="">
      <xdr:nvCxnSpPr>
        <xdr:cNvPr id="51" name="直線コネクタ 50"/>
        <xdr:cNvCxnSpPr/>
      </xdr:nvCxnSpPr>
      <xdr:spPr bwMode="auto">
        <a:xfrm>
          <a:off x="4305300" y="2910312"/>
          <a:ext cx="698500" cy="37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63715</xdr:rowOff>
    </xdr:from>
    <xdr:ext cx="736600" cy="259045"/>
    <xdr:sp macro="" textlink="">
      <xdr:nvSpPr>
        <xdr:cNvPr id="53" name="テキスト ボックス 52"/>
        <xdr:cNvSpPr txBox="1"/>
      </xdr:nvSpPr>
      <xdr:spPr>
        <a:xfrm>
          <a:off x="4622800" y="302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119487</xdr:rowOff>
    </xdr:from>
    <xdr:to>
      <xdr:col>22</xdr:col>
      <xdr:colOff>114300</xdr:colOff>
      <xdr:row>17</xdr:row>
      <xdr:rowOff>44460</xdr:rowOff>
    </xdr:to>
    <xdr:cxnSp macro="">
      <xdr:nvCxnSpPr>
        <xdr:cNvPr id="54" name="直線コネクタ 53"/>
        <xdr:cNvCxnSpPr/>
      </xdr:nvCxnSpPr>
      <xdr:spPr bwMode="auto">
        <a:xfrm flipV="1">
          <a:off x="3606800" y="2910312"/>
          <a:ext cx="698500" cy="96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60926</xdr:rowOff>
    </xdr:from>
    <xdr:ext cx="762000" cy="259045"/>
    <xdr:sp macro="" textlink="">
      <xdr:nvSpPr>
        <xdr:cNvPr id="56" name="テキスト ボックス 55"/>
        <xdr:cNvSpPr txBox="1"/>
      </xdr:nvSpPr>
      <xdr:spPr>
        <a:xfrm>
          <a:off x="3924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44460</xdr:rowOff>
    </xdr:from>
    <xdr:to>
      <xdr:col>18</xdr:col>
      <xdr:colOff>177800</xdr:colOff>
      <xdr:row>17</xdr:row>
      <xdr:rowOff>141249</xdr:rowOff>
    </xdr:to>
    <xdr:cxnSp macro="">
      <xdr:nvCxnSpPr>
        <xdr:cNvPr id="57" name="直線コネクタ 56"/>
        <xdr:cNvCxnSpPr/>
      </xdr:nvCxnSpPr>
      <xdr:spPr bwMode="auto">
        <a:xfrm flipV="1">
          <a:off x="2908300" y="3006735"/>
          <a:ext cx="698500" cy="96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103243</xdr:rowOff>
    </xdr:from>
    <xdr:ext cx="762000" cy="259045"/>
    <xdr:sp macro="" textlink="">
      <xdr:nvSpPr>
        <xdr:cNvPr id="59" name="テキスト ボックス 58"/>
        <xdr:cNvSpPr txBox="1"/>
      </xdr:nvSpPr>
      <xdr:spPr>
        <a:xfrm>
          <a:off x="32258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43723</xdr:rowOff>
    </xdr:from>
    <xdr:to>
      <xdr:col>15</xdr:col>
      <xdr:colOff>101600</xdr:colOff>
      <xdr:row>17</xdr:row>
      <xdr:rowOff>145323</xdr:rowOff>
    </xdr:to>
    <xdr:sp macro="" textlink="">
      <xdr:nvSpPr>
        <xdr:cNvPr id="60" name="フローチャート: 判断 59"/>
        <xdr:cNvSpPr/>
      </xdr:nvSpPr>
      <xdr:spPr bwMode="auto">
        <a:xfrm>
          <a:off x="2857500" y="30059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155500</xdr:rowOff>
    </xdr:from>
    <xdr:ext cx="762000" cy="259045"/>
    <xdr:sp macro="" textlink="">
      <xdr:nvSpPr>
        <xdr:cNvPr id="61" name="テキスト ボックス 60"/>
        <xdr:cNvSpPr txBox="1"/>
      </xdr:nvSpPr>
      <xdr:spPr>
        <a:xfrm>
          <a:off x="2527300" y="277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41940</xdr:rowOff>
    </xdr:from>
    <xdr:to>
      <xdr:col>29</xdr:col>
      <xdr:colOff>177800</xdr:colOff>
      <xdr:row>16</xdr:row>
      <xdr:rowOff>143540</xdr:rowOff>
    </xdr:to>
    <xdr:sp macro="" textlink="">
      <xdr:nvSpPr>
        <xdr:cNvPr id="67" name="楕円 66"/>
        <xdr:cNvSpPr/>
      </xdr:nvSpPr>
      <xdr:spPr bwMode="auto">
        <a:xfrm>
          <a:off x="5600700" y="2832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58467</xdr:rowOff>
    </xdr:from>
    <xdr:ext cx="762000" cy="259045"/>
    <xdr:sp macro="" textlink="">
      <xdr:nvSpPr>
        <xdr:cNvPr id="68" name="人口1人当たり決算額の推移該当値テキスト130"/>
        <xdr:cNvSpPr txBox="1"/>
      </xdr:nvSpPr>
      <xdr:spPr>
        <a:xfrm>
          <a:off x="5740400" y="267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105720</xdr:rowOff>
    </xdr:from>
    <xdr:to>
      <xdr:col>26</xdr:col>
      <xdr:colOff>101600</xdr:colOff>
      <xdr:row>17</xdr:row>
      <xdr:rowOff>35870</xdr:rowOff>
    </xdr:to>
    <xdr:sp macro="" textlink="">
      <xdr:nvSpPr>
        <xdr:cNvPr id="69" name="楕円 68"/>
        <xdr:cNvSpPr/>
      </xdr:nvSpPr>
      <xdr:spPr bwMode="auto">
        <a:xfrm>
          <a:off x="4953000" y="2896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46047</xdr:rowOff>
    </xdr:from>
    <xdr:ext cx="736600" cy="259045"/>
    <xdr:sp macro="" textlink="">
      <xdr:nvSpPr>
        <xdr:cNvPr id="70" name="テキスト ボックス 69"/>
        <xdr:cNvSpPr txBox="1"/>
      </xdr:nvSpPr>
      <xdr:spPr>
        <a:xfrm>
          <a:off x="4622800" y="266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68687</xdr:rowOff>
    </xdr:from>
    <xdr:to>
      <xdr:col>22</xdr:col>
      <xdr:colOff>165100</xdr:colOff>
      <xdr:row>16</xdr:row>
      <xdr:rowOff>170287</xdr:rowOff>
    </xdr:to>
    <xdr:sp macro="" textlink="">
      <xdr:nvSpPr>
        <xdr:cNvPr id="71" name="楕円 70"/>
        <xdr:cNvSpPr/>
      </xdr:nvSpPr>
      <xdr:spPr bwMode="auto">
        <a:xfrm>
          <a:off x="4254500" y="2859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9014</xdr:rowOff>
    </xdr:from>
    <xdr:ext cx="762000" cy="259045"/>
    <xdr:sp macro="" textlink="">
      <xdr:nvSpPr>
        <xdr:cNvPr id="72" name="テキスト ボックス 71"/>
        <xdr:cNvSpPr txBox="1"/>
      </xdr:nvSpPr>
      <xdr:spPr>
        <a:xfrm>
          <a:off x="3924300" y="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165110</xdr:rowOff>
    </xdr:from>
    <xdr:to>
      <xdr:col>19</xdr:col>
      <xdr:colOff>38100</xdr:colOff>
      <xdr:row>17</xdr:row>
      <xdr:rowOff>95260</xdr:rowOff>
    </xdr:to>
    <xdr:sp macro="" textlink="">
      <xdr:nvSpPr>
        <xdr:cNvPr id="73" name="楕円 72"/>
        <xdr:cNvSpPr/>
      </xdr:nvSpPr>
      <xdr:spPr bwMode="auto">
        <a:xfrm>
          <a:off x="3556000" y="2955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80037</xdr:rowOff>
    </xdr:from>
    <xdr:ext cx="762000" cy="259045"/>
    <xdr:sp macro="" textlink="">
      <xdr:nvSpPr>
        <xdr:cNvPr id="74" name="テキスト ボックス 73"/>
        <xdr:cNvSpPr txBox="1"/>
      </xdr:nvSpPr>
      <xdr:spPr>
        <a:xfrm>
          <a:off x="3225800" y="304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90449</xdr:rowOff>
    </xdr:from>
    <xdr:to>
      <xdr:col>15</xdr:col>
      <xdr:colOff>101600</xdr:colOff>
      <xdr:row>18</xdr:row>
      <xdr:rowOff>20599</xdr:rowOff>
    </xdr:to>
    <xdr:sp macro="" textlink="">
      <xdr:nvSpPr>
        <xdr:cNvPr id="75" name="楕円 74"/>
        <xdr:cNvSpPr/>
      </xdr:nvSpPr>
      <xdr:spPr bwMode="auto">
        <a:xfrm>
          <a:off x="2857500" y="3052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5376</xdr:rowOff>
    </xdr:from>
    <xdr:ext cx="762000" cy="259045"/>
    <xdr:sp macro="" textlink="">
      <xdr:nvSpPr>
        <xdr:cNvPr id="76" name="テキスト ボックス 75"/>
        <xdr:cNvSpPr txBox="1"/>
      </xdr:nvSpPr>
      <xdr:spPr>
        <a:xfrm>
          <a:off x="2527300" y="313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120032</xdr:rowOff>
    </xdr:from>
    <xdr:ext cx="762000" cy="259045"/>
    <xdr:sp macro="" textlink="">
      <xdr:nvSpPr>
        <xdr:cNvPr id="105" name="人口1人当たり決算額の推移最小値テキスト445"/>
        <xdr:cNvSpPr txBox="1"/>
      </xdr:nvSpPr>
      <xdr:spPr>
        <a:xfrm>
          <a:off x="5740400" y="724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78499</xdr:rowOff>
    </xdr:from>
    <xdr:to>
      <xdr:col>29</xdr:col>
      <xdr:colOff>127000</xdr:colOff>
      <xdr:row>37</xdr:row>
      <xdr:rowOff>109855</xdr:rowOff>
    </xdr:to>
    <xdr:cxnSp macro="">
      <xdr:nvCxnSpPr>
        <xdr:cNvPr id="109" name="直線コネクタ 108"/>
        <xdr:cNvCxnSpPr/>
      </xdr:nvCxnSpPr>
      <xdr:spPr bwMode="auto">
        <a:xfrm>
          <a:off x="5003800" y="7203199"/>
          <a:ext cx="647700" cy="31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295953</xdr:rowOff>
    </xdr:from>
    <xdr:ext cx="762000" cy="259045"/>
    <xdr:sp macro="" textlink="">
      <xdr:nvSpPr>
        <xdr:cNvPr id="110" name="人口1人当たり決算額の推移平均値テキスト445"/>
        <xdr:cNvSpPr txBox="1"/>
      </xdr:nvSpPr>
      <xdr:spPr>
        <a:xfrm>
          <a:off x="5740400" y="6563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31903</xdr:rowOff>
    </xdr:from>
    <xdr:to>
      <xdr:col>26</xdr:col>
      <xdr:colOff>50800</xdr:colOff>
      <xdr:row>37</xdr:row>
      <xdr:rowOff>78499</xdr:rowOff>
    </xdr:to>
    <xdr:cxnSp macro="">
      <xdr:nvCxnSpPr>
        <xdr:cNvPr id="112" name="直線コネクタ 111"/>
        <xdr:cNvCxnSpPr/>
      </xdr:nvCxnSpPr>
      <xdr:spPr bwMode="auto">
        <a:xfrm>
          <a:off x="4305300" y="7156603"/>
          <a:ext cx="698500" cy="46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31903</xdr:rowOff>
    </xdr:from>
    <xdr:to>
      <xdr:col>22</xdr:col>
      <xdr:colOff>114300</xdr:colOff>
      <xdr:row>37</xdr:row>
      <xdr:rowOff>61696</xdr:rowOff>
    </xdr:to>
    <xdr:cxnSp macro="">
      <xdr:nvCxnSpPr>
        <xdr:cNvPr id="115" name="直線コネクタ 114"/>
        <xdr:cNvCxnSpPr/>
      </xdr:nvCxnSpPr>
      <xdr:spPr bwMode="auto">
        <a:xfrm flipV="1">
          <a:off x="3606800" y="7156603"/>
          <a:ext cx="698500" cy="29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169994</xdr:rowOff>
    </xdr:from>
    <xdr:ext cx="762000" cy="259045"/>
    <xdr:sp macro="" textlink="">
      <xdr:nvSpPr>
        <xdr:cNvPr id="117" name="テキスト ボックス 116"/>
        <xdr:cNvSpPr txBox="1"/>
      </xdr:nvSpPr>
      <xdr:spPr>
        <a:xfrm>
          <a:off x="39243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152222</xdr:rowOff>
    </xdr:from>
    <xdr:to>
      <xdr:col>18</xdr:col>
      <xdr:colOff>177800</xdr:colOff>
      <xdr:row>37</xdr:row>
      <xdr:rowOff>61696</xdr:rowOff>
    </xdr:to>
    <xdr:cxnSp macro="">
      <xdr:nvCxnSpPr>
        <xdr:cNvPr id="118" name="直線コネクタ 117"/>
        <xdr:cNvCxnSpPr/>
      </xdr:nvCxnSpPr>
      <xdr:spPr bwMode="auto">
        <a:xfrm>
          <a:off x="2908300" y="7105472"/>
          <a:ext cx="698500" cy="80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1" name="フローチャート: 判断 120"/>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154068</xdr:rowOff>
    </xdr:from>
    <xdr:ext cx="762000" cy="259045"/>
    <xdr:sp macro="" textlink="">
      <xdr:nvSpPr>
        <xdr:cNvPr id="122" name="テキスト ボックス 121"/>
        <xdr:cNvSpPr txBox="1"/>
      </xdr:nvSpPr>
      <xdr:spPr>
        <a:xfrm>
          <a:off x="2527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59055</xdr:rowOff>
    </xdr:from>
    <xdr:to>
      <xdr:col>29</xdr:col>
      <xdr:colOff>177800</xdr:colOff>
      <xdr:row>37</xdr:row>
      <xdr:rowOff>160655</xdr:rowOff>
    </xdr:to>
    <xdr:sp macro="" textlink="">
      <xdr:nvSpPr>
        <xdr:cNvPr id="128" name="楕円 127"/>
        <xdr:cNvSpPr/>
      </xdr:nvSpPr>
      <xdr:spPr bwMode="auto">
        <a:xfrm>
          <a:off x="5600700" y="7183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139082</xdr:rowOff>
    </xdr:from>
    <xdr:ext cx="762000" cy="259045"/>
    <xdr:sp macro="" textlink="">
      <xdr:nvSpPr>
        <xdr:cNvPr id="129" name="人口1人当たり決算額の推移該当値テキスト445"/>
        <xdr:cNvSpPr txBox="1"/>
      </xdr:nvSpPr>
      <xdr:spPr>
        <a:xfrm>
          <a:off x="5740400" y="709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27699</xdr:rowOff>
    </xdr:from>
    <xdr:to>
      <xdr:col>26</xdr:col>
      <xdr:colOff>101600</xdr:colOff>
      <xdr:row>37</xdr:row>
      <xdr:rowOff>129299</xdr:rowOff>
    </xdr:to>
    <xdr:sp macro="" textlink="">
      <xdr:nvSpPr>
        <xdr:cNvPr id="130" name="楕円 129"/>
        <xdr:cNvSpPr/>
      </xdr:nvSpPr>
      <xdr:spPr bwMode="auto">
        <a:xfrm>
          <a:off x="4953000" y="7152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114076</xdr:rowOff>
    </xdr:from>
    <xdr:ext cx="736600" cy="259045"/>
    <xdr:sp macro="" textlink="">
      <xdr:nvSpPr>
        <xdr:cNvPr id="131" name="テキスト ボックス 130"/>
        <xdr:cNvSpPr txBox="1"/>
      </xdr:nvSpPr>
      <xdr:spPr>
        <a:xfrm>
          <a:off x="4622800" y="7238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152553</xdr:rowOff>
    </xdr:from>
    <xdr:to>
      <xdr:col>22</xdr:col>
      <xdr:colOff>165100</xdr:colOff>
      <xdr:row>37</xdr:row>
      <xdr:rowOff>82703</xdr:rowOff>
    </xdr:to>
    <xdr:sp macro="" textlink="">
      <xdr:nvSpPr>
        <xdr:cNvPr id="132" name="楕円 131"/>
        <xdr:cNvSpPr/>
      </xdr:nvSpPr>
      <xdr:spPr bwMode="auto">
        <a:xfrm>
          <a:off x="4254500" y="7105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67480</xdr:rowOff>
    </xdr:from>
    <xdr:ext cx="762000" cy="259045"/>
    <xdr:sp macro="" textlink="">
      <xdr:nvSpPr>
        <xdr:cNvPr id="133" name="テキスト ボックス 132"/>
        <xdr:cNvSpPr txBox="1"/>
      </xdr:nvSpPr>
      <xdr:spPr>
        <a:xfrm>
          <a:off x="3924300" y="719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10896</xdr:rowOff>
    </xdr:from>
    <xdr:to>
      <xdr:col>19</xdr:col>
      <xdr:colOff>38100</xdr:colOff>
      <xdr:row>37</xdr:row>
      <xdr:rowOff>112496</xdr:rowOff>
    </xdr:to>
    <xdr:sp macro="" textlink="">
      <xdr:nvSpPr>
        <xdr:cNvPr id="134" name="楕円 133"/>
        <xdr:cNvSpPr/>
      </xdr:nvSpPr>
      <xdr:spPr bwMode="auto">
        <a:xfrm>
          <a:off x="3556000" y="7135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97273</xdr:rowOff>
    </xdr:from>
    <xdr:ext cx="762000" cy="259045"/>
    <xdr:sp macro="" textlink="">
      <xdr:nvSpPr>
        <xdr:cNvPr id="135" name="テキスト ボックス 134"/>
        <xdr:cNvSpPr txBox="1"/>
      </xdr:nvSpPr>
      <xdr:spPr>
        <a:xfrm>
          <a:off x="3225800" y="722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101422</xdr:rowOff>
    </xdr:from>
    <xdr:to>
      <xdr:col>15</xdr:col>
      <xdr:colOff>101600</xdr:colOff>
      <xdr:row>37</xdr:row>
      <xdr:rowOff>31572</xdr:rowOff>
    </xdr:to>
    <xdr:sp macro="" textlink="">
      <xdr:nvSpPr>
        <xdr:cNvPr id="136" name="楕円 135"/>
        <xdr:cNvSpPr/>
      </xdr:nvSpPr>
      <xdr:spPr bwMode="auto">
        <a:xfrm>
          <a:off x="2857500" y="7054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16349</xdr:rowOff>
    </xdr:from>
    <xdr:ext cx="762000" cy="259045"/>
    <xdr:sp macro="" textlink="">
      <xdr:nvSpPr>
        <xdr:cNvPr id="137" name="テキスト ボックス 136"/>
        <xdr:cNvSpPr txBox="1"/>
      </xdr:nvSpPr>
      <xdr:spPr>
        <a:xfrm>
          <a:off x="2527300" y="714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403,989
399,861
65.12
135,764,009
134,001,944
1,737,192
78,172,003
101,719,958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53861</xdr:rowOff>
    </xdr:from>
    <xdr:to>
      <xdr:col>24</xdr:col>
      <xdr:colOff>63500</xdr:colOff>
      <xdr:row>36</xdr:row>
      <xdr:rowOff>130099</xdr:rowOff>
    </xdr:to>
    <xdr:cxnSp macro="">
      <xdr:nvCxnSpPr>
        <xdr:cNvPr id="61" name="直線コネクタ 60"/>
        <xdr:cNvCxnSpPr/>
      </xdr:nvCxnSpPr>
      <xdr:spPr>
        <a:xfrm flipV="1">
          <a:off x="3797300" y="6226061"/>
          <a:ext cx="838200" cy="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56947</xdr:rowOff>
    </xdr:from>
    <xdr:to>
      <xdr:col>19</xdr:col>
      <xdr:colOff>177800</xdr:colOff>
      <xdr:row>36</xdr:row>
      <xdr:rowOff>130099</xdr:rowOff>
    </xdr:to>
    <xdr:cxnSp macro="">
      <xdr:nvCxnSpPr>
        <xdr:cNvPr id="64" name="直線コネクタ 63"/>
        <xdr:cNvCxnSpPr/>
      </xdr:nvCxnSpPr>
      <xdr:spPr>
        <a:xfrm>
          <a:off x="2908300" y="622914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56947</xdr:rowOff>
    </xdr:from>
    <xdr:to>
      <xdr:col>15</xdr:col>
      <xdr:colOff>50800</xdr:colOff>
      <xdr:row>37</xdr:row>
      <xdr:rowOff>23533</xdr:rowOff>
    </xdr:to>
    <xdr:cxnSp macro="">
      <xdr:nvCxnSpPr>
        <xdr:cNvPr id="67" name="直線コネクタ 66"/>
        <xdr:cNvCxnSpPr/>
      </xdr:nvCxnSpPr>
      <xdr:spPr>
        <a:xfrm flipV="1">
          <a:off x="2019300" y="6229147"/>
          <a:ext cx="889000" cy="13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113911</xdr:rowOff>
    </xdr:from>
    <xdr:ext cx="534377" cy="259045"/>
    <xdr:sp macro="" textlink="">
      <xdr:nvSpPr>
        <xdr:cNvPr id="69" name="テキスト ボックス 68"/>
        <xdr:cNvSpPr txBox="1"/>
      </xdr:nvSpPr>
      <xdr:spPr>
        <a:xfrm>
          <a:off x="2641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23533</xdr:rowOff>
    </xdr:from>
    <xdr:to>
      <xdr:col>10</xdr:col>
      <xdr:colOff>114300</xdr:colOff>
      <xdr:row>37</xdr:row>
      <xdr:rowOff>79883</xdr:rowOff>
    </xdr:to>
    <xdr:cxnSp macro="">
      <xdr:nvCxnSpPr>
        <xdr:cNvPr id="70" name="直線コネクタ 69"/>
        <xdr:cNvCxnSpPr/>
      </xdr:nvCxnSpPr>
      <xdr:spPr>
        <a:xfrm flipV="1">
          <a:off x="1130300" y="6367183"/>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123740</xdr:rowOff>
    </xdr:from>
    <xdr:ext cx="534377" cy="259045"/>
    <xdr:sp macro="" textlink="">
      <xdr:nvSpPr>
        <xdr:cNvPr id="72" name="テキスト ボックス 71"/>
        <xdr:cNvSpPr txBox="1"/>
      </xdr:nvSpPr>
      <xdr:spPr>
        <a:xfrm>
          <a:off x="1752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87566</xdr:rowOff>
    </xdr:from>
    <xdr:to>
      <xdr:col>6</xdr:col>
      <xdr:colOff>38100</xdr:colOff>
      <xdr:row>36</xdr:row>
      <xdr:rowOff>17716</xdr:rowOff>
    </xdr:to>
    <xdr:sp macro="" textlink="">
      <xdr:nvSpPr>
        <xdr:cNvPr id="73" name="フローチャート: 判断 72"/>
        <xdr:cNvSpPr/>
      </xdr:nvSpPr>
      <xdr:spPr>
        <a:xfrm>
          <a:off x="1079500" y="60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34243</xdr:rowOff>
    </xdr:from>
    <xdr:ext cx="534377" cy="259045"/>
    <xdr:sp macro="" textlink="">
      <xdr:nvSpPr>
        <xdr:cNvPr id="74" name="テキスト ボックス 73"/>
        <xdr:cNvSpPr txBox="1"/>
      </xdr:nvSpPr>
      <xdr:spPr>
        <a:xfrm>
          <a:off x="863111" y="58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3061</xdr:rowOff>
    </xdr:from>
    <xdr:to>
      <xdr:col>24</xdr:col>
      <xdr:colOff>114300</xdr:colOff>
      <xdr:row>36</xdr:row>
      <xdr:rowOff>104661</xdr:rowOff>
    </xdr:to>
    <xdr:sp macro="" textlink="">
      <xdr:nvSpPr>
        <xdr:cNvPr id="80" name="楕円 79"/>
        <xdr:cNvSpPr/>
      </xdr:nvSpPr>
      <xdr:spPr>
        <a:xfrm>
          <a:off x="4584700" y="617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152938</xdr:rowOff>
    </xdr:from>
    <xdr:ext cx="534377" cy="259045"/>
    <xdr:sp macro="" textlink="">
      <xdr:nvSpPr>
        <xdr:cNvPr id="81" name="人件費該当値テキスト"/>
        <xdr:cNvSpPr txBox="1"/>
      </xdr:nvSpPr>
      <xdr:spPr>
        <a:xfrm>
          <a:off x="4686300" y="615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79299</xdr:rowOff>
    </xdr:from>
    <xdr:to>
      <xdr:col>20</xdr:col>
      <xdr:colOff>38100</xdr:colOff>
      <xdr:row>37</xdr:row>
      <xdr:rowOff>9449</xdr:rowOff>
    </xdr:to>
    <xdr:sp macro="" textlink="">
      <xdr:nvSpPr>
        <xdr:cNvPr id="82" name="楕円 81"/>
        <xdr:cNvSpPr/>
      </xdr:nvSpPr>
      <xdr:spPr>
        <a:xfrm>
          <a:off x="3746500" y="62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576</xdr:rowOff>
    </xdr:from>
    <xdr:ext cx="534377" cy="259045"/>
    <xdr:sp macro="" textlink="">
      <xdr:nvSpPr>
        <xdr:cNvPr id="83" name="テキスト ボックス 82"/>
        <xdr:cNvSpPr txBox="1"/>
      </xdr:nvSpPr>
      <xdr:spPr>
        <a:xfrm>
          <a:off x="3530111" y="63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6147</xdr:rowOff>
    </xdr:from>
    <xdr:to>
      <xdr:col>15</xdr:col>
      <xdr:colOff>101600</xdr:colOff>
      <xdr:row>36</xdr:row>
      <xdr:rowOff>107747</xdr:rowOff>
    </xdr:to>
    <xdr:sp macro="" textlink="">
      <xdr:nvSpPr>
        <xdr:cNvPr id="84" name="楕円 83"/>
        <xdr:cNvSpPr/>
      </xdr:nvSpPr>
      <xdr:spPr>
        <a:xfrm>
          <a:off x="2857500" y="61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98874</xdr:rowOff>
    </xdr:from>
    <xdr:ext cx="534377" cy="259045"/>
    <xdr:sp macro="" textlink="">
      <xdr:nvSpPr>
        <xdr:cNvPr id="85" name="テキスト ボックス 84"/>
        <xdr:cNvSpPr txBox="1"/>
      </xdr:nvSpPr>
      <xdr:spPr>
        <a:xfrm>
          <a:off x="2641111" y="627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144183</xdr:rowOff>
    </xdr:from>
    <xdr:to>
      <xdr:col>10</xdr:col>
      <xdr:colOff>165100</xdr:colOff>
      <xdr:row>37</xdr:row>
      <xdr:rowOff>74333</xdr:rowOff>
    </xdr:to>
    <xdr:sp macro="" textlink="">
      <xdr:nvSpPr>
        <xdr:cNvPr id="86" name="楕円 85"/>
        <xdr:cNvSpPr/>
      </xdr:nvSpPr>
      <xdr:spPr>
        <a:xfrm>
          <a:off x="1968500" y="63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65460</xdr:rowOff>
    </xdr:from>
    <xdr:ext cx="534377" cy="259045"/>
    <xdr:sp macro="" textlink="">
      <xdr:nvSpPr>
        <xdr:cNvPr id="87" name="テキスト ボックス 86"/>
        <xdr:cNvSpPr txBox="1"/>
      </xdr:nvSpPr>
      <xdr:spPr>
        <a:xfrm>
          <a:off x="1752111" y="640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29083</xdr:rowOff>
    </xdr:from>
    <xdr:to>
      <xdr:col>6</xdr:col>
      <xdr:colOff>38100</xdr:colOff>
      <xdr:row>37</xdr:row>
      <xdr:rowOff>130683</xdr:rowOff>
    </xdr:to>
    <xdr:sp macro="" textlink="">
      <xdr:nvSpPr>
        <xdr:cNvPr id="88" name="楕円 87"/>
        <xdr:cNvSpPr/>
      </xdr:nvSpPr>
      <xdr:spPr>
        <a:xfrm>
          <a:off x="1079500" y="63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121810</xdr:rowOff>
    </xdr:from>
    <xdr:ext cx="534377" cy="259045"/>
    <xdr:sp macro="" textlink="">
      <xdr:nvSpPr>
        <xdr:cNvPr id="89" name="テキスト ボックス 88"/>
        <xdr:cNvSpPr txBox="1"/>
      </xdr:nvSpPr>
      <xdr:spPr>
        <a:xfrm>
          <a:off x="863111" y="64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73711</xdr:rowOff>
    </xdr:from>
    <xdr:to>
      <xdr:col>24</xdr:col>
      <xdr:colOff>63500</xdr:colOff>
      <xdr:row>58</xdr:row>
      <xdr:rowOff>108153</xdr:rowOff>
    </xdr:to>
    <xdr:cxnSp macro="">
      <xdr:nvCxnSpPr>
        <xdr:cNvPr id="119" name="直線コネクタ 118"/>
        <xdr:cNvCxnSpPr/>
      </xdr:nvCxnSpPr>
      <xdr:spPr>
        <a:xfrm flipV="1">
          <a:off x="3797300" y="10017811"/>
          <a:ext cx="838200" cy="3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48721</xdr:rowOff>
    </xdr:from>
    <xdr:ext cx="534377" cy="259045"/>
    <xdr:sp macro="" textlink="">
      <xdr:nvSpPr>
        <xdr:cNvPr id="120" name="物件費平均値テキスト"/>
        <xdr:cNvSpPr txBox="1"/>
      </xdr:nvSpPr>
      <xdr:spPr>
        <a:xfrm>
          <a:off x="4686300" y="930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108153</xdr:rowOff>
    </xdr:from>
    <xdr:to>
      <xdr:col>19</xdr:col>
      <xdr:colOff>177800</xdr:colOff>
      <xdr:row>58</xdr:row>
      <xdr:rowOff>125299</xdr:rowOff>
    </xdr:to>
    <xdr:cxnSp macro="">
      <xdr:nvCxnSpPr>
        <xdr:cNvPr id="122" name="直線コネクタ 121"/>
        <xdr:cNvCxnSpPr/>
      </xdr:nvCxnSpPr>
      <xdr:spPr>
        <a:xfrm flipV="1">
          <a:off x="2908300" y="10052253"/>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125299</xdr:rowOff>
    </xdr:from>
    <xdr:to>
      <xdr:col>15</xdr:col>
      <xdr:colOff>50800</xdr:colOff>
      <xdr:row>59</xdr:row>
      <xdr:rowOff>7798</xdr:rowOff>
    </xdr:to>
    <xdr:cxnSp macro="">
      <xdr:nvCxnSpPr>
        <xdr:cNvPr id="125" name="直線コネクタ 124"/>
        <xdr:cNvCxnSpPr/>
      </xdr:nvCxnSpPr>
      <xdr:spPr>
        <a:xfrm flipV="1">
          <a:off x="2019300" y="10069399"/>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128426</xdr:rowOff>
    </xdr:from>
    <xdr:ext cx="534377" cy="259045"/>
    <xdr:sp macro="" textlink="">
      <xdr:nvSpPr>
        <xdr:cNvPr id="127" name="テキスト ボックス 126"/>
        <xdr:cNvSpPr txBox="1"/>
      </xdr:nvSpPr>
      <xdr:spPr>
        <a:xfrm>
          <a:off x="2641111" y="92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7798</xdr:rowOff>
    </xdr:from>
    <xdr:to>
      <xdr:col>10</xdr:col>
      <xdr:colOff>114300</xdr:colOff>
      <xdr:row>59</xdr:row>
      <xdr:rowOff>124803</xdr:rowOff>
    </xdr:to>
    <xdr:cxnSp macro="">
      <xdr:nvCxnSpPr>
        <xdr:cNvPr id="128" name="直線コネクタ 127"/>
        <xdr:cNvCxnSpPr/>
      </xdr:nvCxnSpPr>
      <xdr:spPr>
        <a:xfrm flipV="1">
          <a:off x="1130300" y="10123348"/>
          <a:ext cx="889000" cy="11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31" name="フローチャート: 判断 130"/>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140161</xdr:rowOff>
    </xdr:from>
    <xdr:ext cx="534377" cy="259045"/>
    <xdr:sp macro="" textlink="">
      <xdr:nvSpPr>
        <xdr:cNvPr id="132" name="テキスト ボックス 131"/>
        <xdr:cNvSpPr txBox="1"/>
      </xdr:nvSpPr>
      <xdr:spPr>
        <a:xfrm>
          <a:off x="863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22911</xdr:rowOff>
    </xdr:from>
    <xdr:to>
      <xdr:col>24</xdr:col>
      <xdr:colOff>114300</xdr:colOff>
      <xdr:row>58</xdr:row>
      <xdr:rowOff>124511</xdr:rowOff>
    </xdr:to>
    <xdr:sp macro="" textlink="">
      <xdr:nvSpPr>
        <xdr:cNvPr id="138" name="楕円 137"/>
        <xdr:cNvSpPr/>
      </xdr:nvSpPr>
      <xdr:spPr>
        <a:xfrm>
          <a:off x="4584700" y="996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109288</xdr:rowOff>
    </xdr:from>
    <xdr:ext cx="534377" cy="259045"/>
    <xdr:sp macro="" textlink="">
      <xdr:nvSpPr>
        <xdr:cNvPr id="139" name="物件費該当値テキスト"/>
        <xdr:cNvSpPr txBox="1"/>
      </xdr:nvSpPr>
      <xdr:spPr>
        <a:xfrm>
          <a:off x="4686300" y="988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57353</xdr:rowOff>
    </xdr:from>
    <xdr:to>
      <xdr:col>20</xdr:col>
      <xdr:colOff>38100</xdr:colOff>
      <xdr:row>58</xdr:row>
      <xdr:rowOff>158953</xdr:rowOff>
    </xdr:to>
    <xdr:sp macro="" textlink="">
      <xdr:nvSpPr>
        <xdr:cNvPr id="140" name="楕円 139"/>
        <xdr:cNvSpPr/>
      </xdr:nvSpPr>
      <xdr:spPr>
        <a:xfrm>
          <a:off x="3746500" y="100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150080</xdr:rowOff>
    </xdr:from>
    <xdr:ext cx="534377" cy="259045"/>
    <xdr:sp macro="" textlink="">
      <xdr:nvSpPr>
        <xdr:cNvPr id="141" name="テキスト ボックス 140"/>
        <xdr:cNvSpPr txBox="1"/>
      </xdr:nvSpPr>
      <xdr:spPr>
        <a:xfrm>
          <a:off x="3530111" y="100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74499</xdr:rowOff>
    </xdr:from>
    <xdr:to>
      <xdr:col>15</xdr:col>
      <xdr:colOff>101600</xdr:colOff>
      <xdr:row>59</xdr:row>
      <xdr:rowOff>4649</xdr:rowOff>
    </xdr:to>
    <xdr:sp macro="" textlink="">
      <xdr:nvSpPr>
        <xdr:cNvPr id="142" name="楕円 141"/>
        <xdr:cNvSpPr/>
      </xdr:nvSpPr>
      <xdr:spPr>
        <a:xfrm>
          <a:off x="2857500" y="1001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167226</xdr:rowOff>
    </xdr:from>
    <xdr:ext cx="534377" cy="259045"/>
    <xdr:sp macro="" textlink="">
      <xdr:nvSpPr>
        <xdr:cNvPr id="143" name="テキスト ボックス 142"/>
        <xdr:cNvSpPr txBox="1"/>
      </xdr:nvSpPr>
      <xdr:spPr>
        <a:xfrm>
          <a:off x="2641111" y="101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128448</xdr:rowOff>
    </xdr:from>
    <xdr:to>
      <xdr:col>10</xdr:col>
      <xdr:colOff>165100</xdr:colOff>
      <xdr:row>59</xdr:row>
      <xdr:rowOff>58598</xdr:rowOff>
    </xdr:to>
    <xdr:sp macro="" textlink="">
      <xdr:nvSpPr>
        <xdr:cNvPr id="144" name="楕円 143"/>
        <xdr:cNvSpPr/>
      </xdr:nvSpPr>
      <xdr:spPr>
        <a:xfrm>
          <a:off x="1968500" y="1007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49725</xdr:rowOff>
    </xdr:from>
    <xdr:ext cx="534377" cy="259045"/>
    <xdr:sp macro="" textlink="">
      <xdr:nvSpPr>
        <xdr:cNvPr id="145" name="テキスト ボックス 144"/>
        <xdr:cNvSpPr txBox="1"/>
      </xdr:nvSpPr>
      <xdr:spPr>
        <a:xfrm>
          <a:off x="1752111" y="1016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74003</xdr:rowOff>
    </xdr:from>
    <xdr:to>
      <xdr:col>6</xdr:col>
      <xdr:colOff>38100</xdr:colOff>
      <xdr:row>60</xdr:row>
      <xdr:rowOff>4153</xdr:rowOff>
    </xdr:to>
    <xdr:sp macro="" textlink="">
      <xdr:nvSpPr>
        <xdr:cNvPr id="146" name="楕円 145"/>
        <xdr:cNvSpPr/>
      </xdr:nvSpPr>
      <xdr:spPr>
        <a:xfrm>
          <a:off x="1079500" y="1018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166730</xdr:rowOff>
    </xdr:from>
    <xdr:ext cx="534377" cy="259045"/>
    <xdr:sp macro="" textlink="">
      <xdr:nvSpPr>
        <xdr:cNvPr id="147" name="テキスト ボックス 146"/>
        <xdr:cNvSpPr txBox="1"/>
      </xdr:nvSpPr>
      <xdr:spPr>
        <a:xfrm>
          <a:off x="863111" y="102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63348</xdr:rowOff>
    </xdr:from>
    <xdr:to>
      <xdr:col>24</xdr:col>
      <xdr:colOff>63500</xdr:colOff>
      <xdr:row>77</xdr:row>
      <xdr:rowOff>64080</xdr:rowOff>
    </xdr:to>
    <xdr:cxnSp macro="">
      <xdr:nvCxnSpPr>
        <xdr:cNvPr id="174" name="直線コネクタ 173"/>
        <xdr:cNvCxnSpPr/>
      </xdr:nvCxnSpPr>
      <xdr:spPr>
        <a:xfrm>
          <a:off x="3797300" y="13264998"/>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121594</xdr:rowOff>
    </xdr:from>
    <xdr:to>
      <xdr:col>19</xdr:col>
      <xdr:colOff>177800</xdr:colOff>
      <xdr:row>77</xdr:row>
      <xdr:rowOff>63348</xdr:rowOff>
    </xdr:to>
    <xdr:cxnSp macro="">
      <xdr:nvCxnSpPr>
        <xdr:cNvPr id="177" name="直線コネクタ 176"/>
        <xdr:cNvCxnSpPr/>
      </xdr:nvCxnSpPr>
      <xdr:spPr>
        <a:xfrm>
          <a:off x="2908300" y="13151794"/>
          <a:ext cx="889000" cy="11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121594</xdr:rowOff>
    </xdr:from>
    <xdr:to>
      <xdr:col>15</xdr:col>
      <xdr:colOff>50800</xdr:colOff>
      <xdr:row>77</xdr:row>
      <xdr:rowOff>26955</xdr:rowOff>
    </xdr:to>
    <xdr:cxnSp macro="">
      <xdr:nvCxnSpPr>
        <xdr:cNvPr id="180" name="直線コネクタ 179"/>
        <xdr:cNvCxnSpPr/>
      </xdr:nvCxnSpPr>
      <xdr:spPr>
        <a:xfrm flipV="1">
          <a:off x="2019300" y="13151794"/>
          <a:ext cx="889000" cy="7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138511</xdr:rowOff>
    </xdr:from>
    <xdr:to>
      <xdr:col>10</xdr:col>
      <xdr:colOff>114300</xdr:colOff>
      <xdr:row>77</xdr:row>
      <xdr:rowOff>26955</xdr:rowOff>
    </xdr:to>
    <xdr:cxnSp macro="">
      <xdr:nvCxnSpPr>
        <xdr:cNvPr id="183" name="直線コネクタ 182"/>
        <xdr:cNvCxnSpPr/>
      </xdr:nvCxnSpPr>
      <xdr:spPr>
        <a:xfrm>
          <a:off x="1130300" y="13168711"/>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54428</xdr:rowOff>
    </xdr:from>
    <xdr:to>
      <xdr:col>6</xdr:col>
      <xdr:colOff>38100</xdr:colOff>
      <xdr:row>76</xdr:row>
      <xdr:rowOff>156028</xdr:rowOff>
    </xdr:to>
    <xdr:sp macro="" textlink="">
      <xdr:nvSpPr>
        <xdr:cNvPr id="186" name="フローチャート: 判断 185"/>
        <xdr:cNvSpPr/>
      </xdr:nvSpPr>
      <xdr:spPr>
        <a:xfrm>
          <a:off x="1079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1104</xdr:rowOff>
    </xdr:from>
    <xdr:ext cx="469744" cy="259045"/>
    <xdr:sp macro="" textlink="">
      <xdr:nvSpPr>
        <xdr:cNvPr id="187" name="テキスト ボックス 186"/>
        <xdr:cNvSpPr txBox="1"/>
      </xdr:nvSpPr>
      <xdr:spPr>
        <a:xfrm>
          <a:off x="895428" y="128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13280</xdr:rowOff>
    </xdr:from>
    <xdr:to>
      <xdr:col>24</xdr:col>
      <xdr:colOff>114300</xdr:colOff>
      <xdr:row>77</xdr:row>
      <xdr:rowOff>114880</xdr:rowOff>
    </xdr:to>
    <xdr:sp macro="" textlink="">
      <xdr:nvSpPr>
        <xdr:cNvPr id="193" name="楕円 192"/>
        <xdr:cNvSpPr/>
      </xdr:nvSpPr>
      <xdr:spPr>
        <a:xfrm>
          <a:off x="4584700" y="132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163157</xdr:rowOff>
    </xdr:from>
    <xdr:ext cx="469744" cy="259045"/>
    <xdr:sp macro="" textlink="">
      <xdr:nvSpPr>
        <xdr:cNvPr id="194" name="維持補修費該当値テキスト"/>
        <xdr:cNvSpPr txBox="1"/>
      </xdr:nvSpPr>
      <xdr:spPr>
        <a:xfrm>
          <a:off x="4686300" y="1319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12548</xdr:rowOff>
    </xdr:from>
    <xdr:to>
      <xdr:col>20</xdr:col>
      <xdr:colOff>38100</xdr:colOff>
      <xdr:row>77</xdr:row>
      <xdr:rowOff>114148</xdr:rowOff>
    </xdr:to>
    <xdr:sp macro="" textlink="">
      <xdr:nvSpPr>
        <xdr:cNvPr id="195" name="楕円 194"/>
        <xdr:cNvSpPr/>
      </xdr:nvSpPr>
      <xdr:spPr>
        <a:xfrm>
          <a:off x="3746500" y="1321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105275</xdr:rowOff>
    </xdr:from>
    <xdr:ext cx="469744" cy="259045"/>
    <xdr:sp macro="" textlink="">
      <xdr:nvSpPr>
        <xdr:cNvPr id="196" name="テキスト ボックス 195"/>
        <xdr:cNvSpPr txBox="1"/>
      </xdr:nvSpPr>
      <xdr:spPr>
        <a:xfrm>
          <a:off x="3562428" y="1330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70794</xdr:rowOff>
    </xdr:from>
    <xdr:to>
      <xdr:col>15</xdr:col>
      <xdr:colOff>101600</xdr:colOff>
      <xdr:row>77</xdr:row>
      <xdr:rowOff>944</xdr:rowOff>
    </xdr:to>
    <xdr:sp macro="" textlink="">
      <xdr:nvSpPr>
        <xdr:cNvPr id="197" name="楕円 196"/>
        <xdr:cNvSpPr/>
      </xdr:nvSpPr>
      <xdr:spPr>
        <a:xfrm>
          <a:off x="2857500" y="1310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163521</xdr:rowOff>
    </xdr:from>
    <xdr:ext cx="469744" cy="259045"/>
    <xdr:sp macro="" textlink="">
      <xdr:nvSpPr>
        <xdr:cNvPr id="198" name="テキスト ボックス 197"/>
        <xdr:cNvSpPr txBox="1"/>
      </xdr:nvSpPr>
      <xdr:spPr>
        <a:xfrm>
          <a:off x="2673428" y="1319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147605</xdr:rowOff>
    </xdr:from>
    <xdr:to>
      <xdr:col>10</xdr:col>
      <xdr:colOff>165100</xdr:colOff>
      <xdr:row>77</xdr:row>
      <xdr:rowOff>77755</xdr:rowOff>
    </xdr:to>
    <xdr:sp macro="" textlink="">
      <xdr:nvSpPr>
        <xdr:cNvPr id="199" name="楕円 198"/>
        <xdr:cNvSpPr/>
      </xdr:nvSpPr>
      <xdr:spPr>
        <a:xfrm>
          <a:off x="1968500" y="131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68882</xdr:rowOff>
    </xdr:from>
    <xdr:ext cx="469744" cy="259045"/>
    <xdr:sp macro="" textlink="">
      <xdr:nvSpPr>
        <xdr:cNvPr id="200" name="テキスト ボックス 199"/>
        <xdr:cNvSpPr txBox="1"/>
      </xdr:nvSpPr>
      <xdr:spPr>
        <a:xfrm>
          <a:off x="1784428" y="132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87711</xdr:rowOff>
    </xdr:from>
    <xdr:to>
      <xdr:col>6</xdr:col>
      <xdr:colOff>38100</xdr:colOff>
      <xdr:row>77</xdr:row>
      <xdr:rowOff>17861</xdr:rowOff>
    </xdr:to>
    <xdr:sp macro="" textlink="">
      <xdr:nvSpPr>
        <xdr:cNvPr id="201" name="楕円 200"/>
        <xdr:cNvSpPr/>
      </xdr:nvSpPr>
      <xdr:spPr>
        <a:xfrm>
          <a:off x="1079500" y="1311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8988</xdr:rowOff>
    </xdr:from>
    <xdr:ext cx="469744" cy="259045"/>
    <xdr:sp macro="" textlink="">
      <xdr:nvSpPr>
        <xdr:cNvPr id="202" name="テキスト ボックス 201"/>
        <xdr:cNvSpPr txBox="1"/>
      </xdr:nvSpPr>
      <xdr:spPr>
        <a:xfrm>
          <a:off x="895428" y="1321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115608</xdr:rowOff>
    </xdr:from>
    <xdr:to>
      <xdr:col>24</xdr:col>
      <xdr:colOff>63500</xdr:colOff>
      <xdr:row>95</xdr:row>
      <xdr:rowOff>159499</xdr:rowOff>
    </xdr:to>
    <xdr:cxnSp macro="">
      <xdr:nvCxnSpPr>
        <xdr:cNvPr id="232" name="直線コネクタ 231"/>
        <xdr:cNvCxnSpPr/>
      </xdr:nvCxnSpPr>
      <xdr:spPr>
        <a:xfrm flipV="1">
          <a:off x="3797300" y="16403358"/>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159499</xdr:rowOff>
    </xdr:from>
    <xdr:to>
      <xdr:col>19</xdr:col>
      <xdr:colOff>177800</xdr:colOff>
      <xdr:row>96</xdr:row>
      <xdr:rowOff>54344</xdr:rowOff>
    </xdr:to>
    <xdr:cxnSp macro="">
      <xdr:nvCxnSpPr>
        <xdr:cNvPr id="235" name="直線コネクタ 234"/>
        <xdr:cNvCxnSpPr/>
      </xdr:nvCxnSpPr>
      <xdr:spPr>
        <a:xfrm flipV="1">
          <a:off x="2908300" y="16447249"/>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54344</xdr:rowOff>
    </xdr:from>
    <xdr:to>
      <xdr:col>15</xdr:col>
      <xdr:colOff>50800</xdr:colOff>
      <xdr:row>96</xdr:row>
      <xdr:rowOff>114808</xdr:rowOff>
    </xdr:to>
    <xdr:cxnSp macro="">
      <xdr:nvCxnSpPr>
        <xdr:cNvPr id="238" name="直線コネクタ 237"/>
        <xdr:cNvCxnSpPr/>
      </xdr:nvCxnSpPr>
      <xdr:spPr>
        <a:xfrm flipV="1">
          <a:off x="2019300" y="16513544"/>
          <a:ext cx="889000" cy="6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114808</xdr:rowOff>
    </xdr:from>
    <xdr:to>
      <xdr:col>10</xdr:col>
      <xdr:colOff>114300</xdr:colOff>
      <xdr:row>97</xdr:row>
      <xdr:rowOff>21526</xdr:rowOff>
    </xdr:to>
    <xdr:cxnSp macro="">
      <xdr:nvCxnSpPr>
        <xdr:cNvPr id="241" name="直線コネクタ 240"/>
        <xdr:cNvCxnSpPr/>
      </xdr:nvCxnSpPr>
      <xdr:spPr>
        <a:xfrm flipV="1">
          <a:off x="1130300" y="16574008"/>
          <a:ext cx="889000" cy="7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94768</xdr:rowOff>
    </xdr:from>
    <xdr:to>
      <xdr:col>6</xdr:col>
      <xdr:colOff>38100</xdr:colOff>
      <xdr:row>98</xdr:row>
      <xdr:rowOff>24918</xdr:rowOff>
    </xdr:to>
    <xdr:sp macro="" textlink="">
      <xdr:nvSpPr>
        <xdr:cNvPr id="244" name="フローチャート: 判断 243"/>
        <xdr:cNvSpPr/>
      </xdr:nvSpPr>
      <xdr:spPr>
        <a:xfrm>
          <a:off x="1079500" y="1672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16045</xdr:rowOff>
    </xdr:from>
    <xdr:ext cx="534377" cy="259045"/>
    <xdr:sp macro="" textlink="">
      <xdr:nvSpPr>
        <xdr:cNvPr id="245" name="テキスト ボックス 244"/>
        <xdr:cNvSpPr txBox="1"/>
      </xdr:nvSpPr>
      <xdr:spPr>
        <a:xfrm>
          <a:off x="863111" y="168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64808</xdr:rowOff>
    </xdr:from>
    <xdr:to>
      <xdr:col>24</xdr:col>
      <xdr:colOff>114300</xdr:colOff>
      <xdr:row>95</xdr:row>
      <xdr:rowOff>166408</xdr:rowOff>
    </xdr:to>
    <xdr:sp macro="" textlink="">
      <xdr:nvSpPr>
        <xdr:cNvPr id="251" name="楕円 250"/>
        <xdr:cNvSpPr/>
      </xdr:nvSpPr>
      <xdr:spPr>
        <a:xfrm>
          <a:off x="4584700" y="1635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43235</xdr:rowOff>
    </xdr:from>
    <xdr:ext cx="599010" cy="259045"/>
    <xdr:sp macro="" textlink="">
      <xdr:nvSpPr>
        <xdr:cNvPr id="252" name="扶助費該当値テキスト"/>
        <xdr:cNvSpPr txBox="1"/>
      </xdr:nvSpPr>
      <xdr:spPr>
        <a:xfrm>
          <a:off x="4686300" y="1633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108699</xdr:rowOff>
    </xdr:from>
    <xdr:to>
      <xdr:col>20</xdr:col>
      <xdr:colOff>38100</xdr:colOff>
      <xdr:row>96</xdr:row>
      <xdr:rowOff>38849</xdr:rowOff>
    </xdr:to>
    <xdr:sp macro="" textlink="">
      <xdr:nvSpPr>
        <xdr:cNvPr id="253" name="楕円 252"/>
        <xdr:cNvSpPr/>
      </xdr:nvSpPr>
      <xdr:spPr>
        <a:xfrm>
          <a:off x="3746500" y="163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29976</xdr:rowOff>
    </xdr:from>
    <xdr:ext cx="599010" cy="259045"/>
    <xdr:sp macro="" textlink="">
      <xdr:nvSpPr>
        <xdr:cNvPr id="254" name="テキスト ボックス 253"/>
        <xdr:cNvSpPr txBox="1"/>
      </xdr:nvSpPr>
      <xdr:spPr>
        <a:xfrm>
          <a:off x="3497795" y="1648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3544</xdr:rowOff>
    </xdr:from>
    <xdr:to>
      <xdr:col>15</xdr:col>
      <xdr:colOff>101600</xdr:colOff>
      <xdr:row>96</xdr:row>
      <xdr:rowOff>105144</xdr:rowOff>
    </xdr:to>
    <xdr:sp macro="" textlink="">
      <xdr:nvSpPr>
        <xdr:cNvPr id="255" name="楕円 254"/>
        <xdr:cNvSpPr/>
      </xdr:nvSpPr>
      <xdr:spPr>
        <a:xfrm>
          <a:off x="2857500" y="1646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96271</xdr:rowOff>
    </xdr:from>
    <xdr:ext cx="534377" cy="259045"/>
    <xdr:sp macro="" textlink="">
      <xdr:nvSpPr>
        <xdr:cNvPr id="256" name="テキスト ボックス 255"/>
        <xdr:cNvSpPr txBox="1"/>
      </xdr:nvSpPr>
      <xdr:spPr>
        <a:xfrm>
          <a:off x="2641111" y="1655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64008</xdr:rowOff>
    </xdr:from>
    <xdr:to>
      <xdr:col>10</xdr:col>
      <xdr:colOff>165100</xdr:colOff>
      <xdr:row>96</xdr:row>
      <xdr:rowOff>165608</xdr:rowOff>
    </xdr:to>
    <xdr:sp macro="" textlink="">
      <xdr:nvSpPr>
        <xdr:cNvPr id="257" name="楕円 256"/>
        <xdr:cNvSpPr/>
      </xdr:nvSpPr>
      <xdr:spPr>
        <a:xfrm>
          <a:off x="1968500" y="1652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156735</xdr:rowOff>
    </xdr:from>
    <xdr:ext cx="534377" cy="259045"/>
    <xdr:sp macro="" textlink="">
      <xdr:nvSpPr>
        <xdr:cNvPr id="258" name="テキスト ボックス 257"/>
        <xdr:cNvSpPr txBox="1"/>
      </xdr:nvSpPr>
      <xdr:spPr>
        <a:xfrm>
          <a:off x="1752111" y="1661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142176</xdr:rowOff>
    </xdr:from>
    <xdr:to>
      <xdr:col>6</xdr:col>
      <xdr:colOff>38100</xdr:colOff>
      <xdr:row>97</xdr:row>
      <xdr:rowOff>72326</xdr:rowOff>
    </xdr:to>
    <xdr:sp macro="" textlink="">
      <xdr:nvSpPr>
        <xdr:cNvPr id="259" name="楕円 258"/>
        <xdr:cNvSpPr/>
      </xdr:nvSpPr>
      <xdr:spPr>
        <a:xfrm>
          <a:off x="1079500" y="166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88853</xdr:rowOff>
    </xdr:from>
    <xdr:ext cx="534377" cy="259045"/>
    <xdr:sp macro="" textlink="">
      <xdr:nvSpPr>
        <xdr:cNvPr id="260" name="テキスト ボックス 259"/>
        <xdr:cNvSpPr txBox="1"/>
      </xdr:nvSpPr>
      <xdr:spPr>
        <a:xfrm>
          <a:off x="863111" y="1637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111125</xdr:rowOff>
    </xdr:from>
    <xdr:to>
      <xdr:col>55</xdr:col>
      <xdr:colOff>0</xdr:colOff>
      <xdr:row>34</xdr:row>
      <xdr:rowOff>26478</xdr:rowOff>
    </xdr:to>
    <xdr:cxnSp macro="">
      <xdr:nvCxnSpPr>
        <xdr:cNvPr id="292" name="直線コネクタ 291"/>
        <xdr:cNvCxnSpPr/>
      </xdr:nvCxnSpPr>
      <xdr:spPr>
        <a:xfrm>
          <a:off x="9639300" y="5426075"/>
          <a:ext cx="838200" cy="42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123889</xdr:rowOff>
    </xdr:from>
    <xdr:ext cx="534377" cy="259045"/>
    <xdr:sp macro="" textlink="">
      <xdr:nvSpPr>
        <xdr:cNvPr id="293" name="補助費等平均値テキスト"/>
        <xdr:cNvSpPr txBox="1"/>
      </xdr:nvSpPr>
      <xdr:spPr>
        <a:xfrm>
          <a:off x="10528300" y="612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111125</xdr:rowOff>
    </xdr:from>
    <xdr:to>
      <xdr:col>50</xdr:col>
      <xdr:colOff>114300</xdr:colOff>
      <xdr:row>33</xdr:row>
      <xdr:rowOff>86306</xdr:rowOff>
    </xdr:to>
    <xdr:cxnSp macro="">
      <xdr:nvCxnSpPr>
        <xdr:cNvPr id="295" name="直線コネクタ 294"/>
        <xdr:cNvCxnSpPr/>
      </xdr:nvCxnSpPr>
      <xdr:spPr>
        <a:xfrm flipV="1">
          <a:off x="8750300" y="5426075"/>
          <a:ext cx="889000" cy="31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41887</xdr:rowOff>
    </xdr:from>
    <xdr:ext cx="534377" cy="259045"/>
    <xdr:sp macro="" textlink="">
      <xdr:nvSpPr>
        <xdr:cNvPr id="297" name="テキスト ボックス 296"/>
        <xdr:cNvSpPr txBox="1"/>
      </xdr:nvSpPr>
      <xdr:spPr>
        <a:xfrm>
          <a:off x="9372111" y="621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86306</xdr:rowOff>
    </xdr:from>
    <xdr:to>
      <xdr:col>45</xdr:col>
      <xdr:colOff>177800</xdr:colOff>
      <xdr:row>33</xdr:row>
      <xdr:rowOff>152698</xdr:rowOff>
    </xdr:to>
    <xdr:cxnSp macro="">
      <xdr:nvCxnSpPr>
        <xdr:cNvPr id="298" name="直線コネクタ 297"/>
        <xdr:cNvCxnSpPr/>
      </xdr:nvCxnSpPr>
      <xdr:spPr>
        <a:xfrm flipV="1">
          <a:off x="7861300" y="5744156"/>
          <a:ext cx="889000" cy="6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41920</xdr:rowOff>
    </xdr:from>
    <xdr:ext cx="534377" cy="259045"/>
    <xdr:sp macro="" textlink="">
      <xdr:nvSpPr>
        <xdr:cNvPr id="300" name="テキスト ボックス 299"/>
        <xdr:cNvSpPr txBox="1"/>
      </xdr:nvSpPr>
      <xdr:spPr>
        <a:xfrm>
          <a:off x="8483111" y="62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152698</xdr:rowOff>
    </xdr:from>
    <xdr:to>
      <xdr:col>41</xdr:col>
      <xdr:colOff>50800</xdr:colOff>
      <xdr:row>34</xdr:row>
      <xdr:rowOff>14035</xdr:rowOff>
    </xdr:to>
    <xdr:cxnSp macro="">
      <xdr:nvCxnSpPr>
        <xdr:cNvPr id="301" name="直線コネクタ 300"/>
        <xdr:cNvCxnSpPr/>
      </xdr:nvCxnSpPr>
      <xdr:spPr>
        <a:xfrm flipV="1">
          <a:off x="6972300" y="5810548"/>
          <a:ext cx="889000" cy="3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48908</xdr:rowOff>
    </xdr:from>
    <xdr:ext cx="534377" cy="259045"/>
    <xdr:sp macro="" textlink="">
      <xdr:nvSpPr>
        <xdr:cNvPr id="303" name="テキスト ボックス 302"/>
        <xdr:cNvSpPr txBox="1"/>
      </xdr:nvSpPr>
      <xdr:spPr>
        <a:xfrm>
          <a:off x="7594111" y="62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64179</xdr:rowOff>
    </xdr:from>
    <xdr:to>
      <xdr:col>36</xdr:col>
      <xdr:colOff>165100</xdr:colOff>
      <xdr:row>35</xdr:row>
      <xdr:rowOff>165779</xdr:rowOff>
    </xdr:to>
    <xdr:sp macro="" textlink="">
      <xdr:nvSpPr>
        <xdr:cNvPr id="304" name="フローチャート: 判断 303"/>
        <xdr:cNvSpPr/>
      </xdr:nvSpPr>
      <xdr:spPr>
        <a:xfrm>
          <a:off x="6921500" y="606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156906</xdr:rowOff>
    </xdr:from>
    <xdr:ext cx="534377" cy="259045"/>
    <xdr:sp macro="" textlink="">
      <xdr:nvSpPr>
        <xdr:cNvPr id="305" name="テキスト ボックス 304"/>
        <xdr:cNvSpPr txBox="1"/>
      </xdr:nvSpPr>
      <xdr:spPr>
        <a:xfrm>
          <a:off x="6705111" y="615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147128</xdr:rowOff>
    </xdr:from>
    <xdr:to>
      <xdr:col>55</xdr:col>
      <xdr:colOff>50800</xdr:colOff>
      <xdr:row>34</xdr:row>
      <xdr:rowOff>77278</xdr:rowOff>
    </xdr:to>
    <xdr:sp macro="" textlink="">
      <xdr:nvSpPr>
        <xdr:cNvPr id="311" name="楕円 310"/>
        <xdr:cNvSpPr/>
      </xdr:nvSpPr>
      <xdr:spPr>
        <a:xfrm>
          <a:off x="10426700" y="580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170005</xdr:rowOff>
    </xdr:from>
    <xdr:ext cx="534377" cy="259045"/>
    <xdr:sp macro="" textlink="">
      <xdr:nvSpPr>
        <xdr:cNvPr id="312" name="補助費等該当値テキスト"/>
        <xdr:cNvSpPr txBox="1"/>
      </xdr:nvSpPr>
      <xdr:spPr>
        <a:xfrm>
          <a:off x="10528300" y="565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60325</xdr:rowOff>
    </xdr:from>
    <xdr:to>
      <xdr:col>50</xdr:col>
      <xdr:colOff>165100</xdr:colOff>
      <xdr:row>31</xdr:row>
      <xdr:rowOff>161925</xdr:rowOff>
    </xdr:to>
    <xdr:sp macro="" textlink="">
      <xdr:nvSpPr>
        <xdr:cNvPr id="313" name="楕円 312"/>
        <xdr:cNvSpPr/>
      </xdr:nvSpPr>
      <xdr:spPr>
        <a:xfrm>
          <a:off x="9588500" y="53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7002</xdr:rowOff>
    </xdr:from>
    <xdr:ext cx="534377" cy="259045"/>
    <xdr:sp macro="" textlink="">
      <xdr:nvSpPr>
        <xdr:cNvPr id="314" name="テキスト ボックス 313"/>
        <xdr:cNvSpPr txBox="1"/>
      </xdr:nvSpPr>
      <xdr:spPr>
        <a:xfrm>
          <a:off x="9372111" y="515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35506</xdr:rowOff>
    </xdr:from>
    <xdr:to>
      <xdr:col>46</xdr:col>
      <xdr:colOff>38100</xdr:colOff>
      <xdr:row>33</xdr:row>
      <xdr:rowOff>137106</xdr:rowOff>
    </xdr:to>
    <xdr:sp macro="" textlink="">
      <xdr:nvSpPr>
        <xdr:cNvPr id="315" name="楕円 314"/>
        <xdr:cNvSpPr/>
      </xdr:nvSpPr>
      <xdr:spPr>
        <a:xfrm>
          <a:off x="8699500" y="569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153633</xdr:rowOff>
    </xdr:from>
    <xdr:ext cx="534377" cy="259045"/>
    <xdr:sp macro="" textlink="">
      <xdr:nvSpPr>
        <xdr:cNvPr id="316" name="テキスト ボックス 315"/>
        <xdr:cNvSpPr txBox="1"/>
      </xdr:nvSpPr>
      <xdr:spPr>
        <a:xfrm>
          <a:off x="8483111" y="546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101898</xdr:rowOff>
    </xdr:from>
    <xdr:to>
      <xdr:col>41</xdr:col>
      <xdr:colOff>101600</xdr:colOff>
      <xdr:row>34</xdr:row>
      <xdr:rowOff>32048</xdr:rowOff>
    </xdr:to>
    <xdr:sp macro="" textlink="">
      <xdr:nvSpPr>
        <xdr:cNvPr id="317" name="楕円 316"/>
        <xdr:cNvSpPr/>
      </xdr:nvSpPr>
      <xdr:spPr>
        <a:xfrm>
          <a:off x="7810500" y="575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48575</xdr:rowOff>
    </xdr:from>
    <xdr:ext cx="534377" cy="259045"/>
    <xdr:sp macro="" textlink="">
      <xdr:nvSpPr>
        <xdr:cNvPr id="318" name="テキスト ボックス 317"/>
        <xdr:cNvSpPr txBox="1"/>
      </xdr:nvSpPr>
      <xdr:spPr>
        <a:xfrm>
          <a:off x="7594111" y="553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134685</xdr:rowOff>
    </xdr:from>
    <xdr:to>
      <xdr:col>36</xdr:col>
      <xdr:colOff>165100</xdr:colOff>
      <xdr:row>34</xdr:row>
      <xdr:rowOff>64835</xdr:rowOff>
    </xdr:to>
    <xdr:sp macro="" textlink="">
      <xdr:nvSpPr>
        <xdr:cNvPr id="319" name="楕円 318"/>
        <xdr:cNvSpPr/>
      </xdr:nvSpPr>
      <xdr:spPr>
        <a:xfrm>
          <a:off x="6921500" y="579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81362</xdr:rowOff>
    </xdr:from>
    <xdr:ext cx="534377" cy="259045"/>
    <xdr:sp macro="" textlink="">
      <xdr:nvSpPr>
        <xdr:cNvPr id="320" name="テキスト ボックス 319"/>
        <xdr:cNvSpPr txBox="1"/>
      </xdr:nvSpPr>
      <xdr:spPr>
        <a:xfrm>
          <a:off x="6705111" y="556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47019</xdr:rowOff>
    </xdr:from>
    <xdr:to>
      <xdr:col>54</xdr:col>
      <xdr:colOff>189865</xdr:colOff>
      <xdr:row>57</xdr:row>
      <xdr:rowOff>76639</xdr:rowOff>
    </xdr:to>
    <xdr:cxnSp macro="">
      <xdr:nvCxnSpPr>
        <xdr:cNvPr id="346" name="直線コネクタ 345"/>
        <xdr:cNvCxnSpPr/>
      </xdr:nvCxnSpPr>
      <xdr:spPr>
        <a:xfrm flipV="1">
          <a:off x="10475595" y="8619519"/>
          <a:ext cx="1270" cy="122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80466</xdr:rowOff>
    </xdr:from>
    <xdr:ext cx="534377" cy="259045"/>
    <xdr:sp macro="" textlink="">
      <xdr:nvSpPr>
        <xdr:cNvPr id="347" name="普通建設事業費最小値テキスト"/>
        <xdr:cNvSpPr txBox="1"/>
      </xdr:nvSpPr>
      <xdr:spPr>
        <a:xfrm>
          <a:off x="10528300" y="985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76639</xdr:rowOff>
    </xdr:from>
    <xdr:to>
      <xdr:col>55</xdr:col>
      <xdr:colOff>88900</xdr:colOff>
      <xdr:row>57</xdr:row>
      <xdr:rowOff>76639</xdr:rowOff>
    </xdr:to>
    <xdr:cxnSp macro="">
      <xdr:nvCxnSpPr>
        <xdr:cNvPr id="348" name="直線コネクタ 347"/>
        <xdr:cNvCxnSpPr/>
      </xdr:nvCxnSpPr>
      <xdr:spPr>
        <a:xfrm>
          <a:off x="10388600" y="984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165146</xdr:rowOff>
    </xdr:from>
    <xdr:ext cx="534377" cy="259045"/>
    <xdr:sp macro="" textlink="">
      <xdr:nvSpPr>
        <xdr:cNvPr id="349" name="普通建設事業費最大値テキスト"/>
        <xdr:cNvSpPr txBox="1"/>
      </xdr:nvSpPr>
      <xdr:spPr>
        <a:xfrm>
          <a:off x="10528300" y="83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47019</xdr:rowOff>
    </xdr:from>
    <xdr:to>
      <xdr:col>55</xdr:col>
      <xdr:colOff>88900</xdr:colOff>
      <xdr:row>50</xdr:row>
      <xdr:rowOff>47019</xdr:rowOff>
    </xdr:to>
    <xdr:cxnSp macro="">
      <xdr:nvCxnSpPr>
        <xdr:cNvPr id="350" name="直線コネクタ 349"/>
        <xdr:cNvCxnSpPr/>
      </xdr:nvCxnSpPr>
      <xdr:spPr>
        <a:xfrm>
          <a:off x="10388600" y="86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168553</xdr:rowOff>
    </xdr:from>
    <xdr:to>
      <xdr:col>55</xdr:col>
      <xdr:colOff>0</xdr:colOff>
      <xdr:row>57</xdr:row>
      <xdr:rowOff>46399</xdr:rowOff>
    </xdr:to>
    <xdr:cxnSp macro="">
      <xdr:nvCxnSpPr>
        <xdr:cNvPr id="351" name="直線コネクタ 350"/>
        <xdr:cNvCxnSpPr/>
      </xdr:nvCxnSpPr>
      <xdr:spPr>
        <a:xfrm flipV="1">
          <a:off x="9639300" y="9769753"/>
          <a:ext cx="838200" cy="4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142998</xdr:rowOff>
    </xdr:from>
    <xdr:ext cx="534377" cy="259045"/>
    <xdr:sp macro="" textlink="">
      <xdr:nvSpPr>
        <xdr:cNvPr id="352" name="普通建設事業費平均値テキスト"/>
        <xdr:cNvSpPr txBox="1"/>
      </xdr:nvSpPr>
      <xdr:spPr>
        <a:xfrm>
          <a:off x="10528300" y="92298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120121</xdr:rowOff>
    </xdr:from>
    <xdr:to>
      <xdr:col>55</xdr:col>
      <xdr:colOff>50800</xdr:colOff>
      <xdr:row>55</xdr:row>
      <xdr:rowOff>50271</xdr:rowOff>
    </xdr:to>
    <xdr:sp macro="" textlink="">
      <xdr:nvSpPr>
        <xdr:cNvPr id="353" name="フローチャート: 判断 352"/>
        <xdr:cNvSpPr/>
      </xdr:nvSpPr>
      <xdr:spPr>
        <a:xfrm>
          <a:off x="10426700" y="937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130784</xdr:rowOff>
    </xdr:from>
    <xdr:to>
      <xdr:col>50</xdr:col>
      <xdr:colOff>114300</xdr:colOff>
      <xdr:row>57</xdr:row>
      <xdr:rowOff>46399</xdr:rowOff>
    </xdr:to>
    <xdr:cxnSp macro="">
      <xdr:nvCxnSpPr>
        <xdr:cNvPr id="354" name="直線コネクタ 353"/>
        <xdr:cNvCxnSpPr/>
      </xdr:nvCxnSpPr>
      <xdr:spPr>
        <a:xfrm>
          <a:off x="8750300" y="9731984"/>
          <a:ext cx="889000" cy="8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147765</xdr:rowOff>
    </xdr:from>
    <xdr:to>
      <xdr:col>50</xdr:col>
      <xdr:colOff>165100</xdr:colOff>
      <xdr:row>55</xdr:row>
      <xdr:rowOff>77915</xdr:rowOff>
    </xdr:to>
    <xdr:sp macro="" textlink="">
      <xdr:nvSpPr>
        <xdr:cNvPr id="355" name="フローチャート: 判断 354"/>
        <xdr:cNvSpPr/>
      </xdr:nvSpPr>
      <xdr:spPr>
        <a:xfrm>
          <a:off x="9588500" y="940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94442</xdr:rowOff>
    </xdr:from>
    <xdr:ext cx="534377" cy="259045"/>
    <xdr:sp macro="" textlink="">
      <xdr:nvSpPr>
        <xdr:cNvPr id="356" name="テキスト ボックス 355"/>
        <xdr:cNvSpPr txBox="1"/>
      </xdr:nvSpPr>
      <xdr:spPr>
        <a:xfrm>
          <a:off x="9372111" y="9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130784</xdr:rowOff>
    </xdr:from>
    <xdr:to>
      <xdr:col>45</xdr:col>
      <xdr:colOff>177800</xdr:colOff>
      <xdr:row>57</xdr:row>
      <xdr:rowOff>134997</xdr:rowOff>
    </xdr:to>
    <xdr:cxnSp macro="">
      <xdr:nvCxnSpPr>
        <xdr:cNvPr id="357" name="直線コネクタ 356"/>
        <xdr:cNvCxnSpPr/>
      </xdr:nvCxnSpPr>
      <xdr:spPr>
        <a:xfrm flipV="1">
          <a:off x="7861300" y="9731984"/>
          <a:ext cx="889000" cy="17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74531</xdr:rowOff>
    </xdr:from>
    <xdr:to>
      <xdr:col>46</xdr:col>
      <xdr:colOff>38100</xdr:colOff>
      <xdr:row>55</xdr:row>
      <xdr:rowOff>4681</xdr:rowOff>
    </xdr:to>
    <xdr:sp macro="" textlink="">
      <xdr:nvSpPr>
        <xdr:cNvPr id="358" name="フローチャート: 判断 357"/>
        <xdr:cNvSpPr/>
      </xdr:nvSpPr>
      <xdr:spPr>
        <a:xfrm>
          <a:off x="8699500" y="933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21208</xdr:rowOff>
    </xdr:from>
    <xdr:ext cx="534377" cy="259045"/>
    <xdr:sp macro="" textlink="">
      <xdr:nvSpPr>
        <xdr:cNvPr id="359" name="テキスト ボックス 358"/>
        <xdr:cNvSpPr txBox="1"/>
      </xdr:nvSpPr>
      <xdr:spPr>
        <a:xfrm>
          <a:off x="8483111" y="910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134997</xdr:rowOff>
    </xdr:from>
    <xdr:to>
      <xdr:col>41</xdr:col>
      <xdr:colOff>50800</xdr:colOff>
      <xdr:row>58</xdr:row>
      <xdr:rowOff>66091</xdr:rowOff>
    </xdr:to>
    <xdr:cxnSp macro="">
      <xdr:nvCxnSpPr>
        <xdr:cNvPr id="360" name="直線コネクタ 359"/>
        <xdr:cNvCxnSpPr/>
      </xdr:nvCxnSpPr>
      <xdr:spPr>
        <a:xfrm flipV="1">
          <a:off x="6972300" y="9907647"/>
          <a:ext cx="889000" cy="10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62562</xdr:rowOff>
    </xdr:from>
    <xdr:to>
      <xdr:col>41</xdr:col>
      <xdr:colOff>101600</xdr:colOff>
      <xdr:row>54</xdr:row>
      <xdr:rowOff>164162</xdr:rowOff>
    </xdr:to>
    <xdr:sp macro="" textlink="">
      <xdr:nvSpPr>
        <xdr:cNvPr id="361" name="フローチャート: 判断 360"/>
        <xdr:cNvSpPr/>
      </xdr:nvSpPr>
      <xdr:spPr>
        <a:xfrm>
          <a:off x="7810500" y="932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9239</xdr:rowOff>
    </xdr:from>
    <xdr:ext cx="534377" cy="259045"/>
    <xdr:sp macro="" textlink="">
      <xdr:nvSpPr>
        <xdr:cNvPr id="362" name="テキスト ボックス 361"/>
        <xdr:cNvSpPr txBox="1"/>
      </xdr:nvSpPr>
      <xdr:spPr>
        <a:xfrm>
          <a:off x="7594111" y="909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60570</xdr:rowOff>
    </xdr:from>
    <xdr:to>
      <xdr:col>36</xdr:col>
      <xdr:colOff>165100</xdr:colOff>
      <xdr:row>55</xdr:row>
      <xdr:rowOff>162170</xdr:rowOff>
    </xdr:to>
    <xdr:sp macro="" textlink="">
      <xdr:nvSpPr>
        <xdr:cNvPr id="363" name="フローチャート: 判断 362"/>
        <xdr:cNvSpPr/>
      </xdr:nvSpPr>
      <xdr:spPr>
        <a:xfrm>
          <a:off x="6921500" y="949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7247</xdr:rowOff>
    </xdr:from>
    <xdr:ext cx="534377" cy="259045"/>
    <xdr:sp macro="" textlink="">
      <xdr:nvSpPr>
        <xdr:cNvPr id="364" name="テキスト ボックス 363"/>
        <xdr:cNvSpPr txBox="1"/>
      </xdr:nvSpPr>
      <xdr:spPr>
        <a:xfrm>
          <a:off x="6705111" y="926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117753</xdr:rowOff>
    </xdr:from>
    <xdr:to>
      <xdr:col>55</xdr:col>
      <xdr:colOff>50800</xdr:colOff>
      <xdr:row>57</xdr:row>
      <xdr:rowOff>47903</xdr:rowOff>
    </xdr:to>
    <xdr:sp macro="" textlink="">
      <xdr:nvSpPr>
        <xdr:cNvPr id="370" name="楕円 369"/>
        <xdr:cNvSpPr/>
      </xdr:nvSpPr>
      <xdr:spPr>
        <a:xfrm>
          <a:off x="10426700" y="97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32680</xdr:rowOff>
    </xdr:from>
    <xdr:ext cx="534377" cy="259045"/>
    <xdr:sp macro="" textlink="">
      <xdr:nvSpPr>
        <xdr:cNvPr id="371" name="普通建設事業費該当値テキスト"/>
        <xdr:cNvSpPr txBox="1"/>
      </xdr:nvSpPr>
      <xdr:spPr>
        <a:xfrm>
          <a:off x="10528300" y="963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167049</xdr:rowOff>
    </xdr:from>
    <xdr:to>
      <xdr:col>50</xdr:col>
      <xdr:colOff>165100</xdr:colOff>
      <xdr:row>57</xdr:row>
      <xdr:rowOff>97199</xdr:rowOff>
    </xdr:to>
    <xdr:sp macro="" textlink="">
      <xdr:nvSpPr>
        <xdr:cNvPr id="372" name="楕円 371"/>
        <xdr:cNvSpPr/>
      </xdr:nvSpPr>
      <xdr:spPr>
        <a:xfrm>
          <a:off x="9588500" y="97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88326</xdr:rowOff>
    </xdr:from>
    <xdr:ext cx="534377" cy="259045"/>
    <xdr:sp macro="" textlink="">
      <xdr:nvSpPr>
        <xdr:cNvPr id="373" name="テキスト ボックス 372"/>
        <xdr:cNvSpPr txBox="1"/>
      </xdr:nvSpPr>
      <xdr:spPr>
        <a:xfrm>
          <a:off x="9372111" y="986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79984</xdr:rowOff>
    </xdr:from>
    <xdr:to>
      <xdr:col>46</xdr:col>
      <xdr:colOff>38100</xdr:colOff>
      <xdr:row>57</xdr:row>
      <xdr:rowOff>10134</xdr:rowOff>
    </xdr:to>
    <xdr:sp macro="" textlink="">
      <xdr:nvSpPr>
        <xdr:cNvPr id="374" name="楕円 373"/>
        <xdr:cNvSpPr/>
      </xdr:nvSpPr>
      <xdr:spPr>
        <a:xfrm>
          <a:off x="8699500" y="96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1261</xdr:rowOff>
    </xdr:from>
    <xdr:ext cx="534377" cy="259045"/>
    <xdr:sp macro="" textlink="">
      <xdr:nvSpPr>
        <xdr:cNvPr id="375" name="テキスト ボックス 374"/>
        <xdr:cNvSpPr txBox="1"/>
      </xdr:nvSpPr>
      <xdr:spPr>
        <a:xfrm>
          <a:off x="8483111" y="97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84197</xdr:rowOff>
    </xdr:from>
    <xdr:to>
      <xdr:col>41</xdr:col>
      <xdr:colOff>101600</xdr:colOff>
      <xdr:row>58</xdr:row>
      <xdr:rowOff>14347</xdr:rowOff>
    </xdr:to>
    <xdr:sp macro="" textlink="">
      <xdr:nvSpPr>
        <xdr:cNvPr id="376" name="楕円 375"/>
        <xdr:cNvSpPr/>
      </xdr:nvSpPr>
      <xdr:spPr>
        <a:xfrm>
          <a:off x="7810500" y="985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5474</xdr:rowOff>
    </xdr:from>
    <xdr:ext cx="534377" cy="259045"/>
    <xdr:sp macro="" textlink="">
      <xdr:nvSpPr>
        <xdr:cNvPr id="377" name="テキスト ボックス 376"/>
        <xdr:cNvSpPr txBox="1"/>
      </xdr:nvSpPr>
      <xdr:spPr>
        <a:xfrm>
          <a:off x="7594111" y="9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15291</xdr:rowOff>
    </xdr:from>
    <xdr:to>
      <xdr:col>36</xdr:col>
      <xdr:colOff>165100</xdr:colOff>
      <xdr:row>58</xdr:row>
      <xdr:rowOff>116891</xdr:rowOff>
    </xdr:to>
    <xdr:sp macro="" textlink="">
      <xdr:nvSpPr>
        <xdr:cNvPr id="378" name="楕円 377"/>
        <xdr:cNvSpPr/>
      </xdr:nvSpPr>
      <xdr:spPr>
        <a:xfrm>
          <a:off x="6921500" y="995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108018</xdr:rowOff>
    </xdr:from>
    <xdr:ext cx="534377" cy="259045"/>
    <xdr:sp macro="" textlink="">
      <xdr:nvSpPr>
        <xdr:cNvPr id="379" name="テキスト ボックス 378"/>
        <xdr:cNvSpPr txBox="1"/>
      </xdr:nvSpPr>
      <xdr:spPr>
        <a:xfrm>
          <a:off x="6705111" y="1005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3" name="直線コネクタ 402"/>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4"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5" name="直線コネクタ 404"/>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6"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7" name="直線コネクタ 406"/>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4445</xdr:rowOff>
    </xdr:from>
    <xdr:to>
      <xdr:col>55</xdr:col>
      <xdr:colOff>0</xdr:colOff>
      <xdr:row>78</xdr:row>
      <xdr:rowOff>27724</xdr:rowOff>
    </xdr:to>
    <xdr:cxnSp macro="">
      <xdr:nvCxnSpPr>
        <xdr:cNvPr id="408" name="直線コネクタ 407"/>
        <xdr:cNvCxnSpPr/>
      </xdr:nvCxnSpPr>
      <xdr:spPr>
        <a:xfrm flipV="1">
          <a:off x="9639300" y="13377545"/>
          <a:ext cx="8382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9"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10" name="フローチャート: 判断 409"/>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135737</xdr:rowOff>
    </xdr:from>
    <xdr:to>
      <xdr:col>50</xdr:col>
      <xdr:colOff>114300</xdr:colOff>
      <xdr:row>78</xdr:row>
      <xdr:rowOff>27724</xdr:rowOff>
    </xdr:to>
    <xdr:cxnSp macro="">
      <xdr:nvCxnSpPr>
        <xdr:cNvPr id="411" name="直線コネクタ 410"/>
        <xdr:cNvCxnSpPr/>
      </xdr:nvCxnSpPr>
      <xdr:spPr>
        <a:xfrm>
          <a:off x="8750300" y="13165937"/>
          <a:ext cx="889000" cy="23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2" name="フローチャート: 判断 411"/>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3" name="テキスト ボックス 412"/>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135737</xdr:rowOff>
    </xdr:from>
    <xdr:to>
      <xdr:col>45</xdr:col>
      <xdr:colOff>177800</xdr:colOff>
      <xdr:row>77</xdr:row>
      <xdr:rowOff>141033</xdr:rowOff>
    </xdr:to>
    <xdr:cxnSp macro="">
      <xdr:nvCxnSpPr>
        <xdr:cNvPr id="414" name="直線コネクタ 413"/>
        <xdr:cNvCxnSpPr/>
      </xdr:nvCxnSpPr>
      <xdr:spPr>
        <a:xfrm flipV="1">
          <a:off x="7861300" y="13165937"/>
          <a:ext cx="889000" cy="17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5" name="フローチャート: 判断 414"/>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6" name="テキスト ボックス 415"/>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7" name="フローチャート: 判断 416"/>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75468</xdr:rowOff>
    </xdr:from>
    <xdr:ext cx="534377" cy="259045"/>
    <xdr:sp macro="" textlink="">
      <xdr:nvSpPr>
        <xdr:cNvPr id="418" name="テキスト ボックス 417"/>
        <xdr:cNvSpPr txBox="1"/>
      </xdr:nvSpPr>
      <xdr:spPr>
        <a:xfrm>
          <a:off x="7594111"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125095</xdr:rowOff>
    </xdr:from>
    <xdr:to>
      <xdr:col>55</xdr:col>
      <xdr:colOff>50800</xdr:colOff>
      <xdr:row>78</xdr:row>
      <xdr:rowOff>55245</xdr:rowOff>
    </xdr:to>
    <xdr:sp macro="" textlink="">
      <xdr:nvSpPr>
        <xdr:cNvPr id="424" name="楕円 423"/>
        <xdr:cNvSpPr/>
      </xdr:nvSpPr>
      <xdr:spPr>
        <a:xfrm>
          <a:off x="10426700" y="133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103522</xdr:rowOff>
    </xdr:from>
    <xdr:ext cx="469744" cy="259045"/>
    <xdr:sp macro="" textlink="">
      <xdr:nvSpPr>
        <xdr:cNvPr id="425" name="普通建設事業費 （ うち新規整備　）該当値テキスト"/>
        <xdr:cNvSpPr txBox="1"/>
      </xdr:nvSpPr>
      <xdr:spPr>
        <a:xfrm>
          <a:off x="10528300" y="133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148374</xdr:rowOff>
    </xdr:from>
    <xdr:to>
      <xdr:col>50</xdr:col>
      <xdr:colOff>165100</xdr:colOff>
      <xdr:row>78</xdr:row>
      <xdr:rowOff>78524</xdr:rowOff>
    </xdr:to>
    <xdr:sp macro="" textlink="">
      <xdr:nvSpPr>
        <xdr:cNvPr id="426" name="楕円 425"/>
        <xdr:cNvSpPr/>
      </xdr:nvSpPr>
      <xdr:spPr>
        <a:xfrm>
          <a:off x="9588500" y="133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69651</xdr:rowOff>
    </xdr:from>
    <xdr:ext cx="469744" cy="259045"/>
    <xdr:sp macro="" textlink="">
      <xdr:nvSpPr>
        <xdr:cNvPr id="427" name="テキスト ボックス 426"/>
        <xdr:cNvSpPr txBox="1"/>
      </xdr:nvSpPr>
      <xdr:spPr>
        <a:xfrm>
          <a:off x="9404428" y="134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84937</xdr:rowOff>
    </xdr:from>
    <xdr:to>
      <xdr:col>46</xdr:col>
      <xdr:colOff>38100</xdr:colOff>
      <xdr:row>77</xdr:row>
      <xdr:rowOff>15087</xdr:rowOff>
    </xdr:to>
    <xdr:sp macro="" textlink="">
      <xdr:nvSpPr>
        <xdr:cNvPr id="428" name="楕円 427"/>
        <xdr:cNvSpPr/>
      </xdr:nvSpPr>
      <xdr:spPr>
        <a:xfrm>
          <a:off x="8699500" y="1311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6214</xdr:rowOff>
    </xdr:from>
    <xdr:ext cx="534377" cy="259045"/>
    <xdr:sp macro="" textlink="">
      <xdr:nvSpPr>
        <xdr:cNvPr id="429" name="テキスト ボックス 428"/>
        <xdr:cNvSpPr txBox="1"/>
      </xdr:nvSpPr>
      <xdr:spPr>
        <a:xfrm>
          <a:off x="8483111" y="1320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90233</xdr:rowOff>
    </xdr:from>
    <xdr:to>
      <xdr:col>41</xdr:col>
      <xdr:colOff>101600</xdr:colOff>
      <xdr:row>78</xdr:row>
      <xdr:rowOff>20383</xdr:rowOff>
    </xdr:to>
    <xdr:sp macro="" textlink="">
      <xdr:nvSpPr>
        <xdr:cNvPr id="430" name="楕円 429"/>
        <xdr:cNvSpPr/>
      </xdr:nvSpPr>
      <xdr:spPr>
        <a:xfrm>
          <a:off x="7810500" y="1329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11510</xdr:rowOff>
    </xdr:from>
    <xdr:ext cx="469744" cy="259045"/>
    <xdr:sp macro="" textlink="">
      <xdr:nvSpPr>
        <xdr:cNvPr id="431" name="テキスト ボックス 430"/>
        <xdr:cNvSpPr txBox="1"/>
      </xdr:nvSpPr>
      <xdr:spPr>
        <a:xfrm>
          <a:off x="7626428" y="1338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3" name="直線コネクタ 452"/>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4"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5" name="直線コネクタ 454"/>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6"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7" name="直線コネクタ 456"/>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90300</xdr:rowOff>
    </xdr:from>
    <xdr:to>
      <xdr:col>55</xdr:col>
      <xdr:colOff>0</xdr:colOff>
      <xdr:row>97</xdr:row>
      <xdr:rowOff>106073</xdr:rowOff>
    </xdr:to>
    <xdr:cxnSp macro="">
      <xdr:nvCxnSpPr>
        <xdr:cNvPr id="458" name="直線コネクタ 457"/>
        <xdr:cNvCxnSpPr/>
      </xdr:nvCxnSpPr>
      <xdr:spPr>
        <a:xfrm flipV="1">
          <a:off x="9639300" y="16720950"/>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59"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60" name="フローチャート: 判断 459"/>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106073</xdr:rowOff>
    </xdr:from>
    <xdr:to>
      <xdr:col>50</xdr:col>
      <xdr:colOff>114300</xdr:colOff>
      <xdr:row>98</xdr:row>
      <xdr:rowOff>63667</xdr:rowOff>
    </xdr:to>
    <xdr:cxnSp macro="">
      <xdr:nvCxnSpPr>
        <xdr:cNvPr id="461" name="直線コネクタ 460"/>
        <xdr:cNvCxnSpPr/>
      </xdr:nvCxnSpPr>
      <xdr:spPr>
        <a:xfrm flipV="1">
          <a:off x="8750300" y="16736723"/>
          <a:ext cx="889000" cy="12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2" name="フローチャート: 判断 461"/>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23415</xdr:rowOff>
    </xdr:from>
    <xdr:ext cx="534377" cy="259045"/>
    <xdr:sp macro="" textlink="">
      <xdr:nvSpPr>
        <xdr:cNvPr id="463" name="テキスト ボックス 462"/>
        <xdr:cNvSpPr txBox="1"/>
      </xdr:nvSpPr>
      <xdr:spPr>
        <a:xfrm>
          <a:off x="9372111" y="161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145323</xdr:rowOff>
    </xdr:from>
    <xdr:to>
      <xdr:col>45</xdr:col>
      <xdr:colOff>177800</xdr:colOff>
      <xdr:row>98</xdr:row>
      <xdr:rowOff>63667</xdr:rowOff>
    </xdr:to>
    <xdr:cxnSp macro="">
      <xdr:nvCxnSpPr>
        <xdr:cNvPr id="464" name="直線コネクタ 463"/>
        <xdr:cNvCxnSpPr/>
      </xdr:nvCxnSpPr>
      <xdr:spPr>
        <a:xfrm>
          <a:off x="7861300" y="16775973"/>
          <a:ext cx="889000" cy="8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5" name="フローチャート: 判断 464"/>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31737</xdr:rowOff>
    </xdr:from>
    <xdr:ext cx="534377" cy="259045"/>
    <xdr:sp macro="" textlink="">
      <xdr:nvSpPr>
        <xdr:cNvPr id="466" name="テキスト ボックス 465"/>
        <xdr:cNvSpPr txBox="1"/>
      </xdr:nvSpPr>
      <xdr:spPr>
        <a:xfrm>
          <a:off x="8483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7" name="フローチャート: 判断 466"/>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44721</xdr:rowOff>
    </xdr:from>
    <xdr:ext cx="534377" cy="259045"/>
    <xdr:sp macro="" textlink="">
      <xdr:nvSpPr>
        <xdr:cNvPr id="468" name="テキスト ボックス 467"/>
        <xdr:cNvSpPr txBox="1"/>
      </xdr:nvSpPr>
      <xdr:spPr>
        <a:xfrm>
          <a:off x="7594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39500</xdr:rowOff>
    </xdr:from>
    <xdr:to>
      <xdr:col>55</xdr:col>
      <xdr:colOff>50800</xdr:colOff>
      <xdr:row>97</xdr:row>
      <xdr:rowOff>141100</xdr:rowOff>
    </xdr:to>
    <xdr:sp macro="" textlink="">
      <xdr:nvSpPr>
        <xdr:cNvPr id="474" name="楕円 473"/>
        <xdr:cNvSpPr/>
      </xdr:nvSpPr>
      <xdr:spPr>
        <a:xfrm>
          <a:off x="10426700" y="1667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125877</xdr:rowOff>
    </xdr:from>
    <xdr:ext cx="469744" cy="259045"/>
    <xdr:sp macro="" textlink="">
      <xdr:nvSpPr>
        <xdr:cNvPr id="475" name="普通建設事業費 （ うち更新整備　）該当値テキスト"/>
        <xdr:cNvSpPr txBox="1"/>
      </xdr:nvSpPr>
      <xdr:spPr>
        <a:xfrm>
          <a:off x="10528300" y="1658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55273</xdr:rowOff>
    </xdr:from>
    <xdr:to>
      <xdr:col>50</xdr:col>
      <xdr:colOff>165100</xdr:colOff>
      <xdr:row>97</xdr:row>
      <xdr:rowOff>156873</xdr:rowOff>
    </xdr:to>
    <xdr:sp macro="" textlink="">
      <xdr:nvSpPr>
        <xdr:cNvPr id="476" name="楕円 475"/>
        <xdr:cNvSpPr/>
      </xdr:nvSpPr>
      <xdr:spPr>
        <a:xfrm>
          <a:off x="9588500" y="1668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148000</xdr:rowOff>
    </xdr:from>
    <xdr:ext cx="469744" cy="259045"/>
    <xdr:sp macro="" textlink="">
      <xdr:nvSpPr>
        <xdr:cNvPr id="477" name="テキスト ボックス 476"/>
        <xdr:cNvSpPr txBox="1"/>
      </xdr:nvSpPr>
      <xdr:spPr>
        <a:xfrm>
          <a:off x="9404428" y="1677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12867</xdr:rowOff>
    </xdr:from>
    <xdr:to>
      <xdr:col>46</xdr:col>
      <xdr:colOff>38100</xdr:colOff>
      <xdr:row>98</xdr:row>
      <xdr:rowOff>114467</xdr:rowOff>
    </xdr:to>
    <xdr:sp macro="" textlink="">
      <xdr:nvSpPr>
        <xdr:cNvPr id="478" name="楕円 477"/>
        <xdr:cNvSpPr/>
      </xdr:nvSpPr>
      <xdr:spPr>
        <a:xfrm>
          <a:off x="8699500" y="168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105594</xdr:rowOff>
    </xdr:from>
    <xdr:ext cx="469744" cy="259045"/>
    <xdr:sp macro="" textlink="">
      <xdr:nvSpPr>
        <xdr:cNvPr id="479" name="テキスト ボックス 478"/>
        <xdr:cNvSpPr txBox="1"/>
      </xdr:nvSpPr>
      <xdr:spPr>
        <a:xfrm>
          <a:off x="8515428" y="1690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94523</xdr:rowOff>
    </xdr:from>
    <xdr:to>
      <xdr:col>41</xdr:col>
      <xdr:colOff>101600</xdr:colOff>
      <xdr:row>98</xdr:row>
      <xdr:rowOff>24673</xdr:rowOff>
    </xdr:to>
    <xdr:sp macro="" textlink="">
      <xdr:nvSpPr>
        <xdr:cNvPr id="480" name="楕円 479"/>
        <xdr:cNvSpPr/>
      </xdr:nvSpPr>
      <xdr:spPr>
        <a:xfrm>
          <a:off x="7810500" y="167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15800</xdr:rowOff>
    </xdr:from>
    <xdr:ext cx="469744" cy="259045"/>
    <xdr:sp macro="" textlink="">
      <xdr:nvSpPr>
        <xdr:cNvPr id="481" name="テキスト ボックス 480"/>
        <xdr:cNvSpPr txBox="1"/>
      </xdr:nvSpPr>
      <xdr:spPr>
        <a:xfrm>
          <a:off x="7626428" y="1681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3" name="テキスト ボックス 50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7" name="直線コネクタ 506"/>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8"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10"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1" name="直線コネクタ 510"/>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95515</xdr:rowOff>
    </xdr:from>
    <xdr:to>
      <xdr:col>85</xdr:col>
      <xdr:colOff>127000</xdr:colOff>
      <xdr:row>39</xdr:row>
      <xdr:rowOff>98062</xdr:rowOff>
    </xdr:to>
    <xdr:cxnSp macro="">
      <xdr:nvCxnSpPr>
        <xdr:cNvPr id="512" name="直線コネクタ 511"/>
        <xdr:cNvCxnSpPr/>
      </xdr:nvCxnSpPr>
      <xdr:spPr>
        <a:xfrm>
          <a:off x="15481300" y="6782065"/>
          <a:ext cx="8382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3"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4" name="フローチャート: 判断 513"/>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95515</xdr:rowOff>
    </xdr:from>
    <xdr:to>
      <xdr:col>81</xdr:col>
      <xdr:colOff>50800</xdr:colOff>
      <xdr:row>39</xdr:row>
      <xdr:rowOff>98552</xdr:rowOff>
    </xdr:to>
    <xdr:cxnSp macro="">
      <xdr:nvCxnSpPr>
        <xdr:cNvPr id="515" name="直線コネクタ 514"/>
        <xdr:cNvCxnSpPr/>
      </xdr:nvCxnSpPr>
      <xdr:spPr>
        <a:xfrm flipV="1">
          <a:off x="14592300" y="6782065"/>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6" name="フローチャート: 判断 515"/>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7" name="テキスト ボックス 516"/>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97344</xdr:rowOff>
    </xdr:from>
    <xdr:to>
      <xdr:col>76</xdr:col>
      <xdr:colOff>114300</xdr:colOff>
      <xdr:row>39</xdr:row>
      <xdr:rowOff>98552</xdr:rowOff>
    </xdr:to>
    <xdr:cxnSp macro="">
      <xdr:nvCxnSpPr>
        <xdr:cNvPr id="518" name="直線コネクタ 517"/>
        <xdr:cNvCxnSpPr/>
      </xdr:nvCxnSpPr>
      <xdr:spPr>
        <a:xfrm>
          <a:off x="13703300" y="6783894"/>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9" name="フローチャート: 判断 518"/>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20" name="テキスト ボックス 519"/>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86567</xdr:rowOff>
    </xdr:from>
    <xdr:to>
      <xdr:col>71</xdr:col>
      <xdr:colOff>177800</xdr:colOff>
      <xdr:row>39</xdr:row>
      <xdr:rowOff>97344</xdr:rowOff>
    </xdr:to>
    <xdr:cxnSp macro="">
      <xdr:nvCxnSpPr>
        <xdr:cNvPr id="521" name="直線コネクタ 520"/>
        <xdr:cNvCxnSpPr/>
      </xdr:nvCxnSpPr>
      <xdr:spPr>
        <a:xfrm>
          <a:off x="12814300" y="6773117"/>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2" name="フローチャート: 判断 521"/>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3" name="テキスト ボックス 522"/>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33906</xdr:rowOff>
    </xdr:from>
    <xdr:to>
      <xdr:col>67</xdr:col>
      <xdr:colOff>101600</xdr:colOff>
      <xdr:row>39</xdr:row>
      <xdr:rowOff>135506</xdr:rowOff>
    </xdr:to>
    <xdr:sp macro="" textlink="">
      <xdr:nvSpPr>
        <xdr:cNvPr id="524" name="フローチャート: 判断 523"/>
        <xdr:cNvSpPr/>
      </xdr:nvSpPr>
      <xdr:spPr>
        <a:xfrm>
          <a:off x="12763500" y="672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152033</xdr:rowOff>
    </xdr:from>
    <xdr:ext cx="378565" cy="259045"/>
    <xdr:sp macro="" textlink="">
      <xdr:nvSpPr>
        <xdr:cNvPr id="525" name="テキスト ボックス 524"/>
        <xdr:cNvSpPr txBox="1"/>
      </xdr:nvSpPr>
      <xdr:spPr>
        <a:xfrm>
          <a:off x="12625017" y="6495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47262</xdr:rowOff>
    </xdr:from>
    <xdr:to>
      <xdr:col>85</xdr:col>
      <xdr:colOff>177800</xdr:colOff>
      <xdr:row>39</xdr:row>
      <xdr:rowOff>148862</xdr:rowOff>
    </xdr:to>
    <xdr:sp macro="" textlink="">
      <xdr:nvSpPr>
        <xdr:cNvPr id="531" name="楕円 530"/>
        <xdr:cNvSpPr/>
      </xdr:nvSpPr>
      <xdr:spPr>
        <a:xfrm>
          <a:off x="162687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313932" cy="259045"/>
    <xdr:sp macro="" textlink="">
      <xdr:nvSpPr>
        <xdr:cNvPr id="532" name="災害復旧事業費該当値テキスト"/>
        <xdr:cNvSpPr txBox="1"/>
      </xdr:nvSpPr>
      <xdr:spPr>
        <a:xfrm>
          <a:off x="16370300" y="6668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44715</xdr:rowOff>
    </xdr:from>
    <xdr:to>
      <xdr:col>81</xdr:col>
      <xdr:colOff>101600</xdr:colOff>
      <xdr:row>39</xdr:row>
      <xdr:rowOff>146315</xdr:rowOff>
    </xdr:to>
    <xdr:sp macro="" textlink="">
      <xdr:nvSpPr>
        <xdr:cNvPr id="533" name="楕円 532"/>
        <xdr:cNvSpPr/>
      </xdr:nvSpPr>
      <xdr:spPr>
        <a:xfrm>
          <a:off x="15430500" y="67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137442</xdr:rowOff>
    </xdr:from>
    <xdr:ext cx="378565" cy="259045"/>
    <xdr:sp macro="" textlink="">
      <xdr:nvSpPr>
        <xdr:cNvPr id="534" name="テキスト ボックス 533"/>
        <xdr:cNvSpPr txBox="1"/>
      </xdr:nvSpPr>
      <xdr:spPr>
        <a:xfrm>
          <a:off x="15292017" y="682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47752</xdr:rowOff>
    </xdr:from>
    <xdr:to>
      <xdr:col>76</xdr:col>
      <xdr:colOff>165100</xdr:colOff>
      <xdr:row>39</xdr:row>
      <xdr:rowOff>149352</xdr:rowOff>
    </xdr:to>
    <xdr:sp macro="" textlink="">
      <xdr:nvSpPr>
        <xdr:cNvPr id="535" name="楕円 534"/>
        <xdr:cNvSpPr/>
      </xdr:nvSpPr>
      <xdr:spPr>
        <a:xfrm>
          <a:off x="14541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140479</xdr:rowOff>
    </xdr:from>
    <xdr:ext cx="313932" cy="259045"/>
    <xdr:sp macro="" textlink="">
      <xdr:nvSpPr>
        <xdr:cNvPr id="536" name="テキスト ボックス 535"/>
        <xdr:cNvSpPr txBox="1"/>
      </xdr:nvSpPr>
      <xdr:spPr>
        <a:xfrm>
          <a:off x="14435333" y="6827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46544</xdr:rowOff>
    </xdr:from>
    <xdr:to>
      <xdr:col>72</xdr:col>
      <xdr:colOff>38100</xdr:colOff>
      <xdr:row>39</xdr:row>
      <xdr:rowOff>148144</xdr:rowOff>
    </xdr:to>
    <xdr:sp macro="" textlink="">
      <xdr:nvSpPr>
        <xdr:cNvPr id="537" name="楕円 536"/>
        <xdr:cNvSpPr/>
      </xdr:nvSpPr>
      <xdr:spPr>
        <a:xfrm>
          <a:off x="13652500" y="673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139271</xdr:rowOff>
    </xdr:from>
    <xdr:ext cx="313932" cy="259045"/>
    <xdr:sp macro="" textlink="">
      <xdr:nvSpPr>
        <xdr:cNvPr id="538" name="テキスト ボックス 537"/>
        <xdr:cNvSpPr txBox="1"/>
      </xdr:nvSpPr>
      <xdr:spPr>
        <a:xfrm>
          <a:off x="13546333" y="6825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35767</xdr:rowOff>
    </xdr:from>
    <xdr:to>
      <xdr:col>67</xdr:col>
      <xdr:colOff>101600</xdr:colOff>
      <xdr:row>39</xdr:row>
      <xdr:rowOff>137367</xdr:rowOff>
    </xdr:to>
    <xdr:sp macro="" textlink="">
      <xdr:nvSpPr>
        <xdr:cNvPr id="539" name="楕円 538"/>
        <xdr:cNvSpPr/>
      </xdr:nvSpPr>
      <xdr:spPr>
        <a:xfrm>
          <a:off x="12763500" y="672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128494</xdr:rowOff>
    </xdr:from>
    <xdr:ext cx="378565" cy="259045"/>
    <xdr:sp macro="" textlink="">
      <xdr:nvSpPr>
        <xdr:cNvPr id="540" name="テキスト ボックス 539"/>
        <xdr:cNvSpPr txBox="1"/>
      </xdr:nvSpPr>
      <xdr:spPr>
        <a:xfrm>
          <a:off x="12625017" y="6815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0" name="テキスト ボックス 60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2" name="テキスト ボックス 61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6" name="直線コネクタ 615"/>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7"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8" name="直線コネクタ 617"/>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9"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20" name="直線コネクタ 619"/>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155930</xdr:rowOff>
    </xdr:from>
    <xdr:to>
      <xdr:col>85</xdr:col>
      <xdr:colOff>127000</xdr:colOff>
      <xdr:row>76</xdr:row>
      <xdr:rowOff>80198</xdr:rowOff>
    </xdr:to>
    <xdr:cxnSp macro="">
      <xdr:nvCxnSpPr>
        <xdr:cNvPr id="621" name="直線コネクタ 620"/>
        <xdr:cNvCxnSpPr/>
      </xdr:nvCxnSpPr>
      <xdr:spPr>
        <a:xfrm flipV="1">
          <a:off x="15481300" y="13014680"/>
          <a:ext cx="838200" cy="9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12368</xdr:rowOff>
    </xdr:from>
    <xdr:ext cx="534377" cy="259045"/>
    <xdr:sp macro="" textlink="">
      <xdr:nvSpPr>
        <xdr:cNvPr id="622" name="公債費平均値テキスト"/>
        <xdr:cNvSpPr txBox="1"/>
      </xdr:nvSpPr>
      <xdr:spPr>
        <a:xfrm>
          <a:off x="16370300" y="1252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3" name="フローチャート: 判断 622"/>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41108</xdr:rowOff>
    </xdr:from>
    <xdr:to>
      <xdr:col>81</xdr:col>
      <xdr:colOff>50800</xdr:colOff>
      <xdr:row>76</xdr:row>
      <xdr:rowOff>80198</xdr:rowOff>
    </xdr:to>
    <xdr:cxnSp macro="">
      <xdr:nvCxnSpPr>
        <xdr:cNvPr id="624" name="直線コネクタ 623"/>
        <xdr:cNvCxnSpPr/>
      </xdr:nvCxnSpPr>
      <xdr:spPr>
        <a:xfrm>
          <a:off x="14592300" y="13071308"/>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5" name="フローチャート: 判断 624"/>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95339</xdr:rowOff>
    </xdr:from>
    <xdr:ext cx="534377" cy="259045"/>
    <xdr:sp macro="" textlink="">
      <xdr:nvSpPr>
        <xdr:cNvPr id="626" name="テキスト ボックス 625"/>
        <xdr:cNvSpPr txBox="1"/>
      </xdr:nvSpPr>
      <xdr:spPr>
        <a:xfrm>
          <a:off x="15214111" y="124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5446</xdr:rowOff>
    </xdr:from>
    <xdr:to>
      <xdr:col>76</xdr:col>
      <xdr:colOff>114300</xdr:colOff>
      <xdr:row>76</xdr:row>
      <xdr:rowOff>41108</xdr:rowOff>
    </xdr:to>
    <xdr:cxnSp macro="">
      <xdr:nvCxnSpPr>
        <xdr:cNvPr id="627" name="直線コネクタ 626"/>
        <xdr:cNvCxnSpPr/>
      </xdr:nvCxnSpPr>
      <xdr:spPr>
        <a:xfrm>
          <a:off x="13703300" y="13035646"/>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8" name="フローチャート: 判断 627"/>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89755</xdr:rowOff>
    </xdr:from>
    <xdr:ext cx="534377" cy="259045"/>
    <xdr:sp macro="" textlink="">
      <xdr:nvSpPr>
        <xdr:cNvPr id="629" name="テキスト ボックス 628"/>
        <xdr:cNvSpPr txBox="1"/>
      </xdr:nvSpPr>
      <xdr:spPr>
        <a:xfrm>
          <a:off x="14325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54040</xdr:rowOff>
    </xdr:from>
    <xdr:to>
      <xdr:col>71</xdr:col>
      <xdr:colOff>177800</xdr:colOff>
      <xdr:row>76</xdr:row>
      <xdr:rowOff>5446</xdr:rowOff>
    </xdr:to>
    <xdr:cxnSp macro="">
      <xdr:nvCxnSpPr>
        <xdr:cNvPr id="630" name="直線コネクタ 629"/>
        <xdr:cNvCxnSpPr/>
      </xdr:nvCxnSpPr>
      <xdr:spPr>
        <a:xfrm>
          <a:off x="12814300" y="12912790"/>
          <a:ext cx="889000" cy="12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1" name="フローチャート: 判断 630"/>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17550</xdr:rowOff>
    </xdr:from>
    <xdr:ext cx="534377" cy="259045"/>
    <xdr:sp macro="" textlink="">
      <xdr:nvSpPr>
        <xdr:cNvPr id="632" name="テキスト ボックス 631"/>
        <xdr:cNvSpPr txBox="1"/>
      </xdr:nvSpPr>
      <xdr:spPr>
        <a:xfrm>
          <a:off x="13436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79690</xdr:rowOff>
    </xdr:from>
    <xdr:to>
      <xdr:col>67</xdr:col>
      <xdr:colOff>101600</xdr:colOff>
      <xdr:row>75</xdr:row>
      <xdr:rowOff>9840</xdr:rowOff>
    </xdr:to>
    <xdr:sp macro="" textlink="">
      <xdr:nvSpPr>
        <xdr:cNvPr id="633" name="フローチャート: 判断 632"/>
        <xdr:cNvSpPr/>
      </xdr:nvSpPr>
      <xdr:spPr>
        <a:xfrm>
          <a:off x="12763500" y="127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26367</xdr:rowOff>
    </xdr:from>
    <xdr:ext cx="534377" cy="259045"/>
    <xdr:sp macro="" textlink="">
      <xdr:nvSpPr>
        <xdr:cNvPr id="634" name="テキスト ボックス 633"/>
        <xdr:cNvSpPr txBox="1"/>
      </xdr:nvSpPr>
      <xdr:spPr>
        <a:xfrm>
          <a:off x="12547111" y="1254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105131</xdr:rowOff>
    </xdr:from>
    <xdr:to>
      <xdr:col>85</xdr:col>
      <xdr:colOff>177800</xdr:colOff>
      <xdr:row>76</xdr:row>
      <xdr:rowOff>35282</xdr:rowOff>
    </xdr:to>
    <xdr:sp macro="" textlink="">
      <xdr:nvSpPr>
        <xdr:cNvPr id="640" name="楕円 639"/>
        <xdr:cNvSpPr/>
      </xdr:nvSpPr>
      <xdr:spPr>
        <a:xfrm>
          <a:off x="16268700" y="12963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83558</xdr:rowOff>
    </xdr:from>
    <xdr:ext cx="534377" cy="259045"/>
    <xdr:sp macro="" textlink="">
      <xdr:nvSpPr>
        <xdr:cNvPr id="641" name="公債費該当値テキスト"/>
        <xdr:cNvSpPr txBox="1"/>
      </xdr:nvSpPr>
      <xdr:spPr>
        <a:xfrm>
          <a:off x="16370300" y="1294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29398</xdr:rowOff>
    </xdr:from>
    <xdr:to>
      <xdr:col>81</xdr:col>
      <xdr:colOff>101600</xdr:colOff>
      <xdr:row>76</xdr:row>
      <xdr:rowOff>130998</xdr:rowOff>
    </xdr:to>
    <xdr:sp macro="" textlink="">
      <xdr:nvSpPr>
        <xdr:cNvPr id="642" name="楕円 641"/>
        <xdr:cNvSpPr/>
      </xdr:nvSpPr>
      <xdr:spPr>
        <a:xfrm>
          <a:off x="15430500" y="1305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122125</xdr:rowOff>
    </xdr:from>
    <xdr:ext cx="534377" cy="259045"/>
    <xdr:sp macro="" textlink="">
      <xdr:nvSpPr>
        <xdr:cNvPr id="643" name="テキスト ボックス 642"/>
        <xdr:cNvSpPr txBox="1"/>
      </xdr:nvSpPr>
      <xdr:spPr>
        <a:xfrm>
          <a:off x="15214111" y="1315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161758</xdr:rowOff>
    </xdr:from>
    <xdr:to>
      <xdr:col>76</xdr:col>
      <xdr:colOff>165100</xdr:colOff>
      <xdr:row>76</xdr:row>
      <xdr:rowOff>91908</xdr:rowOff>
    </xdr:to>
    <xdr:sp macro="" textlink="">
      <xdr:nvSpPr>
        <xdr:cNvPr id="644" name="楕円 643"/>
        <xdr:cNvSpPr/>
      </xdr:nvSpPr>
      <xdr:spPr>
        <a:xfrm>
          <a:off x="14541500" y="1302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83035</xdr:rowOff>
    </xdr:from>
    <xdr:ext cx="534377" cy="259045"/>
    <xdr:sp macro="" textlink="">
      <xdr:nvSpPr>
        <xdr:cNvPr id="645" name="テキスト ボックス 644"/>
        <xdr:cNvSpPr txBox="1"/>
      </xdr:nvSpPr>
      <xdr:spPr>
        <a:xfrm>
          <a:off x="14325111" y="1311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126096</xdr:rowOff>
    </xdr:from>
    <xdr:to>
      <xdr:col>72</xdr:col>
      <xdr:colOff>38100</xdr:colOff>
      <xdr:row>76</xdr:row>
      <xdr:rowOff>56246</xdr:rowOff>
    </xdr:to>
    <xdr:sp macro="" textlink="">
      <xdr:nvSpPr>
        <xdr:cNvPr id="646" name="楕円 645"/>
        <xdr:cNvSpPr/>
      </xdr:nvSpPr>
      <xdr:spPr>
        <a:xfrm>
          <a:off x="13652500" y="1298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47373</xdr:rowOff>
    </xdr:from>
    <xdr:ext cx="534377" cy="259045"/>
    <xdr:sp macro="" textlink="">
      <xdr:nvSpPr>
        <xdr:cNvPr id="647" name="テキスト ボックス 646"/>
        <xdr:cNvSpPr txBox="1"/>
      </xdr:nvSpPr>
      <xdr:spPr>
        <a:xfrm>
          <a:off x="13436111" y="130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3240</xdr:rowOff>
    </xdr:from>
    <xdr:to>
      <xdr:col>67</xdr:col>
      <xdr:colOff>101600</xdr:colOff>
      <xdr:row>75</xdr:row>
      <xdr:rowOff>104840</xdr:rowOff>
    </xdr:to>
    <xdr:sp macro="" textlink="">
      <xdr:nvSpPr>
        <xdr:cNvPr id="648" name="楕円 647"/>
        <xdr:cNvSpPr/>
      </xdr:nvSpPr>
      <xdr:spPr>
        <a:xfrm>
          <a:off x="12763500" y="128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95967</xdr:rowOff>
    </xdr:from>
    <xdr:ext cx="534377" cy="259045"/>
    <xdr:sp macro="" textlink="">
      <xdr:nvSpPr>
        <xdr:cNvPr id="649" name="テキスト ボックス 648"/>
        <xdr:cNvSpPr txBox="1"/>
      </xdr:nvSpPr>
      <xdr:spPr>
        <a:xfrm>
          <a:off x="12547111" y="1295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5" name="テキスト ボックス 66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7" name="テキスト ボックス 66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1" name="直線コネクタ 670"/>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2"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3" name="直線コネクタ 672"/>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4"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5" name="直線コネクタ 674"/>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43414</xdr:rowOff>
    </xdr:from>
    <xdr:to>
      <xdr:col>85</xdr:col>
      <xdr:colOff>127000</xdr:colOff>
      <xdr:row>98</xdr:row>
      <xdr:rowOff>8713</xdr:rowOff>
    </xdr:to>
    <xdr:cxnSp macro="">
      <xdr:nvCxnSpPr>
        <xdr:cNvPr id="676" name="直線コネクタ 675"/>
        <xdr:cNvCxnSpPr/>
      </xdr:nvCxnSpPr>
      <xdr:spPr>
        <a:xfrm flipV="1">
          <a:off x="15481300" y="16674064"/>
          <a:ext cx="838200" cy="13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152550</xdr:rowOff>
    </xdr:from>
    <xdr:ext cx="469744" cy="259045"/>
    <xdr:sp macro="" textlink="">
      <xdr:nvSpPr>
        <xdr:cNvPr id="677" name="積立金平均値テキスト"/>
        <xdr:cNvSpPr txBox="1"/>
      </xdr:nvSpPr>
      <xdr:spPr>
        <a:xfrm>
          <a:off x="16370300" y="1661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8" name="フローチャート: 判断 677"/>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52467</xdr:rowOff>
    </xdr:from>
    <xdr:to>
      <xdr:col>81</xdr:col>
      <xdr:colOff>50800</xdr:colOff>
      <xdr:row>98</xdr:row>
      <xdr:rowOff>8713</xdr:rowOff>
    </xdr:to>
    <xdr:cxnSp macro="">
      <xdr:nvCxnSpPr>
        <xdr:cNvPr id="679" name="直線コネクタ 678"/>
        <xdr:cNvCxnSpPr/>
      </xdr:nvCxnSpPr>
      <xdr:spPr>
        <a:xfrm>
          <a:off x="14592300" y="16683117"/>
          <a:ext cx="889000" cy="12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80" name="フローチャート: 判断 679"/>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1" name="テキスト ボックス 680"/>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52467</xdr:rowOff>
    </xdr:from>
    <xdr:to>
      <xdr:col>76</xdr:col>
      <xdr:colOff>114300</xdr:colOff>
      <xdr:row>97</xdr:row>
      <xdr:rowOff>67050</xdr:rowOff>
    </xdr:to>
    <xdr:cxnSp macro="">
      <xdr:nvCxnSpPr>
        <xdr:cNvPr id="682" name="直線コネクタ 681"/>
        <xdr:cNvCxnSpPr/>
      </xdr:nvCxnSpPr>
      <xdr:spPr>
        <a:xfrm flipV="1">
          <a:off x="13703300" y="16683117"/>
          <a:ext cx="889000" cy="1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3" name="フローチャート: 判断 682"/>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84" name="テキスト ボックス 683"/>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34590</xdr:rowOff>
    </xdr:from>
    <xdr:to>
      <xdr:col>71</xdr:col>
      <xdr:colOff>177800</xdr:colOff>
      <xdr:row>97</xdr:row>
      <xdr:rowOff>67050</xdr:rowOff>
    </xdr:to>
    <xdr:cxnSp macro="">
      <xdr:nvCxnSpPr>
        <xdr:cNvPr id="685" name="直線コネクタ 684"/>
        <xdr:cNvCxnSpPr/>
      </xdr:nvCxnSpPr>
      <xdr:spPr>
        <a:xfrm>
          <a:off x="12814300" y="16665240"/>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6" name="フローチャート: 判断 685"/>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7" name="テキスト ボックス 686"/>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88" name="フローチャート: 判断 687"/>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52219</xdr:rowOff>
    </xdr:from>
    <xdr:ext cx="469744" cy="259045"/>
    <xdr:sp macro="" textlink="">
      <xdr:nvSpPr>
        <xdr:cNvPr id="689" name="テキスト ボックス 688"/>
        <xdr:cNvSpPr txBox="1"/>
      </xdr:nvSpPr>
      <xdr:spPr>
        <a:xfrm>
          <a:off x="12579428" y="1633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164064</xdr:rowOff>
    </xdr:from>
    <xdr:to>
      <xdr:col>85</xdr:col>
      <xdr:colOff>177800</xdr:colOff>
      <xdr:row>97</xdr:row>
      <xdr:rowOff>94214</xdr:rowOff>
    </xdr:to>
    <xdr:sp macro="" textlink="">
      <xdr:nvSpPr>
        <xdr:cNvPr id="695" name="楕円 694"/>
        <xdr:cNvSpPr/>
      </xdr:nvSpPr>
      <xdr:spPr>
        <a:xfrm>
          <a:off x="16268700" y="166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15491</xdr:rowOff>
    </xdr:from>
    <xdr:ext cx="469744" cy="259045"/>
    <xdr:sp macro="" textlink="">
      <xdr:nvSpPr>
        <xdr:cNvPr id="696" name="積立金該当値テキスト"/>
        <xdr:cNvSpPr txBox="1"/>
      </xdr:nvSpPr>
      <xdr:spPr>
        <a:xfrm>
          <a:off x="16370300" y="1647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129363</xdr:rowOff>
    </xdr:from>
    <xdr:to>
      <xdr:col>81</xdr:col>
      <xdr:colOff>101600</xdr:colOff>
      <xdr:row>98</xdr:row>
      <xdr:rowOff>59513</xdr:rowOff>
    </xdr:to>
    <xdr:sp macro="" textlink="">
      <xdr:nvSpPr>
        <xdr:cNvPr id="697" name="楕円 696"/>
        <xdr:cNvSpPr/>
      </xdr:nvSpPr>
      <xdr:spPr>
        <a:xfrm>
          <a:off x="15430500" y="1676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50640</xdr:rowOff>
    </xdr:from>
    <xdr:ext cx="469744" cy="259045"/>
    <xdr:sp macro="" textlink="">
      <xdr:nvSpPr>
        <xdr:cNvPr id="698" name="テキスト ボックス 697"/>
        <xdr:cNvSpPr txBox="1"/>
      </xdr:nvSpPr>
      <xdr:spPr>
        <a:xfrm>
          <a:off x="15246428" y="1685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1667</xdr:rowOff>
    </xdr:from>
    <xdr:to>
      <xdr:col>76</xdr:col>
      <xdr:colOff>165100</xdr:colOff>
      <xdr:row>97</xdr:row>
      <xdr:rowOff>103267</xdr:rowOff>
    </xdr:to>
    <xdr:sp macro="" textlink="">
      <xdr:nvSpPr>
        <xdr:cNvPr id="699" name="楕円 698"/>
        <xdr:cNvSpPr/>
      </xdr:nvSpPr>
      <xdr:spPr>
        <a:xfrm>
          <a:off x="14541500" y="1663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94394</xdr:rowOff>
    </xdr:from>
    <xdr:ext cx="469744" cy="259045"/>
    <xdr:sp macro="" textlink="">
      <xdr:nvSpPr>
        <xdr:cNvPr id="700" name="テキスト ボックス 699"/>
        <xdr:cNvSpPr txBox="1"/>
      </xdr:nvSpPr>
      <xdr:spPr>
        <a:xfrm>
          <a:off x="14357428" y="167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16250</xdr:rowOff>
    </xdr:from>
    <xdr:to>
      <xdr:col>72</xdr:col>
      <xdr:colOff>38100</xdr:colOff>
      <xdr:row>97</xdr:row>
      <xdr:rowOff>117850</xdr:rowOff>
    </xdr:to>
    <xdr:sp macro="" textlink="">
      <xdr:nvSpPr>
        <xdr:cNvPr id="701" name="楕円 700"/>
        <xdr:cNvSpPr/>
      </xdr:nvSpPr>
      <xdr:spPr>
        <a:xfrm>
          <a:off x="13652500" y="166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108977</xdr:rowOff>
    </xdr:from>
    <xdr:ext cx="469744" cy="259045"/>
    <xdr:sp macro="" textlink="">
      <xdr:nvSpPr>
        <xdr:cNvPr id="702" name="テキスト ボックス 701"/>
        <xdr:cNvSpPr txBox="1"/>
      </xdr:nvSpPr>
      <xdr:spPr>
        <a:xfrm>
          <a:off x="13468428" y="167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155240</xdr:rowOff>
    </xdr:from>
    <xdr:to>
      <xdr:col>67</xdr:col>
      <xdr:colOff>101600</xdr:colOff>
      <xdr:row>97</xdr:row>
      <xdr:rowOff>85390</xdr:rowOff>
    </xdr:to>
    <xdr:sp macro="" textlink="">
      <xdr:nvSpPr>
        <xdr:cNvPr id="703" name="楕円 702"/>
        <xdr:cNvSpPr/>
      </xdr:nvSpPr>
      <xdr:spPr>
        <a:xfrm>
          <a:off x="12763500" y="166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76517</xdr:rowOff>
    </xdr:from>
    <xdr:ext cx="469744" cy="259045"/>
    <xdr:sp macro="" textlink="">
      <xdr:nvSpPr>
        <xdr:cNvPr id="704" name="テキスト ボックス 703"/>
        <xdr:cNvSpPr txBox="1"/>
      </xdr:nvSpPr>
      <xdr:spPr>
        <a:xfrm>
          <a:off x="12579428" y="167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8" name="直線コネクタ 727"/>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1"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2" name="直線コネクタ 731"/>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40386</xdr:rowOff>
    </xdr:from>
    <xdr:to>
      <xdr:col>116</xdr:col>
      <xdr:colOff>63500</xdr:colOff>
      <xdr:row>39</xdr:row>
      <xdr:rowOff>44450</xdr:rowOff>
    </xdr:to>
    <xdr:cxnSp macro="">
      <xdr:nvCxnSpPr>
        <xdr:cNvPr id="733" name="直線コネクタ 732"/>
        <xdr:cNvCxnSpPr/>
      </xdr:nvCxnSpPr>
      <xdr:spPr>
        <a:xfrm>
          <a:off x="21323300" y="6726936"/>
          <a:ext cx="8382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4"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5" name="フローチャート: 判断 734"/>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27305</xdr:rowOff>
    </xdr:from>
    <xdr:to>
      <xdr:col>111</xdr:col>
      <xdr:colOff>177800</xdr:colOff>
      <xdr:row>39</xdr:row>
      <xdr:rowOff>40386</xdr:rowOff>
    </xdr:to>
    <xdr:cxnSp macro="">
      <xdr:nvCxnSpPr>
        <xdr:cNvPr id="736" name="直線コネクタ 735"/>
        <xdr:cNvCxnSpPr/>
      </xdr:nvCxnSpPr>
      <xdr:spPr>
        <a:xfrm>
          <a:off x="20434300" y="6713855"/>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7" name="フローチャート: 判断 736"/>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8" name="テキスト ボックス 737"/>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142621</xdr:rowOff>
    </xdr:from>
    <xdr:to>
      <xdr:col>107</xdr:col>
      <xdr:colOff>50800</xdr:colOff>
      <xdr:row>39</xdr:row>
      <xdr:rowOff>27305</xdr:rowOff>
    </xdr:to>
    <xdr:cxnSp macro="">
      <xdr:nvCxnSpPr>
        <xdr:cNvPr id="739" name="直線コネクタ 738"/>
        <xdr:cNvCxnSpPr/>
      </xdr:nvCxnSpPr>
      <xdr:spPr>
        <a:xfrm>
          <a:off x="19545300" y="6657721"/>
          <a:ext cx="889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40" name="フローチャート: 判断 739"/>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1" name="テキスト ボックス 740"/>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142621</xdr:rowOff>
    </xdr:from>
    <xdr:to>
      <xdr:col>102</xdr:col>
      <xdr:colOff>114300</xdr:colOff>
      <xdr:row>39</xdr:row>
      <xdr:rowOff>11176</xdr:rowOff>
    </xdr:to>
    <xdr:cxnSp macro="">
      <xdr:nvCxnSpPr>
        <xdr:cNvPr id="742" name="直線コネクタ 741"/>
        <xdr:cNvCxnSpPr/>
      </xdr:nvCxnSpPr>
      <xdr:spPr>
        <a:xfrm flipV="1">
          <a:off x="18656300" y="6657721"/>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3" name="フローチャート: 判断 742"/>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4" name="テキスト ボックス 743"/>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43053</xdr:rowOff>
    </xdr:from>
    <xdr:to>
      <xdr:col>98</xdr:col>
      <xdr:colOff>38100</xdr:colOff>
      <xdr:row>38</xdr:row>
      <xdr:rowOff>144653</xdr:rowOff>
    </xdr:to>
    <xdr:sp macro="" textlink="">
      <xdr:nvSpPr>
        <xdr:cNvPr id="745" name="フローチャート: 判断 744"/>
        <xdr:cNvSpPr/>
      </xdr:nvSpPr>
      <xdr:spPr>
        <a:xfrm>
          <a:off x="18605500" y="65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161180</xdr:rowOff>
    </xdr:from>
    <xdr:ext cx="378565" cy="259045"/>
    <xdr:sp macro="" textlink="">
      <xdr:nvSpPr>
        <xdr:cNvPr id="746" name="テキスト ボックス 745"/>
        <xdr:cNvSpPr txBox="1"/>
      </xdr:nvSpPr>
      <xdr:spPr>
        <a:xfrm>
          <a:off x="18467017" y="63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161036</xdr:rowOff>
    </xdr:from>
    <xdr:to>
      <xdr:col>112</xdr:col>
      <xdr:colOff>38100</xdr:colOff>
      <xdr:row>39</xdr:row>
      <xdr:rowOff>91186</xdr:rowOff>
    </xdr:to>
    <xdr:sp macro="" textlink="">
      <xdr:nvSpPr>
        <xdr:cNvPr id="754" name="楕円 753"/>
        <xdr:cNvSpPr/>
      </xdr:nvSpPr>
      <xdr:spPr>
        <a:xfrm>
          <a:off x="21272500" y="66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82313</xdr:rowOff>
    </xdr:from>
    <xdr:ext cx="313932" cy="259045"/>
    <xdr:sp macro="" textlink="">
      <xdr:nvSpPr>
        <xdr:cNvPr id="755" name="テキスト ボックス 754"/>
        <xdr:cNvSpPr txBox="1"/>
      </xdr:nvSpPr>
      <xdr:spPr>
        <a:xfrm>
          <a:off x="21166333" y="6768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147955</xdr:rowOff>
    </xdr:from>
    <xdr:to>
      <xdr:col>107</xdr:col>
      <xdr:colOff>101600</xdr:colOff>
      <xdr:row>39</xdr:row>
      <xdr:rowOff>78105</xdr:rowOff>
    </xdr:to>
    <xdr:sp macro="" textlink="">
      <xdr:nvSpPr>
        <xdr:cNvPr id="756" name="楕円 755"/>
        <xdr:cNvSpPr/>
      </xdr:nvSpPr>
      <xdr:spPr>
        <a:xfrm>
          <a:off x="20383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69232</xdr:rowOff>
    </xdr:from>
    <xdr:ext cx="378565" cy="259045"/>
    <xdr:sp macro="" textlink="">
      <xdr:nvSpPr>
        <xdr:cNvPr id="757" name="テキスト ボックス 756"/>
        <xdr:cNvSpPr txBox="1"/>
      </xdr:nvSpPr>
      <xdr:spPr>
        <a:xfrm>
          <a:off x="20245017" y="6755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91821</xdr:rowOff>
    </xdr:from>
    <xdr:to>
      <xdr:col>102</xdr:col>
      <xdr:colOff>165100</xdr:colOff>
      <xdr:row>39</xdr:row>
      <xdr:rowOff>21971</xdr:rowOff>
    </xdr:to>
    <xdr:sp macro="" textlink="">
      <xdr:nvSpPr>
        <xdr:cNvPr id="758" name="楕円 757"/>
        <xdr:cNvSpPr/>
      </xdr:nvSpPr>
      <xdr:spPr>
        <a:xfrm>
          <a:off x="19494500" y="66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13098</xdr:rowOff>
    </xdr:from>
    <xdr:ext cx="378565" cy="259045"/>
    <xdr:sp macro="" textlink="">
      <xdr:nvSpPr>
        <xdr:cNvPr id="759" name="テキスト ボックス 758"/>
        <xdr:cNvSpPr txBox="1"/>
      </xdr:nvSpPr>
      <xdr:spPr>
        <a:xfrm>
          <a:off x="19356017" y="6699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131826</xdr:rowOff>
    </xdr:from>
    <xdr:to>
      <xdr:col>98</xdr:col>
      <xdr:colOff>38100</xdr:colOff>
      <xdr:row>39</xdr:row>
      <xdr:rowOff>61976</xdr:rowOff>
    </xdr:to>
    <xdr:sp macro="" textlink="">
      <xdr:nvSpPr>
        <xdr:cNvPr id="760" name="楕円 759"/>
        <xdr:cNvSpPr/>
      </xdr:nvSpPr>
      <xdr:spPr>
        <a:xfrm>
          <a:off x="18605500" y="664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53103</xdr:rowOff>
    </xdr:from>
    <xdr:ext cx="378565" cy="259045"/>
    <xdr:sp macro="" textlink="">
      <xdr:nvSpPr>
        <xdr:cNvPr id="761" name="テキスト ボックス 760"/>
        <xdr:cNvSpPr txBox="1"/>
      </xdr:nvSpPr>
      <xdr:spPr>
        <a:xfrm>
          <a:off x="18467017" y="6739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5" name="直線コネクタ 784"/>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6"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7" name="直線コネクタ 786"/>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8"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9" name="直線コネクタ 788"/>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42469</xdr:rowOff>
    </xdr:from>
    <xdr:to>
      <xdr:col>116</xdr:col>
      <xdr:colOff>63500</xdr:colOff>
      <xdr:row>59</xdr:row>
      <xdr:rowOff>43269</xdr:rowOff>
    </xdr:to>
    <xdr:cxnSp macro="">
      <xdr:nvCxnSpPr>
        <xdr:cNvPr id="790" name="直線コネクタ 789"/>
        <xdr:cNvCxnSpPr/>
      </xdr:nvCxnSpPr>
      <xdr:spPr>
        <a:xfrm flipV="1">
          <a:off x="21323300" y="10158019"/>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1"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2" name="フローチャート: 判断 791"/>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43269</xdr:rowOff>
    </xdr:from>
    <xdr:to>
      <xdr:col>111</xdr:col>
      <xdr:colOff>177800</xdr:colOff>
      <xdr:row>59</xdr:row>
      <xdr:rowOff>43574</xdr:rowOff>
    </xdr:to>
    <xdr:cxnSp macro="">
      <xdr:nvCxnSpPr>
        <xdr:cNvPr id="793" name="直線コネクタ 792"/>
        <xdr:cNvCxnSpPr/>
      </xdr:nvCxnSpPr>
      <xdr:spPr>
        <a:xfrm flipV="1">
          <a:off x="20434300" y="10158819"/>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4" name="フローチャート: 判断 793"/>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5" name="テキスト ボックス 794"/>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43574</xdr:rowOff>
    </xdr:from>
    <xdr:to>
      <xdr:col>107</xdr:col>
      <xdr:colOff>50800</xdr:colOff>
      <xdr:row>59</xdr:row>
      <xdr:rowOff>43879</xdr:rowOff>
    </xdr:to>
    <xdr:cxnSp macro="">
      <xdr:nvCxnSpPr>
        <xdr:cNvPr id="796" name="直線コネクタ 795"/>
        <xdr:cNvCxnSpPr/>
      </xdr:nvCxnSpPr>
      <xdr:spPr>
        <a:xfrm flipV="1">
          <a:off x="19545300" y="10159124"/>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7" name="フローチャート: 判断 796"/>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8" name="テキスト ボックス 797"/>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43879</xdr:rowOff>
    </xdr:from>
    <xdr:to>
      <xdr:col>102</xdr:col>
      <xdr:colOff>114300</xdr:colOff>
      <xdr:row>59</xdr:row>
      <xdr:rowOff>44450</xdr:rowOff>
    </xdr:to>
    <xdr:cxnSp macro="">
      <xdr:nvCxnSpPr>
        <xdr:cNvPr id="799" name="直線コネクタ 798"/>
        <xdr:cNvCxnSpPr/>
      </xdr:nvCxnSpPr>
      <xdr:spPr>
        <a:xfrm flipV="1">
          <a:off x="18656300" y="1015942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800" name="フローチャート: 判断 799"/>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801" name="テキスト ボックス 800"/>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163690</xdr:rowOff>
    </xdr:from>
    <xdr:to>
      <xdr:col>98</xdr:col>
      <xdr:colOff>38100</xdr:colOff>
      <xdr:row>57</xdr:row>
      <xdr:rowOff>93840</xdr:rowOff>
    </xdr:to>
    <xdr:sp macro="" textlink="">
      <xdr:nvSpPr>
        <xdr:cNvPr id="802" name="フローチャート: 判断 801"/>
        <xdr:cNvSpPr/>
      </xdr:nvSpPr>
      <xdr:spPr>
        <a:xfrm>
          <a:off x="18605500" y="976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110367</xdr:rowOff>
    </xdr:from>
    <xdr:ext cx="469744" cy="259045"/>
    <xdr:sp macro="" textlink="">
      <xdr:nvSpPr>
        <xdr:cNvPr id="803" name="テキスト ボックス 802"/>
        <xdr:cNvSpPr txBox="1"/>
      </xdr:nvSpPr>
      <xdr:spPr>
        <a:xfrm>
          <a:off x="18421428" y="954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163119</xdr:rowOff>
    </xdr:from>
    <xdr:to>
      <xdr:col>116</xdr:col>
      <xdr:colOff>114300</xdr:colOff>
      <xdr:row>59</xdr:row>
      <xdr:rowOff>93269</xdr:rowOff>
    </xdr:to>
    <xdr:sp macro="" textlink="">
      <xdr:nvSpPr>
        <xdr:cNvPr id="809" name="楕円 808"/>
        <xdr:cNvSpPr/>
      </xdr:nvSpPr>
      <xdr:spPr>
        <a:xfrm>
          <a:off x="22110700" y="101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78046</xdr:rowOff>
    </xdr:from>
    <xdr:ext cx="313932" cy="259045"/>
    <xdr:sp macro="" textlink="">
      <xdr:nvSpPr>
        <xdr:cNvPr id="810" name="貸付金該当値テキスト"/>
        <xdr:cNvSpPr txBox="1"/>
      </xdr:nvSpPr>
      <xdr:spPr>
        <a:xfrm>
          <a:off x="22212300" y="10022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163919</xdr:rowOff>
    </xdr:from>
    <xdr:to>
      <xdr:col>112</xdr:col>
      <xdr:colOff>38100</xdr:colOff>
      <xdr:row>59</xdr:row>
      <xdr:rowOff>94069</xdr:rowOff>
    </xdr:to>
    <xdr:sp macro="" textlink="">
      <xdr:nvSpPr>
        <xdr:cNvPr id="811" name="楕円 810"/>
        <xdr:cNvSpPr/>
      </xdr:nvSpPr>
      <xdr:spPr>
        <a:xfrm>
          <a:off x="21272500" y="1010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85196</xdr:rowOff>
    </xdr:from>
    <xdr:ext cx="313932" cy="259045"/>
    <xdr:sp macro="" textlink="">
      <xdr:nvSpPr>
        <xdr:cNvPr id="812" name="テキスト ボックス 811"/>
        <xdr:cNvSpPr txBox="1"/>
      </xdr:nvSpPr>
      <xdr:spPr>
        <a:xfrm>
          <a:off x="21166333" y="10200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164224</xdr:rowOff>
    </xdr:from>
    <xdr:to>
      <xdr:col>107</xdr:col>
      <xdr:colOff>101600</xdr:colOff>
      <xdr:row>59</xdr:row>
      <xdr:rowOff>94374</xdr:rowOff>
    </xdr:to>
    <xdr:sp macro="" textlink="">
      <xdr:nvSpPr>
        <xdr:cNvPr id="813" name="楕円 812"/>
        <xdr:cNvSpPr/>
      </xdr:nvSpPr>
      <xdr:spPr>
        <a:xfrm>
          <a:off x="20383500" y="101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85501</xdr:rowOff>
    </xdr:from>
    <xdr:ext cx="313932" cy="259045"/>
    <xdr:sp macro="" textlink="">
      <xdr:nvSpPr>
        <xdr:cNvPr id="814" name="テキスト ボックス 813"/>
        <xdr:cNvSpPr txBox="1"/>
      </xdr:nvSpPr>
      <xdr:spPr>
        <a:xfrm>
          <a:off x="20277333" y="10201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164529</xdr:rowOff>
    </xdr:from>
    <xdr:to>
      <xdr:col>102</xdr:col>
      <xdr:colOff>165100</xdr:colOff>
      <xdr:row>59</xdr:row>
      <xdr:rowOff>94679</xdr:rowOff>
    </xdr:to>
    <xdr:sp macro="" textlink="">
      <xdr:nvSpPr>
        <xdr:cNvPr id="815" name="楕円 814"/>
        <xdr:cNvSpPr/>
      </xdr:nvSpPr>
      <xdr:spPr>
        <a:xfrm>
          <a:off x="19494500" y="1010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85806</xdr:rowOff>
    </xdr:from>
    <xdr:ext cx="313932" cy="259045"/>
    <xdr:sp macro="" textlink="">
      <xdr:nvSpPr>
        <xdr:cNvPr id="816" name="テキスト ボックス 815"/>
        <xdr:cNvSpPr txBox="1"/>
      </xdr:nvSpPr>
      <xdr:spPr>
        <a:xfrm>
          <a:off x="19388333" y="10201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5" name="直線コネクタ 844"/>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6"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7" name="直線コネクタ 846"/>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8"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9" name="直線コネクタ 848"/>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26184</xdr:rowOff>
    </xdr:from>
    <xdr:to>
      <xdr:col>116</xdr:col>
      <xdr:colOff>63500</xdr:colOff>
      <xdr:row>77</xdr:row>
      <xdr:rowOff>98290</xdr:rowOff>
    </xdr:to>
    <xdr:cxnSp macro="">
      <xdr:nvCxnSpPr>
        <xdr:cNvPr id="850" name="直線コネクタ 849"/>
        <xdr:cNvCxnSpPr/>
      </xdr:nvCxnSpPr>
      <xdr:spPr>
        <a:xfrm flipV="1">
          <a:off x="21323300" y="13227834"/>
          <a:ext cx="838200" cy="7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1"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2" name="フローチャート: 判断 851"/>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170594</xdr:rowOff>
    </xdr:from>
    <xdr:to>
      <xdr:col>111</xdr:col>
      <xdr:colOff>177800</xdr:colOff>
      <xdr:row>77</xdr:row>
      <xdr:rowOff>98290</xdr:rowOff>
    </xdr:to>
    <xdr:cxnSp macro="">
      <xdr:nvCxnSpPr>
        <xdr:cNvPr id="853" name="直線コネクタ 852"/>
        <xdr:cNvCxnSpPr/>
      </xdr:nvCxnSpPr>
      <xdr:spPr>
        <a:xfrm>
          <a:off x="20434300" y="13200794"/>
          <a:ext cx="889000" cy="9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4" name="フローチャート: 判断 853"/>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5" name="テキスト ボックス 854"/>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170594</xdr:rowOff>
    </xdr:from>
    <xdr:to>
      <xdr:col>107</xdr:col>
      <xdr:colOff>50800</xdr:colOff>
      <xdr:row>77</xdr:row>
      <xdr:rowOff>99564</xdr:rowOff>
    </xdr:to>
    <xdr:cxnSp macro="">
      <xdr:nvCxnSpPr>
        <xdr:cNvPr id="856" name="直線コネクタ 855"/>
        <xdr:cNvCxnSpPr/>
      </xdr:nvCxnSpPr>
      <xdr:spPr>
        <a:xfrm flipV="1">
          <a:off x="19545300" y="13200794"/>
          <a:ext cx="889000" cy="10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7" name="フローチャート: 判断 856"/>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8" name="テキスト ボックス 857"/>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99564</xdr:rowOff>
    </xdr:from>
    <xdr:to>
      <xdr:col>102</xdr:col>
      <xdr:colOff>114300</xdr:colOff>
      <xdr:row>78</xdr:row>
      <xdr:rowOff>29776</xdr:rowOff>
    </xdr:to>
    <xdr:cxnSp macro="">
      <xdr:nvCxnSpPr>
        <xdr:cNvPr id="859" name="直線コネクタ 858"/>
        <xdr:cNvCxnSpPr/>
      </xdr:nvCxnSpPr>
      <xdr:spPr>
        <a:xfrm flipV="1">
          <a:off x="18656300" y="13301214"/>
          <a:ext cx="889000" cy="10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60" name="フローチャート: 判断 859"/>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1" name="テキスト ボックス 860"/>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141478</xdr:rowOff>
    </xdr:from>
    <xdr:to>
      <xdr:col>98</xdr:col>
      <xdr:colOff>38100</xdr:colOff>
      <xdr:row>77</xdr:row>
      <xdr:rowOff>71628</xdr:rowOff>
    </xdr:to>
    <xdr:sp macro="" textlink="">
      <xdr:nvSpPr>
        <xdr:cNvPr id="862" name="フローチャート: 判断 861"/>
        <xdr:cNvSpPr/>
      </xdr:nvSpPr>
      <xdr:spPr>
        <a:xfrm>
          <a:off x="18605500" y="131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88155</xdr:rowOff>
    </xdr:from>
    <xdr:ext cx="534377" cy="259045"/>
    <xdr:sp macro="" textlink="">
      <xdr:nvSpPr>
        <xdr:cNvPr id="863" name="テキスト ボックス 862"/>
        <xdr:cNvSpPr txBox="1"/>
      </xdr:nvSpPr>
      <xdr:spPr>
        <a:xfrm>
          <a:off x="18389111" y="129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146834</xdr:rowOff>
    </xdr:from>
    <xdr:to>
      <xdr:col>116</xdr:col>
      <xdr:colOff>114300</xdr:colOff>
      <xdr:row>77</xdr:row>
      <xdr:rowOff>76984</xdr:rowOff>
    </xdr:to>
    <xdr:sp macro="" textlink="">
      <xdr:nvSpPr>
        <xdr:cNvPr id="869" name="楕円 868"/>
        <xdr:cNvSpPr/>
      </xdr:nvSpPr>
      <xdr:spPr>
        <a:xfrm>
          <a:off x="22110700" y="1317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125261</xdr:rowOff>
    </xdr:from>
    <xdr:ext cx="534377" cy="259045"/>
    <xdr:sp macro="" textlink="">
      <xdr:nvSpPr>
        <xdr:cNvPr id="870" name="繰出金該当値テキスト"/>
        <xdr:cNvSpPr txBox="1"/>
      </xdr:nvSpPr>
      <xdr:spPr>
        <a:xfrm>
          <a:off x="22212300" y="131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47490</xdr:rowOff>
    </xdr:from>
    <xdr:to>
      <xdr:col>112</xdr:col>
      <xdr:colOff>38100</xdr:colOff>
      <xdr:row>77</xdr:row>
      <xdr:rowOff>149090</xdr:rowOff>
    </xdr:to>
    <xdr:sp macro="" textlink="">
      <xdr:nvSpPr>
        <xdr:cNvPr id="871" name="楕円 870"/>
        <xdr:cNvSpPr/>
      </xdr:nvSpPr>
      <xdr:spPr>
        <a:xfrm>
          <a:off x="21272500" y="1324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140217</xdr:rowOff>
    </xdr:from>
    <xdr:ext cx="534377" cy="259045"/>
    <xdr:sp macro="" textlink="">
      <xdr:nvSpPr>
        <xdr:cNvPr id="872" name="テキスト ボックス 871"/>
        <xdr:cNvSpPr txBox="1"/>
      </xdr:nvSpPr>
      <xdr:spPr>
        <a:xfrm>
          <a:off x="21056111" y="1334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119794</xdr:rowOff>
    </xdr:from>
    <xdr:to>
      <xdr:col>107</xdr:col>
      <xdr:colOff>101600</xdr:colOff>
      <xdr:row>77</xdr:row>
      <xdr:rowOff>49944</xdr:rowOff>
    </xdr:to>
    <xdr:sp macro="" textlink="">
      <xdr:nvSpPr>
        <xdr:cNvPr id="873" name="楕円 872"/>
        <xdr:cNvSpPr/>
      </xdr:nvSpPr>
      <xdr:spPr>
        <a:xfrm>
          <a:off x="20383500" y="1314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41071</xdr:rowOff>
    </xdr:from>
    <xdr:ext cx="534377" cy="259045"/>
    <xdr:sp macro="" textlink="">
      <xdr:nvSpPr>
        <xdr:cNvPr id="874" name="テキスト ボックス 873"/>
        <xdr:cNvSpPr txBox="1"/>
      </xdr:nvSpPr>
      <xdr:spPr>
        <a:xfrm>
          <a:off x="20167111" y="1324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48764</xdr:rowOff>
    </xdr:from>
    <xdr:to>
      <xdr:col>102</xdr:col>
      <xdr:colOff>165100</xdr:colOff>
      <xdr:row>77</xdr:row>
      <xdr:rowOff>150364</xdr:rowOff>
    </xdr:to>
    <xdr:sp macro="" textlink="">
      <xdr:nvSpPr>
        <xdr:cNvPr id="875" name="楕円 874"/>
        <xdr:cNvSpPr/>
      </xdr:nvSpPr>
      <xdr:spPr>
        <a:xfrm>
          <a:off x="19494500" y="1325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141491</xdr:rowOff>
    </xdr:from>
    <xdr:ext cx="534377" cy="259045"/>
    <xdr:sp macro="" textlink="">
      <xdr:nvSpPr>
        <xdr:cNvPr id="876" name="テキスト ボックス 875"/>
        <xdr:cNvSpPr txBox="1"/>
      </xdr:nvSpPr>
      <xdr:spPr>
        <a:xfrm>
          <a:off x="19278111" y="1334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150426</xdr:rowOff>
    </xdr:from>
    <xdr:to>
      <xdr:col>98</xdr:col>
      <xdr:colOff>38100</xdr:colOff>
      <xdr:row>78</xdr:row>
      <xdr:rowOff>80576</xdr:rowOff>
    </xdr:to>
    <xdr:sp macro="" textlink="">
      <xdr:nvSpPr>
        <xdr:cNvPr id="877" name="楕円 876"/>
        <xdr:cNvSpPr/>
      </xdr:nvSpPr>
      <xdr:spPr>
        <a:xfrm>
          <a:off x="18605500" y="1335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71703</xdr:rowOff>
    </xdr:from>
    <xdr:ext cx="534377" cy="259045"/>
    <xdr:sp macro="" textlink="">
      <xdr:nvSpPr>
        <xdr:cNvPr id="878" name="テキスト ボックス 877"/>
        <xdr:cNvSpPr txBox="1"/>
      </xdr:nvSpPr>
      <xdr:spPr>
        <a:xfrm>
          <a:off x="18389111" y="1344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補助費等の住民一人当たりのコストは、類似団体内平均値と比較して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10,449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円高くなっているが、前年度と比較すると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13,158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となっている。補助費等の大きな割合を占めているのは、水道事業会計・病院事業会計・下水道事業会計への負担金・補助金等であるが、各企業会計に対する負担金等については、基準内も含めた総額の抑制を図っている。前年度と比較して減少している主な要因は、土地取得特別会計基金償還金の減、病院事業会計・下水道事業会計への負担金・補助金の減によるものである。普通建設事業費の住民一人当たりのコストは、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円増加しており、主な要因は、公的介護施設等整備事業経費の増、京阪本線連続立体交差事業費（土地購入）の増等によるものである。普通建設事業費については、毎年概ね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億円程度を基本としながら、今後予定される大規模事業については財政に与える影響を踏まえ実施していく。公債費の住民一人当たりのコストは、類似団体内平均値と比較して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8,791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円低く、前年度と比較すると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前年度と比較して増加している主な要因は、市債の繰上償還等によるものである。引き続き、減債基金を活用した市債残高の抑制に努め、公債費の負担軽減を図っていく。扶助費の住民一人当たりのコスト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と同様に年々増加傾向にあり、前年度と比較しても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403,989
399,861
65.12
135,764,009
134,001,944
1,737,192
78,172,003
101,719,958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3084</xdr:rowOff>
    </xdr:from>
    <xdr:to>
      <xdr:col>24</xdr:col>
      <xdr:colOff>63500</xdr:colOff>
      <xdr:row>37</xdr:row>
      <xdr:rowOff>11793</xdr:rowOff>
    </xdr:to>
    <xdr:cxnSp macro="">
      <xdr:nvCxnSpPr>
        <xdr:cNvPr id="63" name="直線コネクタ 62"/>
        <xdr:cNvCxnSpPr/>
      </xdr:nvCxnSpPr>
      <xdr:spPr>
        <a:xfrm>
          <a:off x="3797300" y="6346734"/>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17780</xdr:rowOff>
    </xdr:from>
    <xdr:to>
      <xdr:col>19</xdr:col>
      <xdr:colOff>177800</xdr:colOff>
      <xdr:row>37</xdr:row>
      <xdr:rowOff>3084</xdr:rowOff>
    </xdr:to>
    <xdr:cxnSp macro="">
      <xdr:nvCxnSpPr>
        <xdr:cNvPr id="66" name="直線コネクタ 65"/>
        <xdr:cNvCxnSpPr/>
      </xdr:nvCxnSpPr>
      <xdr:spPr>
        <a:xfrm>
          <a:off x="2908300" y="6189980"/>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17780</xdr:rowOff>
    </xdr:from>
    <xdr:to>
      <xdr:col>15</xdr:col>
      <xdr:colOff>50800</xdr:colOff>
      <xdr:row>36</xdr:row>
      <xdr:rowOff>42817</xdr:rowOff>
    </xdr:to>
    <xdr:cxnSp macro="">
      <xdr:nvCxnSpPr>
        <xdr:cNvPr id="69" name="直線コネクタ 68"/>
        <xdr:cNvCxnSpPr/>
      </xdr:nvCxnSpPr>
      <xdr:spPr>
        <a:xfrm flipV="1">
          <a:off x="2019300" y="6189980"/>
          <a:ext cx="889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170016</xdr:rowOff>
    </xdr:from>
    <xdr:ext cx="469744" cy="259045"/>
    <xdr:sp macro="" textlink="">
      <xdr:nvSpPr>
        <xdr:cNvPr id="71" name="テキスト ボックス 70"/>
        <xdr:cNvSpPr txBox="1"/>
      </xdr:nvSpPr>
      <xdr:spPr>
        <a:xfrm>
          <a:off x="2673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42817</xdr:rowOff>
    </xdr:from>
    <xdr:to>
      <xdr:col>10</xdr:col>
      <xdr:colOff>114300</xdr:colOff>
      <xdr:row>36</xdr:row>
      <xdr:rowOff>72208</xdr:rowOff>
    </xdr:to>
    <xdr:cxnSp macro="">
      <xdr:nvCxnSpPr>
        <xdr:cNvPr id="72" name="直線コネクタ 71"/>
        <xdr:cNvCxnSpPr/>
      </xdr:nvCxnSpPr>
      <xdr:spPr>
        <a:xfrm flipV="1">
          <a:off x="1130300" y="621501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39931</xdr:rowOff>
    </xdr:from>
    <xdr:ext cx="469744" cy="259045"/>
    <xdr:sp macro="" textlink="">
      <xdr:nvSpPr>
        <xdr:cNvPr id="74" name="テキスト ボックス 73"/>
        <xdr:cNvSpPr txBox="1"/>
      </xdr:nvSpPr>
      <xdr:spPr>
        <a:xfrm>
          <a:off x="1784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162378</xdr:rowOff>
    </xdr:from>
    <xdr:to>
      <xdr:col>6</xdr:col>
      <xdr:colOff>38100</xdr:colOff>
      <xdr:row>34</xdr:row>
      <xdr:rowOff>92528</xdr:rowOff>
    </xdr:to>
    <xdr:sp macro="" textlink="">
      <xdr:nvSpPr>
        <xdr:cNvPr id="75" name="フローチャート: 判断 74"/>
        <xdr:cNvSpPr/>
      </xdr:nvSpPr>
      <xdr:spPr>
        <a:xfrm>
          <a:off x="1079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109055</xdr:rowOff>
    </xdr:from>
    <xdr:ext cx="469744" cy="259045"/>
    <xdr:sp macro="" textlink="">
      <xdr:nvSpPr>
        <xdr:cNvPr id="76" name="テキスト ボックス 75"/>
        <xdr:cNvSpPr txBox="1"/>
      </xdr:nvSpPr>
      <xdr:spPr>
        <a:xfrm>
          <a:off x="895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132443</xdr:rowOff>
    </xdr:from>
    <xdr:to>
      <xdr:col>24</xdr:col>
      <xdr:colOff>114300</xdr:colOff>
      <xdr:row>37</xdr:row>
      <xdr:rowOff>62593</xdr:rowOff>
    </xdr:to>
    <xdr:sp macro="" textlink="">
      <xdr:nvSpPr>
        <xdr:cNvPr id="82" name="楕円 81"/>
        <xdr:cNvSpPr/>
      </xdr:nvSpPr>
      <xdr:spPr>
        <a:xfrm>
          <a:off x="4584700" y="630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110870</xdr:rowOff>
    </xdr:from>
    <xdr:ext cx="469744" cy="259045"/>
    <xdr:sp macro="" textlink="">
      <xdr:nvSpPr>
        <xdr:cNvPr id="83" name="議会費該当値テキスト"/>
        <xdr:cNvSpPr txBox="1"/>
      </xdr:nvSpPr>
      <xdr:spPr>
        <a:xfrm>
          <a:off x="4686300" y="628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123734</xdr:rowOff>
    </xdr:from>
    <xdr:to>
      <xdr:col>20</xdr:col>
      <xdr:colOff>38100</xdr:colOff>
      <xdr:row>37</xdr:row>
      <xdr:rowOff>53884</xdr:rowOff>
    </xdr:to>
    <xdr:sp macro="" textlink="">
      <xdr:nvSpPr>
        <xdr:cNvPr id="84" name="楕円 83"/>
        <xdr:cNvSpPr/>
      </xdr:nvSpPr>
      <xdr:spPr>
        <a:xfrm>
          <a:off x="3746500" y="629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45011</xdr:rowOff>
    </xdr:from>
    <xdr:ext cx="469744" cy="259045"/>
    <xdr:sp macro="" textlink="">
      <xdr:nvSpPr>
        <xdr:cNvPr id="85" name="テキスト ボックス 84"/>
        <xdr:cNvSpPr txBox="1"/>
      </xdr:nvSpPr>
      <xdr:spPr>
        <a:xfrm>
          <a:off x="3562428" y="638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138430</xdr:rowOff>
    </xdr:from>
    <xdr:to>
      <xdr:col>15</xdr:col>
      <xdr:colOff>101600</xdr:colOff>
      <xdr:row>36</xdr:row>
      <xdr:rowOff>68580</xdr:rowOff>
    </xdr:to>
    <xdr:sp macro="" textlink="">
      <xdr:nvSpPr>
        <xdr:cNvPr id="86" name="楕円 85"/>
        <xdr:cNvSpPr/>
      </xdr:nvSpPr>
      <xdr:spPr>
        <a:xfrm>
          <a:off x="28575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59707</xdr:rowOff>
    </xdr:from>
    <xdr:ext cx="469744" cy="259045"/>
    <xdr:sp macro="" textlink="">
      <xdr:nvSpPr>
        <xdr:cNvPr id="87" name="テキスト ボックス 86"/>
        <xdr:cNvSpPr txBox="1"/>
      </xdr:nvSpPr>
      <xdr:spPr>
        <a:xfrm>
          <a:off x="2673428"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163467</xdr:rowOff>
    </xdr:from>
    <xdr:to>
      <xdr:col>10</xdr:col>
      <xdr:colOff>165100</xdr:colOff>
      <xdr:row>36</xdr:row>
      <xdr:rowOff>93617</xdr:rowOff>
    </xdr:to>
    <xdr:sp macro="" textlink="">
      <xdr:nvSpPr>
        <xdr:cNvPr id="88" name="楕円 87"/>
        <xdr:cNvSpPr/>
      </xdr:nvSpPr>
      <xdr:spPr>
        <a:xfrm>
          <a:off x="1968500" y="616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84744</xdr:rowOff>
    </xdr:from>
    <xdr:ext cx="469744" cy="259045"/>
    <xdr:sp macro="" textlink="">
      <xdr:nvSpPr>
        <xdr:cNvPr id="89" name="テキスト ボックス 88"/>
        <xdr:cNvSpPr txBox="1"/>
      </xdr:nvSpPr>
      <xdr:spPr>
        <a:xfrm>
          <a:off x="1784428" y="625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21408</xdr:rowOff>
    </xdr:from>
    <xdr:to>
      <xdr:col>6</xdr:col>
      <xdr:colOff>38100</xdr:colOff>
      <xdr:row>36</xdr:row>
      <xdr:rowOff>123008</xdr:rowOff>
    </xdr:to>
    <xdr:sp macro="" textlink="">
      <xdr:nvSpPr>
        <xdr:cNvPr id="90" name="楕円 89"/>
        <xdr:cNvSpPr/>
      </xdr:nvSpPr>
      <xdr:spPr>
        <a:xfrm>
          <a:off x="1079500" y="61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114135</xdr:rowOff>
    </xdr:from>
    <xdr:ext cx="469744" cy="259045"/>
    <xdr:sp macro="" textlink="">
      <xdr:nvSpPr>
        <xdr:cNvPr id="91" name="テキスト ボックス 90"/>
        <xdr:cNvSpPr txBox="1"/>
      </xdr:nvSpPr>
      <xdr:spPr>
        <a:xfrm>
          <a:off x="895428" y="628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20501</xdr:rowOff>
    </xdr:from>
    <xdr:to>
      <xdr:col>24</xdr:col>
      <xdr:colOff>63500</xdr:colOff>
      <xdr:row>57</xdr:row>
      <xdr:rowOff>97572</xdr:rowOff>
    </xdr:to>
    <xdr:cxnSp macro="">
      <xdr:nvCxnSpPr>
        <xdr:cNvPr id="123" name="直線コネクタ 122"/>
        <xdr:cNvCxnSpPr/>
      </xdr:nvCxnSpPr>
      <xdr:spPr>
        <a:xfrm>
          <a:off x="3797300" y="9621701"/>
          <a:ext cx="838200" cy="24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20501</xdr:rowOff>
    </xdr:from>
    <xdr:to>
      <xdr:col>19</xdr:col>
      <xdr:colOff>177800</xdr:colOff>
      <xdr:row>57</xdr:row>
      <xdr:rowOff>74647</xdr:rowOff>
    </xdr:to>
    <xdr:cxnSp macro="">
      <xdr:nvCxnSpPr>
        <xdr:cNvPr id="126" name="直線コネクタ 125"/>
        <xdr:cNvCxnSpPr/>
      </xdr:nvCxnSpPr>
      <xdr:spPr>
        <a:xfrm flipV="1">
          <a:off x="2908300" y="9621701"/>
          <a:ext cx="889000" cy="22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113700</xdr:rowOff>
    </xdr:from>
    <xdr:ext cx="534377" cy="259045"/>
    <xdr:sp macro="" textlink="">
      <xdr:nvSpPr>
        <xdr:cNvPr id="128" name="テキスト ボックス 127"/>
        <xdr:cNvSpPr txBox="1"/>
      </xdr:nvSpPr>
      <xdr:spPr>
        <a:xfrm>
          <a:off x="3530111" y="971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74647</xdr:rowOff>
    </xdr:from>
    <xdr:to>
      <xdr:col>15</xdr:col>
      <xdr:colOff>50800</xdr:colOff>
      <xdr:row>58</xdr:row>
      <xdr:rowOff>30527</xdr:rowOff>
    </xdr:to>
    <xdr:cxnSp macro="">
      <xdr:nvCxnSpPr>
        <xdr:cNvPr id="129" name="直線コネクタ 128"/>
        <xdr:cNvCxnSpPr/>
      </xdr:nvCxnSpPr>
      <xdr:spPr>
        <a:xfrm flipV="1">
          <a:off x="2019300" y="9847297"/>
          <a:ext cx="889000" cy="1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30527</xdr:rowOff>
    </xdr:from>
    <xdr:to>
      <xdr:col>10</xdr:col>
      <xdr:colOff>114300</xdr:colOff>
      <xdr:row>58</xdr:row>
      <xdr:rowOff>74320</xdr:rowOff>
    </xdr:to>
    <xdr:cxnSp macro="">
      <xdr:nvCxnSpPr>
        <xdr:cNvPr id="132" name="直線コネクタ 131"/>
        <xdr:cNvCxnSpPr/>
      </xdr:nvCxnSpPr>
      <xdr:spPr>
        <a:xfrm flipV="1">
          <a:off x="1130300" y="9974627"/>
          <a:ext cx="889000" cy="4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131779</xdr:rowOff>
    </xdr:from>
    <xdr:to>
      <xdr:col>6</xdr:col>
      <xdr:colOff>38100</xdr:colOff>
      <xdr:row>56</xdr:row>
      <xdr:rowOff>61929</xdr:rowOff>
    </xdr:to>
    <xdr:sp macro="" textlink="">
      <xdr:nvSpPr>
        <xdr:cNvPr id="135" name="フローチャート: 判断 134"/>
        <xdr:cNvSpPr/>
      </xdr:nvSpPr>
      <xdr:spPr>
        <a:xfrm>
          <a:off x="1079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78456</xdr:rowOff>
    </xdr:from>
    <xdr:ext cx="534377" cy="259045"/>
    <xdr:sp macro="" textlink="">
      <xdr:nvSpPr>
        <xdr:cNvPr id="136" name="テキスト ボックス 135"/>
        <xdr:cNvSpPr txBox="1"/>
      </xdr:nvSpPr>
      <xdr:spPr>
        <a:xfrm>
          <a:off x="863111" y="93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46772</xdr:rowOff>
    </xdr:from>
    <xdr:to>
      <xdr:col>24</xdr:col>
      <xdr:colOff>114300</xdr:colOff>
      <xdr:row>57</xdr:row>
      <xdr:rowOff>148372</xdr:rowOff>
    </xdr:to>
    <xdr:sp macro="" textlink="">
      <xdr:nvSpPr>
        <xdr:cNvPr id="142" name="楕円 141"/>
        <xdr:cNvSpPr/>
      </xdr:nvSpPr>
      <xdr:spPr>
        <a:xfrm>
          <a:off x="4584700" y="981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25199</xdr:rowOff>
    </xdr:from>
    <xdr:ext cx="534377" cy="259045"/>
    <xdr:sp macro="" textlink="">
      <xdr:nvSpPr>
        <xdr:cNvPr id="143" name="総務費該当値テキスト"/>
        <xdr:cNvSpPr txBox="1"/>
      </xdr:nvSpPr>
      <xdr:spPr>
        <a:xfrm>
          <a:off x="4686300" y="979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141151</xdr:rowOff>
    </xdr:from>
    <xdr:to>
      <xdr:col>20</xdr:col>
      <xdr:colOff>38100</xdr:colOff>
      <xdr:row>56</xdr:row>
      <xdr:rowOff>71301</xdr:rowOff>
    </xdr:to>
    <xdr:sp macro="" textlink="">
      <xdr:nvSpPr>
        <xdr:cNvPr id="144" name="楕円 143"/>
        <xdr:cNvSpPr/>
      </xdr:nvSpPr>
      <xdr:spPr>
        <a:xfrm>
          <a:off x="3746500" y="957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87828</xdr:rowOff>
    </xdr:from>
    <xdr:ext cx="534377" cy="259045"/>
    <xdr:sp macro="" textlink="">
      <xdr:nvSpPr>
        <xdr:cNvPr id="145" name="テキスト ボックス 144"/>
        <xdr:cNvSpPr txBox="1"/>
      </xdr:nvSpPr>
      <xdr:spPr>
        <a:xfrm>
          <a:off x="3530111" y="934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23847</xdr:rowOff>
    </xdr:from>
    <xdr:to>
      <xdr:col>15</xdr:col>
      <xdr:colOff>101600</xdr:colOff>
      <xdr:row>57</xdr:row>
      <xdr:rowOff>125447</xdr:rowOff>
    </xdr:to>
    <xdr:sp macro="" textlink="">
      <xdr:nvSpPr>
        <xdr:cNvPr id="146" name="楕円 145"/>
        <xdr:cNvSpPr/>
      </xdr:nvSpPr>
      <xdr:spPr>
        <a:xfrm>
          <a:off x="2857500" y="979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116574</xdr:rowOff>
    </xdr:from>
    <xdr:ext cx="534377" cy="259045"/>
    <xdr:sp macro="" textlink="">
      <xdr:nvSpPr>
        <xdr:cNvPr id="147" name="テキスト ボックス 146"/>
        <xdr:cNvSpPr txBox="1"/>
      </xdr:nvSpPr>
      <xdr:spPr>
        <a:xfrm>
          <a:off x="2641111" y="988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151177</xdr:rowOff>
    </xdr:from>
    <xdr:to>
      <xdr:col>10</xdr:col>
      <xdr:colOff>165100</xdr:colOff>
      <xdr:row>58</xdr:row>
      <xdr:rowOff>81327</xdr:rowOff>
    </xdr:to>
    <xdr:sp macro="" textlink="">
      <xdr:nvSpPr>
        <xdr:cNvPr id="148" name="楕円 147"/>
        <xdr:cNvSpPr/>
      </xdr:nvSpPr>
      <xdr:spPr>
        <a:xfrm>
          <a:off x="1968500" y="992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72454</xdr:rowOff>
    </xdr:from>
    <xdr:ext cx="534377" cy="259045"/>
    <xdr:sp macro="" textlink="">
      <xdr:nvSpPr>
        <xdr:cNvPr id="149" name="テキスト ボックス 148"/>
        <xdr:cNvSpPr txBox="1"/>
      </xdr:nvSpPr>
      <xdr:spPr>
        <a:xfrm>
          <a:off x="1752111" y="1001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23520</xdr:rowOff>
    </xdr:from>
    <xdr:to>
      <xdr:col>6</xdr:col>
      <xdr:colOff>38100</xdr:colOff>
      <xdr:row>58</xdr:row>
      <xdr:rowOff>125120</xdr:rowOff>
    </xdr:to>
    <xdr:sp macro="" textlink="">
      <xdr:nvSpPr>
        <xdr:cNvPr id="150" name="楕円 149"/>
        <xdr:cNvSpPr/>
      </xdr:nvSpPr>
      <xdr:spPr>
        <a:xfrm>
          <a:off x="1079500" y="99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116247</xdr:rowOff>
    </xdr:from>
    <xdr:ext cx="534377" cy="259045"/>
    <xdr:sp macro="" textlink="">
      <xdr:nvSpPr>
        <xdr:cNvPr id="151" name="テキスト ボックス 150"/>
        <xdr:cNvSpPr txBox="1"/>
      </xdr:nvSpPr>
      <xdr:spPr>
        <a:xfrm>
          <a:off x="863111" y="1006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144145</xdr:rowOff>
    </xdr:from>
    <xdr:to>
      <xdr:col>24</xdr:col>
      <xdr:colOff>63500</xdr:colOff>
      <xdr:row>76</xdr:row>
      <xdr:rowOff>64072</xdr:rowOff>
    </xdr:to>
    <xdr:cxnSp macro="">
      <xdr:nvCxnSpPr>
        <xdr:cNvPr id="181" name="直線コネクタ 180"/>
        <xdr:cNvCxnSpPr/>
      </xdr:nvCxnSpPr>
      <xdr:spPr>
        <a:xfrm flipV="1">
          <a:off x="3797300" y="13002895"/>
          <a:ext cx="838200" cy="9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118406</xdr:rowOff>
    </xdr:from>
    <xdr:ext cx="599010" cy="259045"/>
    <xdr:sp macro="" textlink="">
      <xdr:nvSpPr>
        <xdr:cNvPr id="182" name="民生費平均値テキスト"/>
        <xdr:cNvSpPr txBox="1"/>
      </xdr:nvSpPr>
      <xdr:spPr>
        <a:xfrm>
          <a:off x="4686300" y="12977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64072</xdr:rowOff>
    </xdr:from>
    <xdr:to>
      <xdr:col>19</xdr:col>
      <xdr:colOff>177800</xdr:colOff>
      <xdr:row>76</xdr:row>
      <xdr:rowOff>67514</xdr:rowOff>
    </xdr:to>
    <xdr:cxnSp macro="">
      <xdr:nvCxnSpPr>
        <xdr:cNvPr id="184" name="直線コネクタ 183"/>
        <xdr:cNvCxnSpPr/>
      </xdr:nvCxnSpPr>
      <xdr:spPr>
        <a:xfrm flipV="1">
          <a:off x="2908300" y="13094272"/>
          <a:ext cx="8890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6" name="テキスト ボックス 185"/>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67514</xdr:rowOff>
    </xdr:from>
    <xdr:to>
      <xdr:col>15</xdr:col>
      <xdr:colOff>50800</xdr:colOff>
      <xdr:row>77</xdr:row>
      <xdr:rowOff>20168</xdr:rowOff>
    </xdr:to>
    <xdr:cxnSp macro="">
      <xdr:nvCxnSpPr>
        <xdr:cNvPr id="187" name="直線コネクタ 186"/>
        <xdr:cNvCxnSpPr/>
      </xdr:nvCxnSpPr>
      <xdr:spPr>
        <a:xfrm flipV="1">
          <a:off x="2019300" y="13097714"/>
          <a:ext cx="889000" cy="12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155909</xdr:rowOff>
    </xdr:from>
    <xdr:ext cx="599010" cy="259045"/>
    <xdr:sp macro="" textlink="">
      <xdr:nvSpPr>
        <xdr:cNvPr id="189" name="テキスト ボックス 188"/>
        <xdr:cNvSpPr txBox="1"/>
      </xdr:nvSpPr>
      <xdr:spPr>
        <a:xfrm>
          <a:off x="2608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20168</xdr:rowOff>
    </xdr:from>
    <xdr:to>
      <xdr:col>10</xdr:col>
      <xdr:colOff>114300</xdr:colOff>
      <xdr:row>78</xdr:row>
      <xdr:rowOff>10618</xdr:rowOff>
    </xdr:to>
    <xdr:cxnSp macro="">
      <xdr:nvCxnSpPr>
        <xdr:cNvPr id="190" name="直線コネクタ 189"/>
        <xdr:cNvCxnSpPr/>
      </xdr:nvCxnSpPr>
      <xdr:spPr>
        <a:xfrm flipV="1">
          <a:off x="1130300" y="13221818"/>
          <a:ext cx="889000" cy="16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48633</xdr:rowOff>
    </xdr:from>
    <xdr:ext cx="599010" cy="259045"/>
    <xdr:sp macro="" textlink="">
      <xdr:nvSpPr>
        <xdr:cNvPr id="192" name="テキスト ボックス 191"/>
        <xdr:cNvSpPr txBox="1"/>
      </xdr:nvSpPr>
      <xdr:spPr>
        <a:xfrm>
          <a:off x="1719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93701</xdr:rowOff>
    </xdr:from>
    <xdr:to>
      <xdr:col>6</xdr:col>
      <xdr:colOff>38100</xdr:colOff>
      <xdr:row>79</xdr:row>
      <xdr:rowOff>23851</xdr:rowOff>
    </xdr:to>
    <xdr:sp macro="" textlink="">
      <xdr:nvSpPr>
        <xdr:cNvPr id="193" name="フローチャート: 判断 192"/>
        <xdr:cNvSpPr/>
      </xdr:nvSpPr>
      <xdr:spPr>
        <a:xfrm>
          <a:off x="1079500" y="1346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14978</xdr:rowOff>
    </xdr:from>
    <xdr:ext cx="599010" cy="259045"/>
    <xdr:sp macro="" textlink="">
      <xdr:nvSpPr>
        <xdr:cNvPr id="194" name="テキスト ボックス 193"/>
        <xdr:cNvSpPr txBox="1"/>
      </xdr:nvSpPr>
      <xdr:spPr>
        <a:xfrm>
          <a:off x="830795" y="1355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93345</xdr:rowOff>
    </xdr:from>
    <xdr:to>
      <xdr:col>24</xdr:col>
      <xdr:colOff>114300</xdr:colOff>
      <xdr:row>76</xdr:row>
      <xdr:rowOff>23495</xdr:rowOff>
    </xdr:to>
    <xdr:sp macro="" textlink="">
      <xdr:nvSpPr>
        <xdr:cNvPr id="200" name="楕円 199"/>
        <xdr:cNvSpPr/>
      </xdr:nvSpPr>
      <xdr:spPr>
        <a:xfrm>
          <a:off x="45847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116222</xdr:rowOff>
    </xdr:from>
    <xdr:ext cx="599010" cy="259045"/>
    <xdr:sp macro="" textlink="">
      <xdr:nvSpPr>
        <xdr:cNvPr id="201" name="民生費該当値テキスト"/>
        <xdr:cNvSpPr txBox="1"/>
      </xdr:nvSpPr>
      <xdr:spPr>
        <a:xfrm>
          <a:off x="4686300" y="12803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13272</xdr:rowOff>
    </xdr:from>
    <xdr:to>
      <xdr:col>20</xdr:col>
      <xdr:colOff>38100</xdr:colOff>
      <xdr:row>76</xdr:row>
      <xdr:rowOff>114872</xdr:rowOff>
    </xdr:to>
    <xdr:sp macro="" textlink="">
      <xdr:nvSpPr>
        <xdr:cNvPr id="202" name="楕円 201"/>
        <xdr:cNvSpPr/>
      </xdr:nvSpPr>
      <xdr:spPr>
        <a:xfrm>
          <a:off x="3746500" y="1304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105999</xdr:rowOff>
    </xdr:from>
    <xdr:ext cx="599010" cy="259045"/>
    <xdr:sp macro="" textlink="">
      <xdr:nvSpPr>
        <xdr:cNvPr id="203" name="テキスト ボックス 202"/>
        <xdr:cNvSpPr txBox="1"/>
      </xdr:nvSpPr>
      <xdr:spPr>
        <a:xfrm>
          <a:off x="3497795" y="1313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16714</xdr:rowOff>
    </xdr:from>
    <xdr:to>
      <xdr:col>15</xdr:col>
      <xdr:colOff>101600</xdr:colOff>
      <xdr:row>76</xdr:row>
      <xdr:rowOff>118314</xdr:rowOff>
    </xdr:to>
    <xdr:sp macro="" textlink="">
      <xdr:nvSpPr>
        <xdr:cNvPr id="204" name="楕円 203"/>
        <xdr:cNvSpPr/>
      </xdr:nvSpPr>
      <xdr:spPr>
        <a:xfrm>
          <a:off x="2857500" y="130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134840</xdr:rowOff>
    </xdr:from>
    <xdr:ext cx="599010" cy="259045"/>
    <xdr:sp macro="" textlink="">
      <xdr:nvSpPr>
        <xdr:cNvPr id="205" name="テキスト ボックス 204"/>
        <xdr:cNvSpPr txBox="1"/>
      </xdr:nvSpPr>
      <xdr:spPr>
        <a:xfrm>
          <a:off x="2608795" y="1282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140818</xdr:rowOff>
    </xdr:from>
    <xdr:to>
      <xdr:col>10</xdr:col>
      <xdr:colOff>165100</xdr:colOff>
      <xdr:row>77</xdr:row>
      <xdr:rowOff>70968</xdr:rowOff>
    </xdr:to>
    <xdr:sp macro="" textlink="">
      <xdr:nvSpPr>
        <xdr:cNvPr id="206" name="楕円 205"/>
        <xdr:cNvSpPr/>
      </xdr:nvSpPr>
      <xdr:spPr>
        <a:xfrm>
          <a:off x="1968500" y="131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62095</xdr:rowOff>
    </xdr:from>
    <xdr:ext cx="599010" cy="259045"/>
    <xdr:sp macro="" textlink="">
      <xdr:nvSpPr>
        <xdr:cNvPr id="207" name="テキスト ボックス 206"/>
        <xdr:cNvSpPr txBox="1"/>
      </xdr:nvSpPr>
      <xdr:spPr>
        <a:xfrm>
          <a:off x="1719795" y="1326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131268</xdr:rowOff>
    </xdr:from>
    <xdr:to>
      <xdr:col>6</xdr:col>
      <xdr:colOff>38100</xdr:colOff>
      <xdr:row>78</xdr:row>
      <xdr:rowOff>61418</xdr:rowOff>
    </xdr:to>
    <xdr:sp macro="" textlink="">
      <xdr:nvSpPr>
        <xdr:cNvPr id="208" name="楕円 207"/>
        <xdr:cNvSpPr/>
      </xdr:nvSpPr>
      <xdr:spPr>
        <a:xfrm>
          <a:off x="1079500" y="133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77945</xdr:rowOff>
    </xdr:from>
    <xdr:ext cx="599010" cy="259045"/>
    <xdr:sp macro="" textlink="">
      <xdr:nvSpPr>
        <xdr:cNvPr id="209" name="テキスト ボックス 208"/>
        <xdr:cNvSpPr txBox="1"/>
      </xdr:nvSpPr>
      <xdr:spPr>
        <a:xfrm>
          <a:off x="830795" y="1310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109342</xdr:rowOff>
    </xdr:from>
    <xdr:to>
      <xdr:col>24</xdr:col>
      <xdr:colOff>63500</xdr:colOff>
      <xdr:row>97</xdr:row>
      <xdr:rowOff>124383</xdr:rowOff>
    </xdr:to>
    <xdr:cxnSp macro="">
      <xdr:nvCxnSpPr>
        <xdr:cNvPr id="237" name="直線コネクタ 236"/>
        <xdr:cNvCxnSpPr/>
      </xdr:nvCxnSpPr>
      <xdr:spPr>
        <a:xfrm>
          <a:off x="3797300" y="16739992"/>
          <a:ext cx="838200" cy="1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109342</xdr:rowOff>
    </xdr:from>
    <xdr:to>
      <xdr:col>19</xdr:col>
      <xdr:colOff>177800</xdr:colOff>
      <xdr:row>97</xdr:row>
      <xdr:rowOff>121549</xdr:rowOff>
    </xdr:to>
    <xdr:cxnSp macro="">
      <xdr:nvCxnSpPr>
        <xdr:cNvPr id="240" name="直線コネクタ 239"/>
        <xdr:cNvCxnSpPr/>
      </xdr:nvCxnSpPr>
      <xdr:spPr>
        <a:xfrm flipV="1">
          <a:off x="2908300" y="16739992"/>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2" name="テキスト ボックス 241"/>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121549</xdr:rowOff>
    </xdr:from>
    <xdr:to>
      <xdr:col>15</xdr:col>
      <xdr:colOff>50800</xdr:colOff>
      <xdr:row>97</xdr:row>
      <xdr:rowOff>150352</xdr:rowOff>
    </xdr:to>
    <xdr:cxnSp macro="">
      <xdr:nvCxnSpPr>
        <xdr:cNvPr id="243" name="直線コネクタ 242"/>
        <xdr:cNvCxnSpPr/>
      </xdr:nvCxnSpPr>
      <xdr:spPr>
        <a:xfrm flipV="1">
          <a:off x="2019300" y="16752199"/>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5" name="テキスト ボックス 244"/>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150352</xdr:rowOff>
    </xdr:from>
    <xdr:to>
      <xdr:col>10</xdr:col>
      <xdr:colOff>114300</xdr:colOff>
      <xdr:row>98</xdr:row>
      <xdr:rowOff>35961</xdr:rowOff>
    </xdr:to>
    <xdr:cxnSp macro="">
      <xdr:nvCxnSpPr>
        <xdr:cNvPr id="246" name="直線コネクタ 245"/>
        <xdr:cNvCxnSpPr/>
      </xdr:nvCxnSpPr>
      <xdr:spPr>
        <a:xfrm flipV="1">
          <a:off x="1130300" y="16781002"/>
          <a:ext cx="889000" cy="5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8" name="テキスト ボックス 247"/>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68280</xdr:rowOff>
    </xdr:from>
    <xdr:to>
      <xdr:col>6</xdr:col>
      <xdr:colOff>38100</xdr:colOff>
      <xdr:row>97</xdr:row>
      <xdr:rowOff>169880</xdr:rowOff>
    </xdr:to>
    <xdr:sp macro="" textlink="">
      <xdr:nvSpPr>
        <xdr:cNvPr id="249" name="フローチャート: 判断 248"/>
        <xdr:cNvSpPr/>
      </xdr:nvSpPr>
      <xdr:spPr>
        <a:xfrm>
          <a:off x="1079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14957</xdr:rowOff>
    </xdr:from>
    <xdr:ext cx="534377" cy="259045"/>
    <xdr:sp macro="" textlink="">
      <xdr:nvSpPr>
        <xdr:cNvPr id="250" name="テキスト ボックス 249"/>
        <xdr:cNvSpPr txBox="1"/>
      </xdr:nvSpPr>
      <xdr:spPr>
        <a:xfrm>
          <a:off x="863111" y="1647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73583</xdr:rowOff>
    </xdr:from>
    <xdr:to>
      <xdr:col>24</xdr:col>
      <xdr:colOff>114300</xdr:colOff>
      <xdr:row>98</xdr:row>
      <xdr:rowOff>3733</xdr:rowOff>
    </xdr:to>
    <xdr:sp macro="" textlink="">
      <xdr:nvSpPr>
        <xdr:cNvPr id="256" name="楕円 255"/>
        <xdr:cNvSpPr/>
      </xdr:nvSpPr>
      <xdr:spPr>
        <a:xfrm>
          <a:off x="4584700" y="1670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52010</xdr:rowOff>
    </xdr:from>
    <xdr:ext cx="534377" cy="259045"/>
    <xdr:sp macro="" textlink="">
      <xdr:nvSpPr>
        <xdr:cNvPr id="257" name="衛生費該当値テキスト"/>
        <xdr:cNvSpPr txBox="1"/>
      </xdr:nvSpPr>
      <xdr:spPr>
        <a:xfrm>
          <a:off x="4686300" y="1668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58542</xdr:rowOff>
    </xdr:from>
    <xdr:to>
      <xdr:col>20</xdr:col>
      <xdr:colOff>38100</xdr:colOff>
      <xdr:row>97</xdr:row>
      <xdr:rowOff>160142</xdr:rowOff>
    </xdr:to>
    <xdr:sp macro="" textlink="">
      <xdr:nvSpPr>
        <xdr:cNvPr id="258" name="楕円 257"/>
        <xdr:cNvSpPr/>
      </xdr:nvSpPr>
      <xdr:spPr>
        <a:xfrm>
          <a:off x="3746500" y="166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151269</xdr:rowOff>
    </xdr:from>
    <xdr:ext cx="534377" cy="259045"/>
    <xdr:sp macro="" textlink="">
      <xdr:nvSpPr>
        <xdr:cNvPr id="259" name="テキスト ボックス 258"/>
        <xdr:cNvSpPr txBox="1"/>
      </xdr:nvSpPr>
      <xdr:spPr>
        <a:xfrm>
          <a:off x="3530111" y="167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70749</xdr:rowOff>
    </xdr:from>
    <xdr:to>
      <xdr:col>15</xdr:col>
      <xdr:colOff>101600</xdr:colOff>
      <xdr:row>98</xdr:row>
      <xdr:rowOff>899</xdr:rowOff>
    </xdr:to>
    <xdr:sp macro="" textlink="">
      <xdr:nvSpPr>
        <xdr:cNvPr id="260" name="楕円 259"/>
        <xdr:cNvSpPr/>
      </xdr:nvSpPr>
      <xdr:spPr>
        <a:xfrm>
          <a:off x="2857500" y="1670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163476</xdr:rowOff>
    </xdr:from>
    <xdr:ext cx="534377" cy="259045"/>
    <xdr:sp macro="" textlink="">
      <xdr:nvSpPr>
        <xdr:cNvPr id="261" name="テキスト ボックス 260"/>
        <xdr:cNvSpPr txBox="1"/>
      </xdr:nvSpPr>
      <xdr:spPr>
        <a:xfrm>
          <a:off x="2641111" y="1679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99552</xdr:rowOff>
    </xdr:from>
    <xdr:to>
      <xdr:col>10</xdr:col>
      <xdr:colOff>165100</xdr:colOff>
      <xdr:row>98</xdr:row>
      <xdr:rowOff>29702</xdr:rowOff>
    </xdr:to>
    <xdr:sp macro="" textlink="">
      <xdr:nvSpPr>
        <xdr:cNvPr id="262" name="楕円 261"/>
        <xdr:cNvSpPr/>
      </xdr:nvSpPr>
      <xdr:spPr>
        <a:xfrm>
          <a:off x="1968500" y="167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20829</xdr:rowOff>
    </xdr:from>
    <xdr:ext cx="534377" cy="259045"/>
    <xdr:sp macro="" textlink="">
      <xdr:nvSpPr>
        <xdr:cNvPr id="263" name="テキスト ボックス 262"/>
        <xdr:cNvSpPr txBox="1"/>
      </xdr:nvSpPr>
      <xdr:spPr>
        <a:xfrm>
          <a:off x="1752111" y="1682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156611</xdr:rowOff>
    </xdr:from>
    <xdr:to>
      <xdr:col>6</xdr:col>
      <xdr:colOff>38100</xdr:colOff>
      <xdr:row>98</xdr:row>
      <xdr:rowOff>86761</xdr:rowOff>
    </xdr:to>
    <xdr:sp macro="" textlink="">
      <xdr:nvSpPr>
        <xdr:cNvPr id="264" name="楕円 263"/>
        <xdr:cNvSpPr/>
      </xdr:nvSpPr>
      <xdr:spPr>
        <a:xfrm>
          <a:off x="1079500" y="1678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77888</xdr:rowOff>
    </xdr:from>
    <xdr:ext cx="534377" cy="259045"/>
    <xdr:sp macro="" textlink="">
      <xdr:nvSpPr>
        <xdr:cNvPr id="265" name="テキスト ボックス 264"/>
        <xdr:cNvSpPr txBox="1"/>
      </xdr:nvSpPr>
      <xdr:spPr>
        <a:xfrm>
          <a:off x="863111" y="1687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111354</xdr:rowOff>
    </xdr:from>
    <xdr:to>
      <xdr:col>55</xdr:col>
      <xdr:colOff>0</xdr:colOff>
      <xdr:row>35</xdr:row>
      <xdr:rowOff>122784</xdr:rowOff>
    </xdr:to>
    <xdr:cxnSp macro="">
      <xdr:nvCxnSpPr>
        <xdr:cNvPr id="292" name="直線コネクタ 291"/>
        <xdr:cNvCxnSpPr/>
      </xdr:nvCxnSpPr>
      <xdr:spPr>
        <a:xfrm>
          <a:off x="9639300" y="611210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107561</xdr:rowOff>
    </xdr:from>
    <xdr:ext cx="378565" cy="259045"/>
    <xdr:sp macro="" textlink="">
      <xdr:nvSpPr>
        <xdr:cNvPr id="293" name="労働費平均値テキスト"/>
        <xdr:cNvSpPr txBox="1"/>
      </xdr:nvSpPr>
      <xdr:spPr>
        <a:xfrm>
          <a:off x="10528300" y="6279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111354</xdr:rowOff>
    </xdr:from>
    <xdr:to>
      <xdr:col>50</xdr:col>
      <xdr:colOff>114300</xdr:colOff>
      <xdr:row>35</xdr:row>
      <xdr:rowOff>137414</xdr:rowOff>
    </xdr:to>
    <xdr:cxnSp macro="">
      <xdr:nvCxnSpPr>
        <xdr:cNvPr id="295" name="直線コネクタ 294"/>
        <xdr:cNvCxnSpPr/>
      </xdr:nvCxnSpPr>
      <xdr:spPr>
        <a:xfrm flipV="1">
          <a:off x="8750300" y="6112104"/>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38523</xdr:rowOff>
    </xdr:from>
    <xdr:ext cx="378565" cy="259045"/>
    <xdr:sp macro="" textlink="">
      <xdr:nvSpPr>
        <xdr:cNvPr id="297" name="テキスト ボックス 296"/>
        <xdr:cNvSpPr txBox="1"/>
      </xdr:nvSpPr>
      <xdr:spPr>
        <a:xfrm>
          <a:off x="9450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116383</xdr:rowOff>
    </xdr:from>
    <xdr:to>
      <xdr:col>45</xdr:col>
      <xdr:colOff>177800</xdr:colOff>
      <xdr:row>35</xdr:row>
      <xdr:rowOff>137414</xdr:rowOff>
    </xdr:to>
    <xdr:cxnSp macro="">
      <xdr:nvCxnSpPr>
        <xdr:cNvPr id="298" name="直線コネクタ 297"/>
        <xdr:cNvCxnSpPr/>
      </xdr:nvCxnSpPr>
      <xdr:spPr>
        <a:xfrm>
          <a:off x="7861300" y="6117133"/>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168825</xdr:rowOff>
    </xdr:from>
    <xdr:ext cx="378565" cy="259045"/>
    <xdr:sp macro="" textlink="">
      <xdr:nvSpPr>
        <xdr:cNvPr id="300" name="テキスト ボックス 299"/>
        <xdr:cNvSpPr txBox="1"/>
      </xdr:nvSpPr>
      <xdr:spPr>
        <a:xfrm>
          <a:off x="8561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116383</xdr:rowOff>
    </xdr:from>
    <xdr:to>
      <xdr:col>41</xdr:col>
      <xdr:colOff>50800</xdr:colOff>
      <xdr:row>35</xdr:row>
      <xdr:rowOff>151587</xdr:rowOff>
    </xdr:to>
    <xdr:cxnSp macro="">
      <xdr:nvCxnSpPr>
        <xdr:cNvPr id="301" name="直線コネクタ 300"/>
        <xdr:cNvCxnSpPr/>
      </xdr:nvCxnSpPr>
      <xdr:spPr>
        <a:xfrm flipV="1">
          <a:off x="6972300" y="6117133"/>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86987</xdr:rowOff>
    </xdr:from>
    <xdr:ext cx="378565" cy="259045"/>
    <xdr:sp macro="" textlink="">
      <xdr:nvSpPr>
        <xdr:cNvPr id="303" name="テキスト ボックス 302"/>
        <xdr:cNvSpPr txBox="1"/>
      </xdr:nvSpPr>
      <xdr:spPr>
        <a:xfrm>
          <a:off x="7672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6147</xdr:rowOff>
    </xdr:from>
    <xdr:to>
      <xdr:col>36</xdr:col>
      <xdr:colOff>165100</xdr:colOff>
      <xdr:row>34</xdr:row>
      <xdr:rowOff>107747</xdr:rowOff>
    </xdr:to>
    <xdr:sp macro="" textlink="">
      <xdr:nvSpPr>
        <xdr:cNvPr id="304" name="フローチャート: 判断 303"/>
        <xdr:cNvSpPr/>
      </xdr:nvSpPr>
      <xdr:spPr>
        <a:xfrm>
          <a:off x="6921500" y="583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124274</xdr:rowOff>
    </xdr:from>
    <xdr:ext cx="469744" cy="259045"/>
    <xdr:sp macro="" textlink="">
      <xdr:nvSpPr>
        <xdr:cNvPr id="305" name="テキスト ボックス 304"/>
        <xdr:cNvSpPr txBox="1"/>
      </xdr:nvSpPr>
      <xdr:spPr>
        <a:xfrm>
          <a:off x="6737428" y="561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71984</xdr:rowOff>
    </xdr:from>
    <xdr:to>
      <xdr:col>55</xdr:col>
      <xdr:colOff>50800</xdr:colOff>
      <xdr:row>36</xdr:row>
      <xdr:rowOff>2134</xdr:rowOff>
    </xdr:to>
    <xdr:sp macro="" textlink="">
      <xdr:nvSpPr>
        <xdr:cNvPr id="311" name="楕円 310"/>
        <xdr:cNvSpPr/>
      </xdr:nvSpPr>
      <xdr:spPr>
        <a:xfrm>
          <a:off x="10426700" y="60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94861</xdr:rowOff>
    </xdr:from>
    <xdr:ext cx="469744" cy="259045"/>
    <xdr:sp macro="" textlink="">
      <xdr:nvSpPr>
        <xdr:cNvPr id="312" name="労働費該当値テキスト"/>
        <xdr:cNvSpPr txBox="1"/>
      </xdr:nvSpPr>
      <xdr:spPr>
        <a:xfrm>
          <a:off x="10528300" y="592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60554</xdr:rowOff>
    </xdr:from>
    <xdr:to>
      <xdr:col>50</xdr:col>
      <xdr:colOff>165100</xdr:colOff>
      <xdr:row>35</xdr:row>
      <xdr:rowOff>162154</xdr:rowOff>
    </xdr:to>
    <xdr:sp macro="" textlink="">
      <xdr:nvSpPr>
        <xdr:cNvPr id="313" name="楕円 312"/>
        <xdr:cNvSpPr/>
      </xdr:nvSpPr>
      <xdr:spPr>
        <a:xfrm>
          <a:off x="9588500" y="60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7231</xdr:rowOff>
    </xdr:from>
    <xdr:ext cx="469744" cy="259045"/>
    <xdr:sp macro="" textlink="">
      <xdr:nvSpPr>
        <xdr:cNvPr id="314" name="テキスト ボックス 313"/>
        <xdr:cNvSpPr txBox="1"/>
      </xdr:nvSpPr>
      <xdr:spPr>
        <a:xfrm>
          <a:off x="9404428" y="583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86614</xdr:rowOff>
    </xdr:from>
    <xdr:to>
      <xdr:col>46</xdr:col>
      <xdr:colOff>38100</xdr:colOff>
      <xdr:row>36</xdr:row>
      <xdr:rowOff>16764</xdr:rowOff>
    </xdr:to>
    <xdr:sp macro="" textlink="">
      <xdr:nvSpPr>
        <xdr:cNvPr id="315" name="楕円 314"/>
        <xdr:cNvSpPr/>
      </xdr:nvSpPr>
      <xdr:spPr>
        <a:xfrm>
          <a:off x="8699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33291</xdr:rowOff>
    </xdr:from>
    <xdr:ext cx="469744" cy="259045"/>
    <xdr:sp macro="" textlink="">
      <xdr:nvSpPr>
        <xdr:cNvPr id="316" name="テキスト ボックス 315"/>
        <xdr:cNvSpPr txBox="1"/>
      </xdr:nvSpPr>
      <xdr:spPr>
        <a:xfrm>
          <a:off x="851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65583</xdr:rowOff>
    </xdr:from>
    <xdr:to>
      <xdr:col>41</xdr:col>
      <xdr:colOff>101600</xdr:colOff>
      <xdr:row>35</xdr:row>
      <xdr:rowOff>167183</xdr:rowOff>
    </xdr:to>
    <xdr:sp macro="" textlink="">
      <xdr:nvSpPr>
        <xdr:cNvPr id="317" name="楕円 316"/>
        <xdr:cNvSpPr/>
      </xdr:nvSpPr>
      <xdr:spPr>
        <a:xfrm>
          <a:off x="7810500" y="60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12260</xdr:rowOff>
    </xdr:from>
    <xdr:ext cx="469744" cy="259045"/>
    <xdr:sp macro="" textlink="">
      <xdr:nvSpPr>
        <xdr:cNvPr id="318" name="テキスト ボックス 317"/>
        <xdr:cNvSpPr txBox="1"/>
      </xdr:nvSpPr>
      <xdr:spPr>
        <a:xfrm>
          <a:off x="7626428"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100787</xdr:rowOff>
    </xdr:from>
    <xdr:to>
      <xdr:col>36</xdr:col>
      <xdr:colOff>165100</xdr:colOff>
      <xdr:row>36</xdr:row>
      <xdr:rowOff>30937</xdr:rowOff>
    </xdr:to>
    <xdr:sp macro="" textlink="">
      <xdr:nvSpPr>
        <xdr:cNvPr id="319" name="楕円 318"/>
        <xdr:cNvSpPr/>
      </xdr:nvSpPr>
      <xdr:spPr>
        <a:xfrm>
          <a:off x="6921500" y="610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22064</xdr:rowOff>
    </xdr:from>
    <xdr:ext cx="469744" cy="259045"/>
    <xdr:sp macro="" textlink="">
      <xdr:nvSpPr>
        <xdr:cNvPr id="320" name="テキスト ボックス 319"/>
        <xdr:cNvSpPr txBox="1"/>
      </xdr:nvSpPr>
      <xdr:spPr>
        <a:xfrm>
          <a:off x="6737428" y="619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92791</xdr:rowOff>
    </xdr:from>
    <xdr:to>
      <xdr:col>55</xdr:col>
      <xdr:colOff>0</xdr:colOff>
      <xdr:row>58</xdr:row>
      <xdr:rowOff>96175</xdr:rowOff>
    </xdr:to>
    <xdr:cxnSp macro="">
      <xdr:nvCxnSpPr>
        <xdr:cNvPr id="347" name="直線コネクタ 346"/>
        <xdr:cNvCxnSpPr/>
      </xdr:nvCxnSpPr>
      <xdr:spPr>
        <a:xfrm>
          <a:off x="9639300" y="10036891"/>
          <a:ext cx="8382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11468</xdr:rowOff>
    </xdr:from>
    <xdr:ext cx="469744" cy="259045"/>
    <xdr:sp macro="" textlink="">
      <xdr:nvSpPr>
        <xdr:cNvPr id="348" name="農林水産業費平均値テキスト"/>
        <xdr:cNvSpPr txBox="1"/>
      </xdr:nvSpPr>
      <xdr:spPr>
        <a:xfrm>
          <a:off x="10528300" y="944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91877</xdr:rowOff>
    </xdr:from>
    <xdr:to>
      <xdr:col>50</xdr:col>
      <xdr:colOff>114300</xdr:colOff>
      <xdr:row>58</xdr:row>
      <xdr:rowOff>92791</xdr:rowOff>
    </xdr:to>
    <xdr:cxnSp macro="">
      <xdr:nvCxnSpPr>
        <xdr:cNvPr id="350" name="直線コネクタ 349"/>
        <xdr:cNvCxnSpPr/>
      </xdr:nvCxnSpPr>
      <xdr:spPr>
        <a:xfrm>
          <a:off x="8750300" y="1003597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91995</xdr:rowOff>
    </xdr:from>
    <xdr:ext cx="469744" cy="259045"/>
    <xdr:sp macro="" textlink="">
      <xdr:nvSpPr>
        <xdr:cNvPr id="352" name="テキスト ボックス 351"/>
        <xdr:cNvSpPr txBox="1"/>
      </xdr:nvSpPr>
      <xdr:spPr>
        <a:xfrm>
          <a:off x="9404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91877</xdr:rowOff>
    </xdr:from>
    <xdr:to>
      <xdr:col>45</xdr:col>
      <xdr:colOff>177800</xdr:colOff>
      <xdr:row>58</xdr:row>
      <xdr:rowOff>92974</xdr:rowOff>
    </xdr:to>
    <xdr:cxnSp macro="">
      <xdr:nvCxnSpPr>
        <xdr:cNvPr id="353" name="直線コネクタ 352"/>
        <xdr:cNvCxnSpPr/>
      </xdr:nvCxnSpPr>
      <xdr:spPr>
        <a:xfrm flipV="1">
          <a:off x="7861300" y="10035977"/>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107174</xdr:rowOff>
    </xdr:from>
    <xdr:ext cx="469744" cy="259045"/>
    <xdr:sp macro="" textlink="">
      <xdr:nvSpPr>
        <xdr:cNvPr id="355" name="テキスト ボックス 354"/>
        <xdr:cNvSpPr txBox="1"/>
      </xdr:nvSpPr>
      <xdr:spPr>
        <a:xfrm>
          <a:off x="8515428" y="93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92974</xdr:rowOff>
    </xdr:from>
    <xdr:to>
      <xdr:col>41</xdr:col>
      <xdr:colOff>50800</xdr:colOff>
      <xdr:row>58</xdr:row>
      <xdr:rowOff>95169</xdr:rowOff>
    </xdr:to>
    <xdr:cxnSp macro="">
      <xdr:nvCxnSpPr>
        <xdr:cNvPr id="356" name="直線コネクタ 355"/>
        <xdr:cNvCxnSpPr/>
      </xdr:nvCxnSpPr>
      <xdr:spPr>
        <a:xfrm flipV="1">
          <a:off x="6972300" y="10037074"/>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98213</xdr:rowOff>
    </xdr:from>
    <xdr:ext cx="469744" cy="259045"/>
    <xdr:sp macro="" textlink="">
      <xdr:nvSpPr>
        <xdr:cNvPr id="358" name="テキスト ボックス 357"/>
        <xdr:cNvSpPr txBox="1"/>
      </xdr:nvSpPr>
      <xdr:spPr>
        <a:xfrm>
          <a:off x="7626428" y="93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165344</xdr:rowOff>
    </xdr:from>
    <xdr:to>
      <xdr:col>36</xdr:col>
      <xdr:colOff>165100</xdr:colOff>
      <xdr:row>56</xdr:row>
      <xdr:rowOff>95494</xdr:rowOff>
    </xdr:to>
    <xdr:sp macro="" textlink="">
      <xdr:nvSpPr>
        <xdr:cNvPr id="359" name="フローチャート: 判断 358"/>
        <xdr:cNvSpPr/>
      </xdr:nvSpPr>
      <xdr:spPr>
        <a:xfrm>
          <a:off x="6921500" y="959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112021</xdr:rowOff>
    </xdr:from>
    <xdr:ext cx="469744" cy="259045"/>
    <xdr:sp macro="" textlink="">
      <xdr:nvSpPr>
        <xdr:cNvPr id="360" name="テキスト ボックス 359"/>
        <xdr:cNvSpPr txBox="1"/>
      </xdr:nvSpPr>
      <xdr:spPr>
        <a:xfrm>
          <a:off x="6737428" y="937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45375</xdr:rowOff>
    </xdr:from>
    <xdr:to>
      <xdr:col>55</xdr:col>
      <xdr:colOff>50800</xdr:colOff>
      <xdr:row>58</xdr:row>
      <xdr:rowOff>146975</xdr:rowOff>
    </xdr:to>
    <xdr:sp macro="" textlink="">
      <xdr:nvSpPr>
        <xdr:cNvPr id="366" name="楕円 365"/>
        <xdr:cNvSpPr/>
      </xdr:nvSpPr>
      <xdr:spPr>
        <a:xfrm>
          <a:off x="10426700" y="99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131752</xdr:rowOff>
    </xdr:from>
    <xdr:ext cx="378565" cy="259045"/>
    <xdr:sp macro="" textlink="">
      <xdr:nvSpPr>
        <xdr:cNvPr id="367" name="農林水産業費該当値テキスト"/>
        <xdr:cNvSpPr txBox="1"/>
      </xdr:nvSpPr>
      <xdr:spPr>
        <a:xfrm>
          <a:off x="10528300" y="9904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41991</xdr:rowOff>
    </xdr:from>
    <xdr:to>
      <xdr:col>50</xdr:col>
      <xdr:colOff>165100</xdr:colOff>
      <xdr:row>58</xdr:row>
      <xdr:rowOff>143591</xdr:rowOff>
    </xdr:to>
    <xdr:sp macro="" textlink="">
      <xdr:nvSpPr>
        <xdr:cNvPr id="368" name="楕円 367"/>
        <xdr:cNvSpPr/>
      </xdr:nvSpPr>
      <xdr:spPr>
        <a:xfrm>
          <a:off x="9588500" y="998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134718</xdr:rowOff>
    </xdr:from>
    <xdr:ext cx="378565" cy="259045"/>
    <xdr:sp macro="" textlink="">
      <xdr:nvSpPr>
        <xdr:cNvPr id="369" name="テキスト ボックス 368"/>
        <xdr:cNvSpPr txBox="1"/>
      </xdr:nvSpPr>
      <xdr:spPr>
        <a:xfrm>
          <a:off x="9450017" y="1007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41077</xdr:rowOff>
    </xdr:from>
    <xdr:to>
      <xdr:col>46</xdr:col>
      <xdr:colOff>38100</xdr:colOff>
      <xdr:row>58</xdr:row>
      <xdr:rowOff>142677</xdr:rowOff>
    </xdr:to>
    <xdr:sp macro="" textlink="">
      <xdr:nvSpPr>
        <xdr:cNvPr id="370" name="楕円 369"/>
        <xdr:cNvSpPr/>
      </xdr:nvSpPr>
      <xdr:spPr>
        <a:xfrm>
          <a:off x="8699500" y="998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133804</xdr:rowOff>
    </xdr:from>
    <xdr:ext cx="378565" cy="259045"/>
    <xdr:sp macro="" textlink="">
      <xdr:nvSpPr>
        <xdr:cNvPr id="371" name="テキスト ボックス 370"/>
        <xdr:cNvSpPr txBox="1"/>
      </xdr:nvSpPr>
      <xdr:spPr>
        <a:xfrm>
          <a:off x="8561017" y="1007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42174</xdr:rowOff>
    </xdr:from>
    <xdr:to>
      <xdr:col>41</xdr:col>
      <xdr:colOff>101600</xdr:colOff>
      <xdr:row>58</xdr:row>
      <xdr:rowOff>143774</xdr:rowOff>
    </xdr:to>
    <xdr:sp macro="" textlink="">
      <xdr:nvSpPr>
        <xdr:cNvPr id="372" name="楕円 371"/>
        <xdr:cNvSpPr/>
      </xdr:nvSpPr>
      <xdr:spPr>
        <a:xfrm>
          <a:off x="7810500" y="998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134901</xdr:rowOff>
    </xdr:from>
    <xdr:ext cx="378565" cy="259045"/>
    <xdr:sp macro="" textlink="">
      <xdr:nvSpPr>
        <xdr:cNvPr id="373" name="テキスト ボックス 372"/>
        <xdr:cNvSpPr txBox="1"/>
      </xdr:nvSpPr>
      <xdr:spPr>
        <a:xfrm>
          <a:off x="7672017" y="1007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44369</xdr:rowOff>
    </xdr:from>
    <xdr:to>
      <xdr:col>36</xdr:col>
      <xdr:colOff>165100</xdr:colOff>
      <xdr:row>58</xdr:row>
      <xdr:rowOff>145969</xdr:rowOff>
    </xdr:to>
    <xdr:sp macro="" textlink="">
      <xdr:nvSpPr>
        <xdr:cNvPr id="374" name="楕円 373"/>
        <xdr:cNvSpPr/>
      </xdr:nvSpPr>
      <xdr:spPr>
        <a:xfrm>
          <a:off x="6921500" y="99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137096</xdr:rowOff>
    </xdr:from>
    <xdr:ext cx="378565" cy="259045"/>
    <xdr:sp macro="" textlink="">
      <xdr:nvSpPr>
        <xdr:cNvPr id="375" name="テキスト ボックス 374"/>
        <xdr:cNvSpPr txBox="1"/>
      </xdr:nvSpPr>
      <xdr:spPr>
        <a:xfrm>
          <a:off x="6783017" y="1008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75398</xdr:rowOff>
    </xdr:from>
    <xdr:to>
      <xdr:col>55</xdr:col>
      <xdr:colOff>0</xdr:colOff>
      <xdr:row>79</xdr:row>
      <xdr:rowOff>76019</xdr:rowOff>
    </xdr:to>
    <xdr:cxnSp macro="">
      <xdr:nvCxnSpPr>
        <xdr:cNvPr id="406" name="直線コネクタ 405"/>
        <xdr:cNvCxnSpPr/>
      </xdr:nvCxnSpPr>
      <xdr:spPr>
        <a:xfrm>
          <a:off x="9639300" y="13619948"/>
          <a:ext cx="8382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7"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47313</xdr:rowOff>
    </xdr:from>
    <xdr:to>
      <xdr:col>50</xdr:col>
      <xdr:colOff>114300</xdr:colOff>
      <xdr:row>79</xdr:row>
      <xdr:rowOff>75398</xdr:rowOff>
    </xdr:to>
    <xdr:cxnSp macro="">
      <xdr:nvCxnSpPr>
        <xdr:cNvPr id="409" name="直線コネクタ 408"/>
        <xdr:cNvCxnSpPr/>
      </xdr:nvCxnSpPr>
      <xdr:spPr>
        <a:xfrm>
          <a:off x="8750300" y="13591863"/>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47313</xdr:rowOff>
    </xdr:from>
    <xdr:to>
      <xdr:col>45</xdr:col>
      <xdr:colOff>177800</xdr:colOff>
      <xdr:row>79</xdr:row>
      <xdr:rowOff>73667</xdr:rowOff>
    </xdr:to>
    <xdr:cxnSp macro="">
      <xdr:nvCxnSpPr>
        <xdr:cNvPr id="412" name="直線コネクタ 411"/>
        <xdr:cNvCxnSpPr/>
      </xdr:nvCxnSpPr>
      <xdr:spPr>
        <a:xfrm flipV="1">
          <a:off x="7861300" y="13591863"/>
          <a:ext cx="889000" cy="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4" name="テキスト ボックス 413"/>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61127</xdr:rowOff>
    </xdr:from>
    <xdr:to>
      <xdr:col>41</xdr:col>
      <xdr:colOff>50800</xdr:colOff>
      <xdr:row>79</xdr:row>
      <xdr:rowOff>73667</xdr:rowOff>
    </xdr:to>
    <xdr:cxnSp macro="">
      <xdr:nvCxnSpPr>
        <xdr:cNvPr id="415" name="直線コネクタ 414"/>
        <xdr:cNvCxnSpPr/>
      </xdr:nvCxnSpPr>
      <xdr:spPr>
        <a:xfrm>
          <a:off x="6972300" y="13605677"/>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7" name="テキスト ボックス 416"/>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66759</xdr:rowOff>
    </xdr:from>
    <xdr:to>
      <xdr:col>36</xdr:col>
      <xdr:colOff>165100</xdr:colOff>
      <xdr:row>77</xdr:row>
      <xdr:rowOff>168359</xdr:rowOff>
    </xdr:to>
    <xdr:sp macro="" textlink="">
      <xdr:nvSpPr>
        <xdr:cNvPr id="418" name="フローチャート: 判断 417"/>
        <xdr:cNvSpPr/>
      </xdr:nvSpPr>
      <xdr:spPr>
        <a:xfrm>
          <a:off x="6921500" y="1326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13436</xdr:rowOff>
    </xdr:from>
    <xdr:ext cx="469744" cy="259045"/>
    <xdr:sp macro="" textlink="">
      <xdr:nvSpPr>
        <xdr:cNvPr id="419" name="テキスト ボックス 418"/>
        <xdr:cNvSpPr txBox="1"/>
      </xdr:nvSpPr>
      <xdr:spPr>
        <a:xfrm>
          <a:off x="6737428" y="1304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25219</xdr:rowOff>
    </xdr:from>
    <xdr:to>
      <xdr:col>55</xdr:col>
      <xdr:colOff>50800</xdr:colOff>
      <xdr:row>79</xdr:row>
      <xdr:rowOff>126819</xdr:rowOff>
    </xdr:to>
    <xdr:sp macro="" textlink="">
      <xdr:nvSpPr>
        <xdr:cNvPr id="425" name="楕円 424"/>
        <xdr:cNvSpPr/>
      </xdr:nvSpPr>
      <xdr:spPr>
        <a:xfrm>
          <a:off x="10426700" y="1356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111596</xdr:rowOff>
    </xdr:from>
    <xdr:ext cx="378565" cy="259045"/>
    <xdr:sp macro="" textlink="">
      <xdr:nvSpPr>
        <xdr:cNvPr id="426" name="商工費該当値テキスト"/>
        <xdr:cNvSpPr txBox="1"/>
      </xdr:nvSpPr>
      <xdr:spPr>
        <a:xfrm>
          <a:off x="10528300" y="13484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24598</xdr:rowOff>
    </xdr:from>
    <xdr:to>
      <xdr:col>50</xdr:col>
      <xdr:colOff>165100</xdr:colOff>
      <xdr:row>79</xdr:row>
      <xdr:rowOff>126198</xdr:rowOff>
    </xdr:to>
    <xdr:sp macro="" textlink="">
      <xdr:nvSpPr>
        <xdr:cNvPr id="427" name="楕円 426"/>
        <xdr:cNvSpPr/>
      </xdr:nvSpPr>
      <xdr:spPr>
        <a:xfrm>
          <a:off x="9588500" y="1356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117325</xdr:rowOff>
    </xdr:from>
    <xdr:ext cx="378565" cy="259045"/>
    <xdr:sp macro="" textlink="">
      <xdr:nvSpPr>
        <xdr:cNvPr id="428" name="テキスト ボックス 427"/>
        <xdr:cNvSpPr txBox="1"/>
      </xdr:nvSpPr>
      <xdr:spPr>
        <a:xfrm>
          <a:off x="9450017" y="13661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167963</xdr:rowOff>
    </xdr:from>
    <xdr:to>
      <xdr:col>46</xdr:col>
      <xdr:colOff>38100</xdr:colOff>
      <xdr:row>79</xdr:row>
      <xdr:rowOff>98113</xdr:rowOff>
    </xdr:to>
    <xdr:sp macro="" textlink="">
      <xdr:nvSpPr>
        <xdr:cNvPr id="429" name="楕円 428"/>
        <xdr:cNvSpPr/>
      </xdr:nvSpPr>
      <xdr:spPr>
        <a:xfrm>
          <a:off x="8699500" y="1354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89240</xdr:rowOff>
    </xdr:from>
    <xdr:ext cx="469744" cy="259045"/>
    <xdr:sp macro="" textlink="">
      <xdr:nvSpPr>
        <xdr:cNvPr id="430" name="テキスト ボックス 429"/>
        <xdr:cNvSpPr txBox="1"/>
      </xdr:nvSpPr>
      <xdr:spPr>
        <a:xfrm>
          <a:off x="8515428" y="1363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22867</xdr:rowOff>
    </xdr:from>
    <xdr:to>
      <xdr:col>41</xdr:col>
      <xdr:colOff>101600</xdr:colOff>
      <xdr:row>79</xdr:row>
      <xdr:rowOff>124467</xdr:rowOff>
    </xdr:to>
    <xdr:sp macro="" textlink="">
      <xdr:nvSpPr>
        <xdr:cNvPr id="431" name="楕円 430"/>
        <xdr:cNvSpPr/>
      </xdr:nvSpPr>
      <xdr:spPr>
        <a:xfrm>
          <a:off x="7810500" y="135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115594</xdr:rowOff>
    </xdr:from>
    <xdr:ext cx="378565" cy="259045"/>
    <xdr:sp macro="" textlink="">
      <xdr:nvSpPr>
        <xdr:cNvPr id="432" name="テキスト ボックス 431"/>
        <xdr:cNvSpPr txBox="1"/>
      </xdr:nvSpPr>
      <xdr:spPr>
        <a:xfrm>
          <a:off x="7672017" y="13660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10327</xdr:rowOff>
    </xdr:from>
    <xdr:to>
      <xdr:col>36</xdr:col>
      <xdr:colOff>165100</xdr:colOff>
      <xdr:row>79</xdr:row>
      <xdr:rowOff>111927</xdr:rowOff>
    </xdr:to>
    <xdr:sp macro="" textlink="">
      <xdr:nvSpPr>
        <xdr:cNvPr id="433" name="楕円 432"/>
        <xdr:cNvSpPr/>
      </xdr:nvSpPr>
      <xdr:spPr>
        <a:xfrm>
          <a:off x="6921500" y="13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103054</xdr:rowOff>
    </xdr:from>
    <xdr:ext cx="469744" cy="259045"/>
    <xdr:sp macro="" textlink="">
      <xdr:nvSpPr>
        <xdr:cNvPr id="434" name="テキスト ボックス 433"/>
        <xdr:cNvSpPr txBox="1"/>
      </xdr:nvSpPr>
      <xdr:spPr>
        <a:xfrm>
          <a:off x="6737428" y="1364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14884</xdr:rowOff>
    </xdr:from>
    <xdr:to>
      <xdr:col>55</xdr:col>
      <xdr:colOff>0</xdr:colOff>
      <xdr:row>98</xdr:row>
      <xdr:rowOff>32029</xdr:rowOff>
    </xdr:to>
    <xdr:cxnSp macro="">
      <xdr:nvCxnSpPr>
        <xdr:cNvPr id="464" name="直線コネクタ 463"/>
        <xdr:cNvCxnSpPr/>
      </xdr:nvCxnSpPr>
      <xdr:spPr>
        <a:xfrm>
          <a:off x="9639300" y="16816984"/>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68248</xdr:rowOff>
    </xdr:from>
    <xdr:ext cx="534377" cy="259045"/>
    <xdr:sp macro="" textlink="">
      <xdr:nvSpPr>
        <xdr:cNvPr id="465" name="土木費平均値テキスト"/>
        <xdr:cNvSpPr txBox="1"/>
      </xdr:nvSpPr>
      <xdr:spPr>
        <a:xfrm>
          <a:off x="10528300" y="1635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14884</xdr:rowOff>
    </xdr:from>
    <xdr:to>
      <xdr:col>50</xdr:col>
      <xdr:colOff>114300</xdr:colOff>
      <xdr:row>98</xdr:row>
      <xdr:rowOff>51784</xdr:rowOff>
    </xdr:to>
    <xdr:cxnSp macro="">
      <xdr:nvCxnSpPr>
        <xdr:cNvPr id="467" name="直線コネクタ 466"/>
        <xdr:cNvCxnSpPr/>
      </xdr:nvCxnSpPr>
      <xdr:spPr>
        <a:xfrm flipV="1">
          <a:off x="8750300" y="16816984"/>
          <a:ext cx="889000" cy="3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69" name="テキスト ボックス 468"/>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51784</xdr:rowOff>
    </xdr:from>
    <xdr:to>
      <xdr:col>45</xdr:col>
      <xdr:colOff>177800</xdr:colOff>
      <xdr:row>98</xdr:row>
      <xdr:rowOff>54356</xdr:rowOff>
    </xdr:to>
    <xdr:cxnSp macro="">
      <xdr:nvCxnSpPr>
        <xdr:cNvPr id="470" name="直線コネクタ 469"/>
        <xdr:cNvCxnSpPr/>
      </xdr:nvCxnSpPr>
      <xdr:spPr>
        <a:xfrm flipV="1">
          <a:off x="7861300" y="16853884"/>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2" name="テキスト ボックス 471"/>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54356</xdr:rowOff>
    </xdr:from>
    <xdr:to>
      <xdr:col>41</xdr:col>
      <xdr:colOff>50800</xdr:colOff>
      <xdr:row>98</xdr:row>
      <xdr:rowOff>126842</xdr:rowOff>
    </xdr:to>
    <xdr:cxnSp macro="">
      <xdr:nvCxnSpPr>
        <xdr:cNvPr id="473" name="直線コネクタ 472"/>
        <xdr:cNvCxnSpPr/>
      </xdr:nvCxnSpPr>
      <xdr:spPr>
        <a:xfrm flipV="1">
          <a:off x="6972300" y="16856456"/>
          <a:ext cx="889000" cy="7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5" name="テキスト ボックス 474"/>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6" name="フローチャート: 判断 475"/>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162031</xdr:rowOff>
    </xdr:from>
    <xdr:ext cx="534377" cy="259045"/>
    <xdr:sp macro="" textlink="">
      <xdr:nvSpPr>
        <xdr:cNvPr id="477" name="テキスト ボックス 476"/>
        <xdr:cNvSpPr txBox="1"/>
      </xdr:nvSpPr>
      <xdr:spPr>
        <a:xfrm>
          <a:off x="6705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152679</xdr:rowOff>
    </xdr:from>
    <xdr:to>
      <xdr:col>55</xdr:col>
      <xdr:colOff>50800</xdr:colOff>
      <xdr:row>98</xdr:row>
      <xdr:rowOff>82829</xdr:rowOff>
    </xdr:to>
    <xdr:sp macro="" textlink="">
      <xdr:nvSpPr>
        <xdr:cNvPr id="483" name="楕円 482"/>
        <xdr:cNvSpPr/>
      </xdr:nvSpPr>
      <xdr:spPr>
        <a:xfrm>
          <a:off x="10426700" y="167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67606</xdr:rowOff>
    </xdr:from>
    <xdr:ext cx="534377" cy="259045"/>
    <xdr:sp macro="" textlink="">
      <xdr:nvSpPr>
        <xdr:cNvPr id="484" name="土木費該当値テキスト"/>
        <xdr:cNvSpPr txBox="1"/>
      </xdr:nvSpPr>
      <xdr:spPr>
        <a:xfrm>
          <a:off x="10528300" y="1669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135534</xdr:rowOff>
    </xdr:from>
    <xdr:to>
      <xdr:col>50</xdr:col>
      <xdr:colOff>165100</xdr:colOff>
      <xdr:row>98</xdr:row>
      <xdr:rowOff>65684</xdr:rowOff>
    </xdr:to>
    <xdr:sp macro="" textlink="">
      <xdr:nvSpPr>
        <xdr:cNvPr id="485" name="楕円 484"/>
        <xdr:cNvSpPr/>
      </xdr:nvSpPr>
      <xdr:spPr>
        <a:xfrm>
          <a:off x="9588500" y="1676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56811</xdr:rowOff>
    </xdr:from>
    <xdr:ext cx="534377" cy="259045"/>
    <xdr:sp macro="" textlink="">
      <xdr:nvSpPr>
        <xdr:cNvPr id="486" name="テキスト ボックス 485"/>
        <xdr:cNvSpPr txBox="1"/>
      </xdr:nvSpPr>
      <xdr:spPr>
        <a:xfrm>
          <a:off x="9372111" y="1685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984</xdr:rowOff>
    </xdr:from>
    <xdr:to>
      <xdr:col>46</xdr:col>
      <xdr:colOff>38100</xdr:colOff>
      <xdr:row>98</xdr:row>
      <xdr:rowOff>102584</xdr:rowOff>
    </xdr:to>
    <xdr:sp macro="" textlink="">
      <xdr:nvSpPr>
        <xdr:cNvPr id="487" name="楕円 486"/>
        <xdr:cNvSpPr/>
      </xdr:nvSpPr>
      <xdr:spPr>
        <a:xfrm>
          <a:off x="8699500" y="1680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93711</xdr:rowOff>
    </xdr:from>
    <xdr:ext cx="534377" cy="259045"/>
    <xdr:sp macro="" textlink="">
      <xdr:nvSpPr>
        <xdr:cNvPr id="488" name="テキスト ボックス 487"/>
        <xdr:cNvSpPr txBox="1"/>
      </xdr:nvSpPr>
      <xdr:spPr>
        <a:xfrm>
          <a:off x="8483111" y="1689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3556</xdr:rowOff>
    </xdr:from>
    <xdr:to>
      <xdr:col>41</xdr:col>
      <xdr:colOff>101600</xdr:colOff>
      <xdr:row>98</xdr:row>
      <xdr:rowOff>105156</xdr:rowOff>
    </xdr:to>
    <xdr:sp macro="" textlink="">
      <xdr:nvSpPr>
        <xdr:cNvPr id="489" name="楕円 488"/>
        <xdr:cNvSpPr/>
      </xdr:nvSpPr>
      <xdr:spPr>
        <a:xfrm>
          <a:off x="7810500" y="1680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96283</xdr:rowOff>
    </xdr:from>
    <xdr:ext cx="534377" cy="259045"/>
    <xdr:sp macro="" textlink="">
      <xdr:nvSpPr>
        <xdr:cNvPr id="490" name="テキスト ボックス 489"/>
        <xdr:cNvSpPr txBox="1"/>
      </xdr:nvSpPr>
      <xdr:spPr>
        <a:xfrm>
          <a:off x="7594111" y="1689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76042</xdr:rowOff>
    </xdr:from>
    <xdr:to>
      <xdr:col>36</xdr:col>
      <xdr:colOff>165100</xdr:colOff>
      <xdr:row>99</xdr:row>
      <xdr:rowOff>6192</xdr:rowOff>
    </xdr:to>
    <xdr:sp macro="" textlink="">
      <xdr:nvSpPr>
        <xdr:cNvPr id="491" name="楕円 490"/>
        <xdr:cNvSpPr/>
      </xdr:nvSpPr>
      <xdr:spPr>
        <a:xfrm>
          <a:off x="6921500" y="168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168769</xdr:rowOff>
    </xdr:from>
    <xdr:ext cx="534377" cy="259045"/>
    <xdr:sp macro="" textlink="">
      <xdr:nvSpPr>
        <xdr:cNvPr id="492" name="テキスト ボックス 491"/>
        <xdr:cNvSpPr txBox="1"/>
      </xdr:nvSpPr>
      <xdr:spPr>
        <a:xfrm>
          <a:off x="6705111" y="1697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907</xdr:rowOff>
    </xdr:from>
    <xdr:to>
      <xdr:col>85</xdr:col>
      <xdr:colOff>127000</xdr:colOff>
      <xdr:row>36</xdr:row>
      <xdr:rowOff>119942</xdr:rowOff>
    </xdr:to>
    <xdr:cxnSp macro="">
      <xdr:nvCxnSpPr>
        <xdr:cNvPr id="524" name="直線コネクタ 523"/>
        <xdr:cNvCxnSpPr/>
      </xdr:nvCxnSpPr>
      <xdr:spPr>
        <a:xfrm flipV="1">
          <a:off x="15481300" y="6173107"/>
          <a:ext cx="838200" cy="1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118635</xdr:rowOff>
    </xdr:from>
    <xdr:ext cx="534377" cy="259045"/>
    <xdr:sp macro="" textlink="">
      <xdr:nvSpPr>
        <xdr:cNvPr id="525" name="消防費平均値テキスト"/>
        <xdr:cNvSpPr txBox="1"/>
      </xdr:nvSpPr>
      <xdr:spPr>
        <a:xfrm>
          <a:off x="16370300" y="5947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77325</xdr:rowOff>
    </xdr:from>
    <xdr:to>
      <xdr:col>81</xdr:col>
      <xdr:colOff>50800</xdr:colOff>
      <xdr:row>36</xdr:row>
      <xdr:rowOff>119942</xdr:rowOff>
    </xdr:to>
    <xdr:cxnSp macro="">
      <xdr:nvCxnSpPr>
        <xdr:cNvPr id="527" name="直線コネクタ 526"/>
        <xdr:cNvCxnSpPr/>
      </xdr:nvCxnSpPr>
      <xdr:spPr>
        <a:xfrm>
          <a:off x="14592300" y="6249525"/>
          <a:ext cx="889000" cy="4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64642</xdr:rowOff>
    </xdr:from>
    <xdr:ext cx="534377" cy="259045"/>
    <xdr:sp macro="" textlink="">
      <xdr:nvSpPr>
        <xdr:cNvPr id="529" name="テキスト ボックス 528"/>
        <xdr:cNvSpPr txBox="1"/>
      </xdr:nvSpPr>
      <xdr:spPr>
        <a:xfrm>
          <a:off x="15214111" y="58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53485</xdr:rowOff>
    </xdr:from>
    <xdr:to>
      <xdr:col>76</xdr:col>
      <xdr:colOff>114300</xdr:colOff>
      <xdr:row>36</xdr:row>
      <xdr:rowOff>77325</xdr:rowOff>
    </xdr:to>
    <xdr:cxnSp macro="">
      <xdr:nvCxnSpPr>
        <xdr:cNvPr id="530" name="直線コネクタ 529"/>
        <xdr:cNvCxnSpPr/>
      </xdr:nvCxnSpPr>
      <xdr:spPr>
        <a:xfrm>
          <a:off x="13703300" y="6225685"/>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33781</xdr:rowOff>
    </xdr:from>
    <xdr:ext cx="534377" cy="259045"/>
    <xdr:sp macro="" textlink="">
      <xdr:nvSpPr>
        <xdr:cNvPr id="532" name="テキスト ボックス 531"/>
        <xdr:cNvSpPr txBox="1"/>
      </xdr:nvSpPr>
      <xdr:spPr>
        <a:xfrm>
          <a:off x="14325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5969</xdr:rowOff>
    </xdr:from>
    <xdr:to>
      <xdr:col>71</xdr:col>
      <xdr:colOff>177800</xdr:colOff>
      <xdr:row>36</xdr:row>
      <xdr:rowOff>53485</xdr:rowOff>
    </xdr:to>
    <xdr:cxnSp macro="">
      <xdr:nvCxnSpPr>
        <xdr:cNvPr id="533" name="直線コネクタ 532"/>
        <xdr:cNvCxnSpPr/>
      </xdr:nvCxnSpPr>
      <xdr:spPr>
        <a:xfrm>
          <a:off x="12814300" y="6178169"/>
          <a:ext cx="889000" cy="4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6839</xdr:rowOff>
    </xdr:from>
    <xdr:ext cx="534377" cy="259045"/>
    <xdr:sp macro="" textlink="">
      <xdr:nvSpPr>
        <xdr:cNvPr id="535" name="テキスト ボックス 534"/>
        <xdr:cNvSpPr txBox="1"/>
      </xdr:nvSpPr>
      <xdr:spPr>
        <a:xfrm>
          <a:off x="13436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23096</xdr:rowOff>
    </xdr:from>
    <xdr:to>
      <xdr:col>67</xdr:col>
      <xdr:colOff>101600</xdr:colOff>
      <xdr:row>35</xdr:row>
      <xdr:rowOff>124696</xdr:rowOff>
    </xdr:to>
    <xdr:sp macro="" textlink="">
      <xdr:nvSpPr>
        <xdr:cNvPr id="536" name="フローチャート: 判断 535"/>
        <xdr:cNvSpPr/>
      </xdr:nvSpPr>
      <xdr:spPr>
        <a:xfrm>
          <a:off x="12763500" y="60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141223</xdr:rowOff>
    </xdr:from>
    <xdr:ext cx="534377" cy="259045"/>
    <xdr:sp macro="" textlink="">
      <xdr:nvSpPr>
        <xdr:cNvPr id="537" name="テキスト ボックス 536"/>
        <xdr:cNvSpPr txBox="1"/>
      </xdr:nvSpPr>
      <xdr:spPr>
        <a:xfrm>
          <a:off x="12547111" y="579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121557</xdr:rowOff>
    </xdr:from>
    <xdr:to>
      <xdr:col>85</xdr:col>
      <xdr:colOff>177800</xdr:colOff>
      <xdr:row>36</xdr:row>
      <xdr:rowOff>51707</xdr:rowOff>
    </xdr:to>
    <xdr:sp macro="" textlink="">
      <xdr:nvSpPr>
        <xdr:cNvPr id="543" name="楕円 542"/>
        <xdr:cNvSpPr/>
      </xdr:nvSpPr>
      <xdr:spPr>
        <a:xfrm>
          <a:off x="16268700" y="612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99984</xdr:rowOff>
    </xdr:from>
    <xdr:ext cx="534377" cy="259045"/>
    <xdr:sp macro="" textlink="">
      <xdr:nvSpPr>
        <xdr:cNvPr id="544" name="消防費該当値テキスト"/>
        <xdr:cNvSpPr txBox="1"/>
      </xdr:nvSpPr>
      <xdr:spPr>
        <a:xfrm>
          <a:off x="16370300" y="61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69142</xdr:rowOff>
    </xdr:from>
    <xdr:to>
      <xdr:col>81</xdr:col>
      <xdr:colOff>101600</xdr:colOff>
      <xdr:row>36</xdr:row>
      <xdr:rowOff>170742</xdr:rowOff>
    </xdr:to>
    <xdr:sp macro="" textlink="">
      <xdr:nvSpPr>
        <xdr:cNvPr id="545" name="楕円 544"/>
        <xdr:cNvSpPr/>
      </xdr:nvSpPr>
      <xdr:spPr>
        <a:xfrm>
          <a:off x="15430500" y="624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161869</xdr:rowOff>
    </xdr:from>
    <xdr:ext cx="534377" cy="259045"/>
    <xdr:sp macro="" textlink="">
      <xdr:nvSpPr>
        <xdr:cNvPr id="546" name="テキスト ボックス 545"/>
        <xdr:cNvSpPr txBox="1"/>
      </xdr:nvSpPr>
      <xdr:spPr>
        <a:xfrm>
          <a:off x="15214111" y="63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26525</xdr:rowOff>
    </xdr:from>
    <xdr:to>
      <xdr:col>76</xdr:col>
      <xdr:colOff>165100</xdr:colOff>
      <xdr:row>36</xdr:row>
      <xdr:rowOff>128125</xdr:rowOff>
    </xdr:to>
    <xdr:sp macro="" textlink="">
      <xdr:nvSpPr>
        <xdr:cNvPr id="547" name="楕円 546"/>
        <xdr:cNvSpPr/>
      </xdr:nvSpPr>
      <xdr:spPr>
        <a:xfrm>
          <a:off x="14541500" y="61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119252</xdr:rowOff>
    </xdr:from>
    <xdr:ext cx="534377" cy="259045"/>
    <xdr:sp macro="" textlink="">
      <xdr:nvSpPr>
        <xdr:cNvPr id="548" name="テキスト ボックス 547"/>
        <xdr:cNvSpPr txBox="1"/>
      </xdr:nvSpPr>
      <xdr:spPr>
        <a:xfrm>
          <a:off x="14325111" y="629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2685</xdr:rowOff>
    </xdr:from>
    <xdr:to>
      <xdr:col>72</xdr:col>
      <xdr:colOff>38100</xdr:colOff>
      <xdr:row>36</xdr:row>
      <xdr:rowOff>104285</xdr:rowOff>
    </xdr:to>
    <xdr:sp macro="" textlink="">
      <xdr:nvSpPr>
        <xdr:cNvPr id="549" name="楕円 548"/>
        <xdr:cNvSpPr/>
      </xdr:nvSpPr>
      <xdr:spPr>
        <a:xfrm>
          <a:off x="13652500" y="61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95412</xdr:rowOff>
    </xdr:from>
    <xdr:ext cx="534377" cy="259045"/>
    <xdr:sp macro="" textlink="">
      <xdr:nvSpPr>
        <xdr:cNvPr id="550" name="テキスト ボックス 549"/>
        <xdr:cNvSpPr txBox="1"/>
      </xdr:nvSpPr>
      <xdr:spPr>
        <a:xfrm>
          <a:off x="13436111" y="626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126619</xdr:rowOff>
    </xdr:from>
    <xdr:to>
      <xdr:col>67</xdr:col>
      <xdr:colOff>101600</xdr:colOff>
      <xdr:row>36</xdr:row>
      <xdr:rowOff>56769</xdr:rowOff>
    </xdr:to>
    <xdr:sp macro="" textlink="">
      <xdr:nvSpPr>
        <xdr:cNvPr id="551" name="楕円 550"/>
        <xdr:cNvSpPr/>
      </xdr:nvSpPr>
      <xdr:spPr>
        <a:xfrm>
          <a:off x="12763500" y="612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47896</xdr:rowOff>
    </xdr:from>
    <xdr:ext cx="534377" cy="259045"/>
    <xdr:sp macro="" textlink="">
      <xdr:nvSpPr>
        <xdr:cNvPr id="552" name="テキスト ボックス 551"/>
        <xdr:cNvSpPr txBox="1"/>
      </xdr:nvSpPr>
      <xdr:spPr>
        <a:xfrm>
          <a:off x="12547111" y="622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119964</xdr:rowOff>
    </xdr:from>
    <xdr:to>
      <xdr:col>85</xdr:col>
      <xdr:colOff>126364</xdr:colOff>
      <xdr:row>57</xdr:row>
      <xdr:rowOff>33706</xdr:rowOff>
    </xdr:to>
    <xdr:cxnSp macro="">
      <xdr:nvCxnSpPr>
        <xdr:cNvPr id="577" name="直線コネクタ 576"/>
        <xdr:cNvCxnSpPr/>
      </xdr:nvCxnSpPr>
      <xdr:spPr>
        <a:xfrm flipV="1">
          <a:off x="16317595" y="8692464"/>
          <a:ext cx="1269" cy="1113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37533</xdr:rowOff>
    </xdr:from>
    <xdr:ext cx="534377" cy="259045"/>
    <xdr:sp macro="" textlink="">
      <xdr:nvSpPr>
        <xdr:cNvPr id="578" name="教育費最小値テキスト"/>
        <xdr:cNvSpPr txBox="1"/>
      </xdr:nvSpPr>
      <xdr:spPr>
        <a:xfrm>
          <a:off x="16370300" y="98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33706</xdr:rowOff>
    </xdr:from>
    <xdr:to>
      <xdr:col>86</xdr:col>
      <xdr:colOff>25400</xdr:colOff>
      <xdr:row>57</xdr:row>
      <xdr:rowOff>33706</xdr:rowOff>
    </xdr:to>
    <xdr:cxnSp macro="">
      <xdr:nvCxnSpPr>
        <xdr:cNvPr id="579" name="直線コネクタ 578"/>
        <xdr:cNvCxnSpPr/>
      </xdr:nvCxnSpPr>
      <xdr:spPr>
        <a:xfrm>
          <a:off x="16230600" y="980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66641</xdr:rowOff>
    </xdr:from>
    <xdr:ext cx="534377" cy="259045"/>
    <xdr:sp macro="" textlink="">
      <xdr:nvSpPr>
        <xdr:cNvPr id="580" name="教育費最大値テキスト"/>
        <xdr:cNvSpPr txBox="1"/>
      </xdr:nvSpPr>
      <xdr:spPr>
        <a:xfrm>
          <a:off x="16370300" y="84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119964</xdr:rowOff>
    </xdr:from>
    <xdr:to>
      <xdr:col>86</xdr:col>
      <xdr:colOff>25400</xdr:colOff>
      <xdr:row>50</xdr:row>
      <xdr:rowOff>119964</xdr:rowOff>
    </xdr:to>
    <xdr:cxnSp macro="">
      <xdr:nvCxnSpPr>
        <xdr:cNvPr id="581" name="直線コネクタ 580"/>
        <xdr:cNvCxnSpPr/>
      </xdr:nvCxnSpPr>
      <xdr:spPr>
        <a:xfrm>
          <a:off x="16230600" y="869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93066</xdr:rowOff>
    </xdr:from>
    <xdr:to>
      <xdr:col>85</xdr:col>
      <xdr:colOff>127000</xdr:colOff>
      <xdr:row>57</xdr:row>
      <xdr:rowOff>25743</xdr:rowOff>
    </xdr:to>
    <xdr:cxnSp macro="">
      <xdr:nvCxnSpPr>
        <xdr:cNvPr id="582" name="直線コネクタ 581"/>
        <xdr:cNvCxnSpPr/>
      </xdr:nvCxnSpPr>
      <xdr:spPr>
        <a:xfrm flipV="1">
          <a:off x="15481300" y="9694266"/>
          <a:ext cx="838200" cy="10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56722</xdr:rowOff>
    </xdr:from>
    <xdr:ext cx="534377" cy="259045"/>
    <xdr:sp macro="" textlink="">
      <xdr:nvSpPr>
        <xdr:cNvPr id="583" name="教育費平均値テキスト"/>
        <xdr:cNvSpPr txBox="1"/>
      </xdr:nvSpPr>
      <xdr:spPr>
        <a:xfrm>
          <a:off x="16370300" y="914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33845</xdr:rowOff>
    </xdr:from>
    <xdr:to>
      <xdr:col>85</xdr:col>
      <xdr:colOff>177800</xdr:colOff>
      <xdr:row>54</xdr:row>
      <xdr:rowOff>135445</xdr:rowOff>
    </xdr:to>
    <xdr:sp macro="" textlink="">
      <xdr:nvSpPr>
        <xdr:cNvPr id="584" name="フローチャート: 判断 583"/>
        <xdr:cNvSpPr/>
      </xdr:nvSpPr>
      <xdr:spPr>
        <a:xfrm>
          <a:off x="16268700" y="929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85446</xdr:rowOff>
    </xdr:from>
    <xdr:to>
      <xdr:col>81</xdr:col>
      <xdr:colOff>50800</xdr:colOff>
      <xdr:row>57</xdr:row>
      <xdr:rowOff>25743</xdr:rowOff>
    </xdr:to>
    <xdr:cxnSp macro="">
      <xdr:nvCxnSpPr>
        <xdr:cNvPr id="585" name="直線コネクタ 584"/>
        <xdr:cNvCxnSpPr/>
      </xdr:nvCxnSpPr>
      <xdr:spPr>
        <a:xfrm>
          <a:off x="14592300" y="9515196"/>
          <a:ext cx="889000" cy="28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78575</xdr:rowOff>
    </xdr:from>
    <xdr:to>
      <xdr:col>81</xdr:col>
      <xdr:colOff>101600</xdr:colOff>
      <xdr:row>55</xdr:row>
      <xdr:rowOff>8725</xdr:rowOff>
    </xdr:to>
    <xdr:sp macro="" textlink="">
      <xdr:nvSpPr>
        <xdr:cNvPr id="586" name="フローチャート: 判断 585"/>
        <xdr:cNvSpPr/>
      </xdr:nvSpPr>
      <xdr:spPr>
        <a:xfrm>
          <a:off x="15430500" y="933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25252</xdr:rowOff>
    </xdr:from>
    <xdr:ext cx="534377" cy="259045"/>
    <xdr:sp macro="" textlink="">
      <xdr:nvSpPr>
        <xdr:cNvPr id="587" name="テキスト ボックス 586"/>
        <xdr:cNvSpPr txBox="1"/>
      </xdr:nvSpPr>
      <xdr:spPr>
        <a:xfrm>
          <a:off x="15214111" y="911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85446</xdr:rowOff>
    </xdr:from>
    <xdr:to>
      <xdr:col>76</xdr:col>
      <xdr:colOff>114300</xdr:colOff>
      <xdr:row>57</xdr:row>
      <xdr:rowOff>149263</xdr:rowOff>
    </xdr:to>
    <xdr:cxnSp macro="">
      <xdr:nvCxnSpPr>
        <xdr:cNvPr id="588" name="直線コネクタ 587"/>
        <xdr:cNvCxnSpPr/>
      </xdr:nvCxnSpPr>
      <xdr:spPr>
        <a:xfrm flipV="1">
          <a:off x="13703300" y="9515196"/>
          <a:ext cx="889000" cy="40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148069</xdr:rowOff>
    </xdr:from>
    <xdr:to>
      <xdr:col>76</xdr:col>
      <xdr:colOff>165100</xdr:colOff>
      <xdr:row>54</xdr:row>
      <xdr:rowOff>78219</xdr:rowOff>
    </xdr:to>
    <xdr:sp macro="" textlink="">
      <xdr:nvSpPr>
        <xdr:cNvPr id="589" name="フローチャート: 判断 588"/>
        <xdr:cNvSpPr/>
      </xdr:nvSpPr>
      <xdr:spPr>
        <a:xfrm>
          <a:off x="14541500" y="9234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94746</xdr:rowOff>
    </xdr:from>
    <xdr:ext cx="534377" cy="259045"/>
    <xdr:sp macro="" textlink="">
      <xdr:nvSpPr>
        <xdr:cNvPr id="590" name="テキスト ボックス 589"/>
        <xdr:cNvSpPr txBox="1"/>
      </xdr:nvSpPr>
      <xdr:spPr>
        <a:xfrm>
          <a:off x="14325111" y="901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149263</xdr:rowOff>
    </xdr:from>
    <xdr:to>
      <xdr:col>71</xdr:col>
      <xdr:colOff>177800</xdr:colOff>
      <xdr:row>57</xdr:row>
      <xdr:rowOff>157835</xdr:rowOff>
    </xdr:to>
    <xdr:cxnSp macro="">
      <xdr:nvCxnSpPr>
        <xdr:cNvPr id="591" name="直線コネクタ 590"/>
        <xdr:cNvCxnSpPr/>
      </xdr:nvCxnSpPr>
      <xdr:spPr>
        <a:xfrm flipV="1">
          <a:off x="12814300" y="9921913"/>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35484</xdr:rowOff>
    </xdr:from>
    <xdr:to>
      <xdr:col>72</xdr:col>
      <xdr:colOff>38100</xdr:colOff>
      <xdr:row>54</xdr:row>
      <xdr:rowOff>137084</xdr:rowOff>
    </xdr:to>
    <xdr:sp macro="" textlink="">
      <xdr:nvSpPr>
        <xdr:cNvPr id="592" name="フローチャート: 判断 591"/>
        <xdr:cNvSpPr/>
      </xdr:nvSpPr>
      <xdr:spPr>
        <a:xfrm>
          <a:off x="13652500" y="929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153611</xdr:rowOff>
    </xdr:from>
    <xdr:ext cx="534377" cy="259045"/>
    <xdr:sp macro="" textlink="">
      <xdr:nvSpPr>
        <xdr:cNvPr id="593" name="テキスト ボックス 592"/>
        <xdr:cNvSpPr txBox="1"/>
      </xdr:nvSpPr>
      <xdr:spPr>
        <a:xfrm>
          <a:off x="13436111" y="906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103150</xdr:rowOff>
    </xdr:from>
    <xdr:to>
      <xdr:col>67</xdr:col>
      <xdr:colOff>101600</xdr:colOff>
      <xdr:row>56</xdr:row>
      <xdr:rowOff>33300</xdr:rowOff>
    </xdr:to>
    <xdr:sp macro="" textlink="">
      <xdr:nvSpPr>
        <xdr:cNvPr id="594" name="フローチャート: 判断 593"/>
        <xdr:cNvSpPr/>
      </xdr:nvSpPr>
      <xdr:spPr>
        <a:xfrm>
          <a:off x="12763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49827</xdr:rowOff>
    </xdr:from>
    <xdr:ext cx="534377" cy="259045"/>
    <xdr:sp macro="" textlink="">
      <xdr:nvSpPr>
        <xdr:cNvPr id="595" name="テキスト ボックス 594"/>
        <xdr:cNvSpPr txBox="1"/>
      </xdr:nvSpPr>
      <xdr:spPr>
        <a:xfrm>
          <a:off x="12547111" y="930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42266</xdr:rowOff>
    </xdr:from>
    <xdr:to>
      <xdr:col>85</xdr:col>
      <xdr:colOff>177800</xdr:colOff>
      <xdr:row>56</xdr:row>
      <xdr:rowOff>143866</xdr:rowOff>
    </xdr:to>
    <xdr:sp macro="" textlink="">
      <xdr:nvSpPr>
        <xdr:cNvPr id="601" name="楕円 600"/>
        <xdr:cNvSpPr/>
      </xdr:nvSpPr>
      <xdr:spPr>
        <a:xfrm>
          <a:off x="16268700" y="964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128643</xdr:rowOff>
    </xdr:from>
    <xdr:ext cx="534377" cy="259045"/>
    <xdr:sp macro="" textlink="">
      <xdr:nvSpPr>
        <xdr:cNvPr id="602" name="教育費該当値テキスト"/>
        <xdr:cNvSpPr txBox="1"/>
      </xdr:nvSpPr>
      <xdr:spPr>
        <a:xfrm>
          <a:off x="16370300" y="955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146393</xdr:rowOff>
    </xdr:from>
    <xdr:to>
      <xdr:col>81</xdr:col>
      <xdr:colOff>101600</xdr:colOff>
      <xdr:row>57</xdr:row>
      <xdr:rowOff>76543</xdr:rowOff>
    </xdr:to>
    <xdr:sp macro="" textlink="">
      <xdr:nvSpPr>
        <xdr:cNvPr id="603" name="楕円 602"/>
        <xdr:cNvSpPr/>
      </xdr:nvSpPr>
      <xdr:spPr>
        <a:xfrm>
          <a:off x="15430500" y="974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67670</xdr:rowOff>
    </xdr:from>
    <xdr:ext cx="534377" cy="259045"/>
    <xdr:sp macro="" textlink="">
      <xdr:nvSpPr>
        <xdr:cNvPr id="604" name="テキスト ボックス 603"/>
        <xdr:cNvSpPr txBox="1"/>
      </xdr:nvSpPr>
      <xdr:spPr>
        <a:xfrm>
          <a:off x="15214111" y="984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34646</xdr:rowOff>
    </xdr:from>
    <xdr:to>
      <xdr:col>76</xdr:col>
      <xdr:colOff>165100</xdr:colOff>
      <xdr:row>55</xdr:row>
      <xdr:rowOff>136246</xdr:rowOff>
    </xdr:to>
    <xdr:sp macro="" textlink="">
      <xdr:nvSpPr>
        <xdr:cNvPr id="605" name="楕円 604"/>
        <xdr:cNvSpPr/>
      </xdr:nvSpPr>
      <xdr:spPr>
        <a:xfrm>
          <a:off x="14541500" y="946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127373</xdr:rowOff>
    </xdr:from>
    <xdr:ext cx="534377" cy="259045"/>
    <xdr:sp macro="" textlink="">
      <xdr:nvSpPr>
        <xdr:cNvPr id="606" name="テキスト ボックス 605"/>
        <xdr:cNvSpPr txBox="1"/>
      </xdr:nvSpPr>
      <xdr:spPr>
        <a:xfrm>
          <a:off x="14325111" y="955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98463</xdr:rowOff>
    </xdr:from>
    <xdr:to>
      <xdr:col>72</xdr:col>
      <xdr:colOff>38100</xdr:colOff>
      <xdr:row>58</xdr:row>
      <xdr:rowOff>28613</xdr:rowOff>
    </xdr:to>
    <xdr:sp macro="" textlink="">
      <xdr:nvSpPr>
        <xdr:cNvPr id="607" name="楕円 606"/>
        <xdr:cNvSpPr/>
      </xdr:nvSpPr>
      <xdr:spPr>
        <a:xfrm>
          <a:off x="13652500" y="98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19740</xdr:rowOff>
    </xdr:from>
    <xdr:ext cx="534377" cy="259045"/>
    <xdr:sp macro="" textlink="">
      <xdr:nvSpPr>
        <xdr:cNvPr id="608" name="テキスト ボックス 607"/>
        <xdr:cNvSpPr txBox="1"/>
      </xdr:nvSpPr>
      <xdr:spPr>
        <a:xfrm>
          <a:off x="13436111" y="99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107035</xdr:rowOff>
    </xdr:from>
    <xdr:to>
      <xdr:col>67</xdr:col>
      <xdr:colOff>101600</xdr:colOff>
      <xdr:row>58</xdr:row>
      <xdr:rowOff>37185</xdr:rowOff>
    </xdr:to>
    <xdr:sp macro="" textlink="">
      <xdr:nvSpPr>
        <xdr:cNvPr id="609" name="楕円 608"/>
        <xdr:cNvSpPr/>
      </xdr:nvSpPr>
      <xdr:spPr>
        <a:xfrm>
          <a:off x="12763500" y="987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28312</xdr:rowOff>
    </xdr:from>
    <xdr:ext cx="534377" cy="259045"/>
    <xdr:sp macro="" textlink="">
      <xdr:nvSpPr>
        <xdr:cNvPr id="610" name="テキスト ボックス 609"/>
        <xdr:cNvSpPr txBox="1"/>
      </xdr:nvSpPr>
      <xdr:spPr>
        <a:xfrm>
          <a:off x="12547111" y="997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6" name="直線コネクタ 635"/>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7"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9"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40" name="直線コネクタ 639"/>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95515</xdr:rowOff>
    </xdr:from>
    <xdr:to>
      <xdr:col>85</xdr:col>
      <xdr:colOff>127000</xdr:colOff>
      <xdr:row>79</xdr:row>
      <xdr:rowOff>98062</xdr:rowOff>
    </xdr:to>
    <xdr:cxnSp macro="">
      <xdr:nvCxnSpPr>
        <xdr:cNvPr id="641" name="直線コネクタ 640"/>
        <xdr:cNvCxnSpPr/>
      </xdr:nvCxnSpPr>
      <xdr:spPr>
        <a:xfrm>
          <a:off x="15481300" y="13640065"/>
          <a:ext cx="8382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2"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3" name="フローチャート: 判断 642"/>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95515</xdr:rowOff>
    </xdr:from>
    <xdr:to>
      <xdr:col>81</xdr:col>
      <xdr:colOff>50800</xdr:colOff>
      <xdr:row>79</xdr:row>
      <xdr:rowOff>98552</xdr:rowOff>
    </xdr:to>
    <xdr:cxnSp macro="">
      <xdr:nvCxnSpPr>
        <xdr:cNvPr id="644" name="直線コネクタ 643"/>
        <xdr:cNvCxnSpPr/>
      </xdr:nvCxnSpPr>
      <xdr:spPr>
        <a:xfrm flipV="1">
          <a:off x="14592300" y="13640065"/>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5" name="フローチャート: 判断 644"/>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6" name="テキスト ボックス 645"/>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97344</xdr:rowOff>
    </xdr:from>
    <xdr:to>
      <xdr:col>76</xdr:col>
      <xdr:colOff>114300</xdr:colOff>
      <xdr:row>79</xdr:row>
      <xdr:rowOff>98552</xdr:rowOff>
    </xdr:to>
    <xdr:cxnSp macro="">
      <xdr:nvCxnSpPr>
        <xdr:cNvPr id="647" name="直線コネクタ 646"/>
        <xdr:cNvCxnSpPr/>
      </xdr:nvCxnSpPr>
      <xdr:spPr>
        <a:xfrm>
          <a:off x="13703300" y="13641894"/>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8" name="フローチャート: 判断 647"/>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9" name="テキスト ボックス 648"/>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86567</xdr:rowOff>
    </xdr:from>
    <xdr:to>
      <xdr:col>71</xdr:col>
      <xdr:colOff>177800</xdr:colOff>
      <xdr:row>79</xdr:row>
      <xdr:rowOff>97344</xdr:rowOff>
    </xdr:to>
    <xdr:cxnSp macro="">
      <xdr:nvCxnSpPr>
        <xdr:cNvPr id="650" name="直線コネクタ 649"/>
        <xdr:cNvCxnSpPr/>
      </xdr:nvCxnSpPr>
      <xdr:spPr>
        <a:xfrm>
          <a:off x="12814300" y="13631117"/>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51" name="フローチャート: 判断 650"/>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2" name="テキスト ボックス 651"/>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33905</xdr:rowOff>
    </xdr:from>
    <xdr:to>
      <xdr:col>67</xdr:col>
      <xdr:colOff>101600</xdr:colOff>
      <xdr:row>79</xdr:row>
      <xdr:rowOff>135505</xdr:rowOff>
    </xdr:to>
    <xdr:sp macro="" textlink="">
      <xdr:nvSpPr>
        <xdr:cNvPr id="653" name="フローチャート: 判断 652"/>
        <xdr:cNvSpPr/>
      </xdr:nvSpPr>
      <xdr:spPr>
        <a:xfrm>
          <a:off x="12763500" y="1357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152032</xdr:rowOff>
    </xdr:from>
    <xdr:ext cx="378565" cy="259045"/>
    <xdr:sp macro="" textlink="">
      <xdr:nvSpPr>
        <xdr:cNvPr id="654" name="テキスト ボックス 653"/>
        <xdr:cNvSpPr txBox="1"/>
      </xdr:nvSpPr>
      <xdr:spPr>
        <a:xfrm>
          <a:off x="12625017" y="13353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47262</xdr:rowOff>
    </xdr:from>
    <xdr:to>
      <xdr:col>85</xdr:col>
      <xdr:colOff>177800</xdr:colOff>
      <xdr:row>79</xdr:row>
      <xdr:rowOff>148862</xdr:rowOff>
    </xdr:to>
    <xdr:sp macro="" textlink="">
      <xdr:nvSpPr>
        <xdr:cNvPr id="660" name="楕円 659"/>
        <xdr:cNvSpPr/>
      </xdr:nvSpPr>
      <xdr:spPr>
        <a:xfrm>
          <a:off x="16268700" y="1359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152921</xdr:rowOff>
    </xdr:from>
    <xdr:ext cx="313932" cy="259045"/>
    <xdr:sp macro="" textlink="">
      <xdr:nvSpPr>
        <xdr:cNvPr id="661" name="災害復旧費該当値テキスト"/>
        <xdr:cNvSpPr txBox="1"/>
      </xdr:nvSpPr>
      <xdr:spPr>
        <a:xfrm>
          <a:off x="16370300" y="13526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44715</xdr:rowOff>
    </xdr:from>
    <xdr:to>
      <xdr:col>81</xdr:col>
      <xdr:colOff>101600</xdr:colOff>
      <xdr:row>79</xdr:row>
      <xdr:rowOff>146315</xdr:rowOff>
    </xdr:to>
    <xdr:sp macro="" textlink="">
      <xdr:nvSpPr>
        <xdr:cNvPr id="662" name="楕円 661"/>
        <xdr:cNvSpPr/>
      </xdr:nvSpPr>
      <xdr:spPr>
        <a:xfrm>
          <a:off x="15430500" y="1358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137442</xdr:rowOff>
    </xdr:from>
    <xdr:ext cx="378565" cy="259045"/>
    <xdr:sp macro="" textlink="">
      <xdr:nvSpPr>
        <xdr:cNvPr id="663" name="テキスト ボックス 662"/>
        <xdr:cNvSpPr txBox="1"/>
      </xdr:nvSpPr>
      <xdr:spPr>
        <a:xfrm>
          <a:off x="15292017" y="1368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47752</xdr:rowOff>
    </xdr:from>
    <xdr:to>
      <xdr:col>76</xdr:col>
      <xdr:colOff>165100</xdr:colOff>
      <xdr:row>79</xdr:row>
      <xdr:rowOff>149352</xdr:rowOff>
    </xdr:to>
    <xdr:sp macro="" textlink="">
      <xdr:nvSpPr>
        <xdr:cNvPr id="664" name="楕円 663"/>
        <xdr:cNvSpPr/>
      </xdr:nvSpPr>
      <xdr:spPr>
        <a:xfrm>
          <a:off x="14541500" y="135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140479</xdr:rowOff>
    </xdr:from>
    <xdr:ext cx="313932" cy="259045"/>
    <xdr:sp macro="" textlink="">
      <xdr:nvSpPr>
        <xdr:cNvPr id="665" name="テキスト ボックス 664"/>
        <xdr:cNvSpPr txBox="1"/>
      </xdr:nvSpPr>
      <xdr:spPr>
        <a:xfrm>
          <a:off x="14435333" y="13685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46544</xdr:rowOff>
    </xdr:from>
    <xdr:to>
      <xdr:col>72</xdr:col>
      <xdr:colOff>38100</xdr:colOff>
      <xdr:row>79</xdr:row>
      <xdr:rowOff>148144</xdr:rowOff>
    </xdr:to>
    <xdr:sp macro="" textlink="">
      <xdr:nvSpPr>
        <xdr:cNvPr id="666" name="楕円 665"/>
        <xdr:cNvSpPr/>
      </xdr:nvSpPr>
      <xdr:spPr>
        <a:xfrm>
          <a:off x="13652500" y="1359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139271</xdr:rowOff>
    </xdr:from>
    <xdr:ext cx="313932" cy="259045"/>
    <xdr:sp macro="" textlink="">
      <xdr:nvSpPr>
        <xdr:cNvPr id="667" name="テキスト ボックス 666"/>
        <xdr:cNvSpPr txBox="1"/>
      </xdr:nvSpPr>
      <xdr:spPr>
        <a:xfrm>
          <a:off x="13546333" y="13683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35767</xdr:rowOff>
    </xdr:from>
    <xdr:to>
      <xdr:col>67</xdr:col>
      <xdr:colOff>101600</xdr:colOff>
      <xdr:row>79</xdr:row>
      <xdr:rowOff>137367</xdr:rowOff>
    </xdr:to>
    <xdr:sp macro="" textlink="">
      <xdr:nvSpPr>
        <xdr:cNvPr id="668" name="楕円 667"/>
        <xdr:cNvSpPr/>
      </xdr:nvSpPr>
      <xdr:spPr>
        <a:xfrm>
          <a:off x="12763500" y="1358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128494</xdr:rowOff>
    </xdr:from>
    <xdr:ext cx="378565" cy="259045"/>
    <xdr:sp macro="" textlink="">
      <xdr:nvSpPr>
        <xdr:cNvPr id="669" name="テキスト ボックス 668"/>
        <xdr:cNvSpPr txBox="1"/>
      </xdr:nvSpPr>
      <xdr:spPr>
        <a:xfrm>
          <a:off x="12625017" y="13673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2" name="テキスト ボックス 68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4" name="テキスト ボックス 68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6" name="テキスト ボックス 68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8" name="テキスト ボックス 68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0" name="テキスト ボックス 68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2" name="テキスト ボックス 69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6" name="直線コネクタ 695"/>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7"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8" name="直線コネクタ 697"/>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9"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700" name="直線コネクタ 699"/>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155930</xdr:rowOff>
    </xdr:from>
    <xdr:to>
      <xdr:col>85</xdr:col>
      <xdr:colOff>127000</xdr:colOff>
      <xdr:row>96</xdr:row>
      <xdr:rowOff>80198</xdr:rowOff>
    </xdr:to>
    <xdr:cxnSp macro="">
      <xdr:nvCxnSpPr>
        <xdr:cNvPr id="701" name="直線コネクタ 700"/>
        <xdr:cNvCxnSpPr/>
      </xdr:nvCxnSpPr>
      <xdr:spPr>
        <a:xfrm flipV="1">
          <a:off x="15481300" y="16443680"/>
          <a:ext cx="838200" cy="9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12337</xdr:rowOff>
    </xdr:from>
    <xdr:ext cx="534377" cy="259045"/>
    <xdr:sp macro="" textlink="">
      <xdr:nvSpPr>
        <xdr:cNvPr id="702" name="公債費平均値テキスト"/>
        <xdr:cNvSpPr txBox="1"/>
      </xdr:nvSpPr>
      <xdr:spPr>
        <a:xfrm>
          <a:off x="16370300" y="1595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3" name="フローチャート: 判断 702"/>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41108</xdr:rowOff>
    </xdr:from>
    <xdr:to>
      <xdr:col>81</xdr:col>
      <xdr:colOff>50800</xdr:colOff>
      <xdr:row>96</xdr:row>
      <xdr:rowOff>80198</xdr:rowOff>
    </xdr:to>
    <xdr:cxnSp macro="">
      <xdr:nvCxnSpPr>
        <xdr:cNvPr id="704" name="直線コネクタ 703"/>
        <xdr:cNvCxnSpPr/>
      </xdr:nvCxnSpPr>
      <xdr:spPr>
        <a:xfrm>
          <a:off x="14592300" y="16500308"/>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5" name="フローチャート: 判断 704"/>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95307</xdr:rowOff>
    </xdr:from>
    <xdr:ext cx="534377" cy="259045"/>
    <xdr:sp macro="" textlink="">
      <xdr:nvSpPr>
        <xdr:cNvPr id="706" name="テキスト ボックス 705"/>
        <xdr:cNvSpPr txBox="1"/>
      </xdr:nvSpPr>
      <xdr:spPr>
        <a:xfrm>
          <a:off x="15214111" y="158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5446</xdr:rowOff>
    </xdr:from>
    <xdr:to>
      <xdr:col>76</xdr:col>
      <xdr:colOff>114300</xdr:colOff>
      <xdr:row>96</xdr:row>
      <xdr:rowOff>41108</xdr:rowOff>
    </xdr:to>
    <xdr:cxnSp macro="">
      <xdr:nvCxnSpPr>
        <xdr:cNvPr id="707" name="直線コネクタ 706"/>
        <xdr:cNvCxnSpPr/>
      </xdr:nvCxnSpPr>
      <xdr:spPr>
        <a:xfrm>
          <a:off x="13703300" y="16464646"/>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8" name="フローチャート: 判断 707"/>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89625</xdr:rowOff>
    </xdr:from>
    <xdr:ext cx="534377" cy="259045"/>
    <xdr:sp macro="" textlink="">
      <xdr:nvSpPr>
        <xdr:cNvPr id="709" name="テキスト ボックス 708"/>
        <xdr:cNvSpPr txBox="1"/>
      </xdr:nvSpPr>
      <xdr:spPr>
        <a:xfrm>
          <a:off x="14325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54040</xdr:rowOff>
    </xdr:from>
    <xdr:to>
      <xdr:col>71</xdr:col>
      <xdr:colOff>177800</xdr:colOff>
      <xdr:row>96</xdr:row>
      <xdr:rowOff>5446</xdr:rowOff>
    </xdr:to>
    <xdr:cxnSp macro="">
      <xdr:nvCxnSpPr>
        <xdr:cNvPr id="710" name="直線コネクタ 709"/>
        <xdr:cNvCxnSpPr/>
      </xdr:nvCxnSpPr>
      <xdr:spPr>
        <a:xfrm>
          <a:off x="12814300" y="16341790"/>
          <a:ext cx="889000" cy="12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11" name="フローチャート: 判断 710"/>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17485</xdr:rowOff>
    </xdr:from>
    <xdr:ext cx="534377" cy="259045"/>
    <xdr:sp macro="" textlink="">
      <xdr:nvSpPr>
        <xdr:cNvPr id="712" name="テキスト ボックス 711"/>
        <xdr:cNvSpPr txBox="1"/>
      </xdr:nvSpPr>
      <xdr:spPr>
        <a:xfrm>
          <a:off x="13436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79659</xdr:rowOff>
    </xdr:from>
    <xdr:to>
      <xdr:col>67</xdr:col>
      <xdr:colOff>101600</xdr:colOff>
      <xdr:row>95</xdr:row>
      <xdr:rowOff>9809</xdr:rowOff>
    </xdr:to>
    <xdr:sp macro="" textlink="">
      <xdr:nvSpPr>
        <xdr:cNvPr id="713" name="フローチャート: 判断 712"/>
        <xdr:cNvSpPr/>
      </xdr:nvSpPr>
      <xdr:spPr>
        <a:xfrm>
          <a:off x="12763500" y="1619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26336</xdr:rowOff>
    </xdr:from>
    <xdr:ext cx="534377" cy="259045"/>
    <xdr:sp macro="" textlink="">
      <xdr:nvSpPr>
        <xdr:cNvPr id="714" name="テキスト ボックス 713"/>
        <xdr:cNvSpPr txBox="1"/>
      </xdr:nvSpPr>
      <xdr:spPr>
        <a:xfrm>
          <a:off x="12547111" y="1597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720" name="楕円 719"/>
        <xdr:cNvSpPr/>
      </xdr:nvSpPr>
      <xdr:spPr>
        <a:xfrm>
          <a:off x="16268700" y="163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83557</xdr:rowOff>
    </xdr:from>
    <xdr:ext cx="534377" cy="259045"/>
    <xdr:sp macro="" textlink="">
      <xdr:nvSpPr>
        <xdr:cNvPr id="721" name="公債費該当値テキスト"/>
        <xdr:cNvSpPr txBox="1"/>
      </xdr:nvSpPr>
      <xdr:spPr>
        <a:xfrm>
          <a:off x="16370300"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29398</xdr:rowOff>
    </xdr:from>
    <xdr:to>
      <xdr:col>81</xdr:col>
      <xdr:colOff>101600</xdr:colOff>
      <xdr:row>96</xdr:row>
      <xdr:rowOff>130998</xdr:rowOff>
    </xdr:to>
    <xdr:sp macro="" textlink="">
      <xdr:nvSpPr>
        <xdr:cNvPr id="722" name="楕円 721"/>
        <xdr:cNvSpPr/>
      </xdr:nvSpPr>
      <xdr:spPr>
        <a:xfrm>
          <a:off x="15430500" y="1648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122125</xdr:rowOff>
    </xdr:from>
    <xdr:ext cx="534377" cy="259045"/>
    <xdr:sp macro="" textlink="">
      <xdr:nvSpPr>
        <xdr:cNvPr id="723" name="テキスト ボックス 722"/>
        <xdr:cNvSpPr txBox="1"/>
      </xdr:nvSpPr>
      <xdr:spPr>
        <a:xfrm>
          <a:off x="15214111" y="165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161758</xdr:rowOff>
    </xdr:from>
    <xdr:to>
      <xdr:col>76</xdr:col>
      <xdr:colOff>165100</xdr:colOff>
      <xdr:row>96</xdr:row>
      <xdr:rowOff>91908</xdr:rowOff>
    </xdr:to>
    <xdr:sp macro="" textlink="">
      <xdr:nvSpPr>
        <xdr:cNvPr id="724" name="楕円 723"/>
        <xdr:cNvSpPr/>
      </xdr:nvSpPr>
      <xdr:spPr>
        <a:xfrm>
          <a:off x="14541500" y="1644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83035</xdr:rowOff>
    </xdr:from>
    <xdr:ext cx="534377" cy="259045"/>
    <xdr:sp macro="" textlink="">
      <xdr:nvSpPr>
        <xdr:cNvPr id="725" name="テキスト ボックス 724"/>
        <xdr:cNvSpPr txBox="1"/>
      </xdr:nvSpPr>
      <xdr:spPr>
        <a:xfrm>
          <a:off x="14325111" y="1654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126096</xdr:rowOff>
    </xdr:from>
    <xdr:to>
      <xdr:col>72</xdr:col>
      <xdr:colOff>38100</xdr:colOff>
      <xdr:row>96</xdr:row>
      <xdr:rowOff>56246</xdr:rowOff>
    </xdr:to>
    <xdr:sp macro="" textlink="">
      <xdr:nvSpPr>
        <xdr:cNvPr id="726" name="楕円 725"/>
        <xdr:cNvSpPr/>
      </xdr:nvSpPr>
      <xdr:spPr>
        <a:xfrm>
          <a:off x="13652500" y="164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47373</xdr:rowOff>
    </xdr:from>
    <xdr:ext cx="534377" cy="259045"/>
    <xdr:sp macro="" textlink="">
      <xdr:nvSpPr>
        <xdr:cNvPr id="727" name="テキスト ボックス 726"/>
        <xdr:cNvSpPr txBox="1"/>
      </xdr:nvSpPr>
      <xdr:spPr>
        <a:xfrm>
          <a:off x="13436111" y="1650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3240</xdr:rowOff>
    </xdr:from>
    <xdr:to>
      <xdr:col>67</xdr:col>
      <xdr:colOff>101600</xdr:colOff>
      <xdr:row>95</xdr:row>
      <xdr:rowOff>104840</xdr:rowOff>
    </xdr:to>
    <xdr:sp macro="" textlink="">
      <xdr:nvSpPr>
        <xdr:cNvPr id="728" name="楕円 727"/>
        <xdr:cNvSpPr/>
      </xdr:nvSpPr>
      <xdr:spPr>
        <a:xfrm>
          <a:off x="12763500" y="1629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95967</xdr:rowOff>
    </xdr:from>
    <xdr:ext cx="534377" cy="259045"/>
    <xdr:sp macro="" textlink="">
      <xdr:nvSpPr>
        <xdr:cNvPr id="729" name="テキスト ボックス 728"/>
        <xdr:cNvSpPr txBox="1"/>
      </xdr:nvSpPr>
      <xdr:spPr>
        <a:xfrm>
          <a:off x="12547111" y="1638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3" name="直線コネクタ 752"/>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6"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7" name="直線コネクタ 756"/>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9"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60" name="フローチャート: 判断 759"/>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2" name="フローチャート: 判断 761"/>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3" name="テキスト ボックス 762"/>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5" name="フローチャート: 判断 764"/>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6" name="テキスト ボックス 765"/>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8" name="フローチャート: 判断 767"/>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9" name="テキスト ボックス 768"/>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73851</xdr:rowOff>
    </xdr:from>
    <xdr:to>
      <xdr:col>98</xdr:col>
      <xdr:colOff>38100</xdr:colOff>
      <xdr:row>39</xdr:row>
      <xdr:rowOff>4001</xdr:rowOff>
    </xdr:to>
    <xdr:sp macro="" textlink="">
      <xdr:nvSpPr>
        <xdr:cNvPr id="770" name="フローチャート: 判断 769"/>
        <xdr:cNvSpPr/>
      </xdr:nvSpPr>
      <xdr:spPr>
        <a:xfrm>
          <a:off x="18605500" y="658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20528</xdr:rowOff>
    </xdr:from>
    <xdr:ext cx="378565" cy="259045"/>
    <xdr:sp macro="" textlink="">
      <xdr:nvSpPr>
        <xdr:cNvPr id="771" name="テキスト ボックス 770"/>
        <xdr:cNvSpPr txBox="1"/>
      </xdr:nvSpPr>
      <xdr:spPr>
        <a:xfrm>
          <a:off x="18467017" y="6364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総務費の住民一人当たりのコストは、類似団体内平均値と比較して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円低くなっており、前年度と比較すると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円の減となっている。要因としては、土地取得特別会計基金償還金の減によるものである。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また、民生費の住民一人当たりのコストは、類似団体内平均値と比較して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円高くなっており、前年度と比較すると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主な要因としては公的介護施設等整備事業費の増、介護保険特別会計・後期高齢者医療特別会計への繰出金の増、待機児童対策の推進による私立保育所保育委託料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050">
              <a:solidFill>
                <a:schemeClr val="dk1"/>
              </a:solidFill>
              <a:latin typeface="ＭＳ Ｐゴシック" pitchFamily="50" charset="-128"/>
              <a:ea typeface="ＭＳ Ｐゴシック" pitchFamily="50" charset="-128"/>
              <a:cs typeface="+mn-cs"/>
            </a:rPr>
            <a:t>平成</a:t>
          </a:r>
          <a:r>
            <a:rPr kumimoji="1" lang="en-US" altLang="ja-JP" sz="1050">
              <a:solidFill>
                <a:schemeClr val="dk1"/>
              </a:solidFill>
              <a:latin typeface="ＭＳ Ｐゴシック" pitchFamily="50" charset="-128"/>
              <a:ea typeface="ＭＳ Ｐゴシック" pitchFamily="50" charset="-128"/>
              <a:cs typeface="+mn-cs"/>
            </a:rPr>
            <a:t>29</a:t>
          </a:r>
          <a:r>
            <a:rPr kumimoji="1" lang="ja-JP" altLang="ja-JP" sz="1050">
              <a:solidFill>
                <a:schemeClr val="dk1"/>
              </a:solidFill>
              <a:latin typeface="ＭＳ Ｐゴシック" pitchFamily="50" charset="-128"/>
              <a:ea typeface="ＭＳ Ｐゴシック" pitchFamily="50" charset="-128"/>
              <a:cs typeface="+mn-cs"/>
            </a:rPr>
            <a:t>年度においても実質収支の黒字を維持することができた。改善の要因は、歳入の面で根幹を成す市税収入や、地方交付税や臨時財政対策債など主要な一般財源等が前年度から増となったことによるものである。また、標準財政規模に対する財政調整基金残高の減少の要因は、財政状況を鑑み財政調整基金の取り崩しを行なったことや、特定目的基金への積み替えを行なったことによるものである。標準財政規模に対する実質単年度収支の増加の要因は、平成</a:t>
          </a:r>
          <a:r>
            <a:rPr kumimoji="1" lang="en-US" altLang="ja-JP" sz="1050">
              <a:solidFill>
                <a:schemeClr val="dk1"/>
              </a:solidFill>
              <a:latin typeface="ＭＳ Ｐゴシック" pitchFamily="50" charset="-128"/>
              <a:ea typeface="ＭＳ Ｐゴシック" pitchFamily="50" charset="-128"/>
              <a:cs typeface="+mn-cs"/>
            </a:rPr>
            <a:t>29</a:t>
          </a:r>
          <a:r>
            <a:rPr kumimoji="1" lang="ja-JP" altLang="ja-JP" sz="1050">
              <a:solidFill>
                <a:schemeClr val="dk1"/>
              </a:solidFill>
              <a:latin typeface="ＭＳ Ｐゴシック" pitchFamily="50" charset="-128"/>
              <a:ea typeface="ＭＳ Ｐゴシック" pitchFamily="50" charset="-128"/>
              <a:cs typeface="+mn-cs"/>
            </a:rPr>
            <a:t>年度に繰上償還金が増加したことによる。</a:t>
          </a:r>
          <a:endParaRPr lang="ja-JP" altLang="ja-JP" sz="1050">
            <a:solidFill>
              <a:schemeClr val="dk1"/>
            </a:solidFill>
            <a:latin typeface="ＭＳ Ｐゴシック" pitchFamily="50" charset="-128"/>
            <a:ea typeface="ＭＳ Ｐゴシック" pitchFamily="50" charset="-128"/>
            <a:cs typeface="+mn-cs"/>
          </a:endParaRPr>
        </a:p>
        <a:p>
          <a:r>
            <a:rPr kumimoji="1" lang="ja-JP" altLang="ja-JP" sz="1050">
              <a:solidFill>
                <a:schemeClr val="dk1"/>
              </a:solidFill>
              <a:latin typeface="ＭＳ Ｐゴシック" pitchFamily="50" charset="-128"/>
              <a:ea typeface="ＭＳ Ｐゴシック" pitchFamily="50" charset="-128"/>
              <a:cs typeface="+mn-cs"/>
            </a:rPr>
            <a:t>　今後においても、経済情勢の急激な悪化による一般財源の落ち込みなど不測の事態に対応できるよう財政調整基金を一定額確保するとともに、限られた財源の中で収支均衡を基本とした健全な財政運営を進めていく。</a:t>
          </a:r>
          <a:endParaRPr lang="ja-JP" altLang="ja-JP" sz="105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latin typeface="ＭＳ Ｐゴシック" pitchFamily="50" charset="-128"/>
              <a:ea typeface="ＭＳ Ｐゴシック" pitchFamily="50" charset="-128"/>
              <a:cs typeface="+mn-cs"/>
            </a:rPr>
            <a:t>連結実質赤字比率については、前年度に引き続き黒字のため、なしとなっている。国民健康保険特別会計については、単年度収支は前年度に引き続き黒字となり、平成</a:t>
          </a:r>
          <a:r>
            <a:rPr kumimoji="1" lang="en-US" altLang="ja-JP" sz="1300">
              <a:solidFill>
                <a:schemeClr val="dk1"/>
              </a:solidFill>
              <a:latin typeface="ＭＳ Ｐゴシック" pitchFamily="50" charset="-128"/>
              <a:ea typeface="ＭＳ Ｐゴシック" pitchFamily="50" charset="-128"/>
              <a:cs typeface="+mn-cs"/>
            </a:rPr>
            <a:t>30</a:t>
          </a:r>
          <a:r>
            <a:rPr kumimoji="1" lang="ja-JP" altLang="ja-JP" sz="1300">
              <a:solidFill>
                <a:schemeClr val="dk1"/>
              </a:solidFill>
              <a:latin typeface="ＭＳ Ｐゴシック" pitchFamily="50" charset="-128"/>
              <a:ea typeface="ＭＳ Ｐゴシック" pitchFamily="50" charset="-128"/>
              <a:cs typeface="+mn-cs"/>
            </a:rPr>
            <a:t>年度からの国民健康保険広域化に向けた赤字解消計画に基づく取組みを行なった結果、実質収支についても黒字に転じている。また、自動車駐車場特別会計についても、実質収支は赤字となったものの、単年度収支としては黒字とな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今後は、平成</a:t>
          </a:r>
          <a:r>
            <a:rPr kumimoji="1" lang="en-US" altLang="ja-JP" sz="1300">
              <a:solidFill>
                <a:schemeClr val="dk1"/>
              </a:solidFill>
              <a:latin typeface="ＭＳ Ｐゴシック" pitchFamily="50" charset="-128"/>
              <a:ea typeface="ＭＳ Ｐゴシック" pitchFamily="50" charset="-128"/>
              <a:cs typeface="+mn-cs"/>
            </a:rPr>
            <a:t>28</a:t>
          </a:r>
          <a:r>
            <a:rPr kumimoji="1" lang="ja-JP" altLang="ja-JP" sz="1300">
              <a:solidFill>
                <a:schemeClr val="dk1"/>
              </a:solidFill>
              <a:latin typeface="ＭＳ Ｐゴシック" pitchFamily="50" charset="-128"/>
              <a:ea typeface="ＭＳ Ｐゴシック" pitchFamily="50" charset="-128"/>
              <a:cs typeface="+mn-cs"/>
            </a:rPr>
            <a:t>年度に枚方市駅前で大規模商業施設が開設したこと等を踏まえ、指定管理者と協議しながら、利用者に安全・安心・便利な駐車場環境を整え、利用率及び収益の向上に努めていく。</a:t>
          </a:r>
          <a:endParaRPr kumimoji="1" lang="ja-JP" altLang="en-US" sz="1300">
            <a:latin typeface="ＭＳ Ｐゴシック" pitchFamily="50" charset="-128"/>
            <a:ea typeface="ＭＳ Ｐゴシック"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135764009</v>
      </c>
      <c r="BO4" s="410"/>
      <c r="BP4" s="410"/>
      <c r="BQ4" s="410"/>
      <c r="BR4" s="410"/>
      <c r="BS4" s="410"/>
      <c r="BT4" s="410"/>
      <c r="BU4" s="411"/>
      <c r="BV4" s="409">
        <v>134535116</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2.2000000000000002</v>
      </c>
      <c r="CU4" s="416"/>
      <c r="CV4" s="416"/>
      <c r="CW4" s="416"/>
      <c r="CX4" s="416"/>
      <c r="CY4" s="416"/>
      <c r="CZ4" s="416"/>
      <c r="DA4" s="417"/>
      <c r="DB4" s="415">
        <v>2.2000000000000002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134001944</v>
      </c>
      <c r="BO5" s="447"/>
      <c r="BP5" s="447"/>
      <c r="BQ5" s="447"/>
      <c r="BR5" s="447"/>
      <c r="BS5" s="447"/>
      <c r="BT5" s="447"/>
      <c r="BU5" s="448"/>
      <c r="BV5" s="446">
        <v>132602023</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94.5</v>
      </c>
      <c r="CU5" s="444"/>
      <c r="CV5" s="444"/>
      <c r="CW5" s="444"/>
      <c r="CX5" s="444"/>
      <c r="CY5" s="444"/>
      <c r="CZ5" s="444"/>
      <c r="DA5" s="445"/>
      <c r="DB5" s="443">
        <v>94.9</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1762065</v>
      </c>
      <c r="BO6" s="447"/>
      <c r="BP6" s="447"/>
      <c r="BQ6" s="447"/>
      <c r="BR6" s="447"/>
      <c r="BS6" s="447"/>
      <c r="BT6" s="447"/>
      <c r="BU6" s="448"/>
      <c r="BV6" s="446">
        <v>1933093</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103.4</v>
      </c>
      <c r="CU6" s="484"/>
      <c r="CV6" s="484"/>
      <c r="CW6" s="484"/>
      <c r="CX6" s="484"/>
      <c r="CY6" s="484"/>
      <c r="CZ6" s="484"/>
      <c r="DA6" s="485"/>
      <c r="DB6" s="483">
        <v>102.5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95</v>
      </c>
      <c r="AV7" s="479"/>
      <c r="AW7" s="479"/>
      <c r="AX7" s="479"/>
      <c r="AY7" s="480" t="s">
        <v>99</v>
      </c>
      <c r="AZ7" s="481"/>
      <c r="BA7" s="481"/>
      <c r="BB7" s="481"/>
      <c r="BC7" s="481"/>
      <c r="BD7" s="481"/>
      <c r="BE7" s="481"/>
      <c r="BF7" s="481"/>
      <c r="BG7" s="481"/>
      <c r="BH7" s="481"/>
      <c r="BI7" s="481"/>
      <c r="BJ7" s="481"/>
      <c r="BK7" s="481"/>
      <c r="BL7" s="481"/>
      <c r="BM7" s="482"/>
      <c r="BN7" s="446">
        <v>24873</v>
      </c>
      <c r="BO7" s="447"/>
      <c r="BP7" s="447"/>
      <c r="BQ7" s="447"/>
      <c r="BR7" s="447"/>
      <c r="BS7" s="447"/>
      <c r="BT7" s="447"/>
      <c r="BU7" s="448"/>
      <c r="BV7" s="446">
        <v>250052</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78172003</v>
      </c>
      <c r="CU7" s="447"/>
      <c r="CV7" s="447"/>
      <c r="CW7" s="447"/>
      <c r="CX7" s="447"/>
      <c r="CY7" s="447"/>
      <c r="CZ7" s="447"/>
      <c r="DA7" s="448"/>
      <c r="DB7" s="446">
        <v>76258119</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1737192</v>
      </c>
      <c r="BO8" s="447"/>
      <c r="BP8" s="447"/>
      <c r="BQ8" s="447"/>
      <c r="BR8" s="447"/>
      <c r="BS8" s="447"/>
      <c r="BT8" s="447"/>
      <c r="BU8" s="448"/>
      <c r="BV8" s="446">
        <v>1683041</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0.81</v>
      </c>
      <c r="CU8" s="487"/>
      <c r="CV8" s="487"/>
      <c r="CW8" s="487"/>
      <c r="CX8" s="487"/>
      <c r="CY8" s="487"/>
      <c r="CZ8" s="487"/>
      <c r="DA8" s="488"/>
      <c r="DB8" s="486">
        <v>0.8</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404152</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54151</v>
      </c>
      <c r="BO9" s="447"/>
      <c r="BP9" s="447"/>
      <c r="BQ9" s="447"/>
      <c r="BR9" s="447"/>
      <c r="BS9" s="447"/>
      <c r="BT9" s="447"/>
      <c r="BU9" s="448"/>
      <c r="BV9" s="446">
        <v>-259892</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13.3</v>
      </c>
      <c r="CU9" s="444"/>
      <c r="CV9" s="444"/>
      <c r="CW9" s="444"/>
      <c r="CX9" s="444"/>
      <c r="CY9" s="444"/>
      <c r="CZ9" s="444"/>
      <c r="DA9" s="445"/>
      <c r="DB9" s="443">
        <v>12.2</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407978</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969598</v>
      </c>
      <c r="BO10" s="447"/>
      <c r="BP10" s="447"/>
      <c r="BQ10" s="447"/>
      <c r="BR10" s="447"/>
      <c r="BS10" s="447"/>
      <c r="BT10" s="447"/>
      <c r="BU10" s="448"/>
      <c r="BV10" s="446">
        <v>1059477</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1656265</v>
      </c>
      <c r="BO11" s="447"/>
      <c r="BP11" s="447"/>
      <c r="BQ11" s="447"/>
      <c r="BR11" s="447"/>
      <c r="BS11" s="447"/>
      <c r="BT11" s="447"/>
      <c r="BU11" s="448"/>
      <c r="BV11" s="446">
        <v>671904</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403989</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114</v>
      </c>
      <c r="AV12" s="479"/>
      <c r="AW12" s="479"/>
      <c r="AX12" s="479"/>
      <c r="AY12" s="480" t="s">
        <v>130</v>
      </c>
      <c r="AZ12" s="481"/>
      <c r="BA12" s="481"/>
      <c r="BB12" s="481"/>
      <c r="BC12" s="481"/>
      <c r="BD12" s="481"/>
      <c r="BE12" s="481"/>
      <c r="BF12" s="481"/>
      <c r="BG12" s="481"/>
      <c r="BH12" s="481"/>
      <c r="BI12" s="481"/>
      <c r="BJ12" s="481"/>
      <c r="BK12" s="481"/>
      <c r="BL12" s="481"/>
      <c r="BM12" s="482"/>
      <c r="BN12" s="446">
        <v>1455378</v>
      </c>
      <c r="BO12" s="447"/>
      <c r="BP12" s="447"/>
      <c r="BQ12" s="447"/>
      <c r="BR12" s="447"/>
      <c r="BS12" s="447"/>
      <c r="BT12" s="447"/>
      <c r="BU12" s="448"/>
      <c r="BV12" s="446">
        <v>800000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399861</v>
      </c>
      <c r="S13" s="528"/>
      <c r="T13" s="528"/>
      <c r="U13" s="528"/>
      <c r="V13" s="529"/>
      <c r="W13" s="462" t="s">
        <v>133</v>
      </c>
      <c r="X13" s="463"/>
      <c r="Y13" s="463"/>
      <c r="Z13" s="463"/>
      <c r="AA13" s="463"/>
      <c r="AB13" s="453"/>
      <c r="AC13" s="497">
        <v>854</v>
      </c>
      <c r="AD13" s="498"/>
      <c r="AE13" s="498"/>
      <c r="AF13" s="498"/>
      <c r="AG13" s="537"/>
      <c r="AH13" s="497">
        <v>871</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1224636</v>
      </c>
      <c r="BO13" s="447"/>
      <c r="BP13" s="447"/>
      <c r="BQ13" s="447"/>
      <c r="BR13" s="447"/>
      <c r="BS13" s="447"/>
      <c r="BT13" s="447"/>
      <c r="BU13" s="448"/>
      <c r="BV13" s="446">
        <v>671489</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-0.3</v>
      </c>
      <c r="CU13" s="444"/>
      <c r="CV13" s="444"/>
      <c r="CW13" s="444"/>
      <c r="CX13" s="444"/>
      <c r="CY13" s="444"/>
      <c r="CZ13" s="444"/>
      <c r="DA13" s="445"/>
      <c r="DB13" s="443">
        <v>-0.1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404963</v>
      </c>
      <c r="S14" s="528"/>
      <c r="T14" s="528"/>
      <c r="U14" s="528"/>
      <c r="V14" s="529"/>
      <c r="W14" s="436"/>
      <c r="X14" s="437"/>
      <c r="Y14" s="437"/>
      <c r="Z14" s="437"/>
      <c r="AA14" s="437"/>
      <c r="AB14" s="426"/>
      <c r="AC14" s="530">
        <v>0.5</v>
      </c>
      <c r="AD14" s="531"/>
      <c r="AE14" s="531"/>
      <c r="AF14" s="531"/>
      <c r="AG14" s="532"/>
      <c r="AH14" s="530">
        <v>0.5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123</v>
      </c>
      <c r="CU14" s="542"/>
      <c r="CV14" s="542"/>
      <c r="CW14" s="542"/>
      <c r="CX14" s="542"/>
      <c r="CY14" s="542"/>
      <c r="CZ14" s="542"/>
      <c r="DA14" s="543"/>
      <c r="DB14" s="541" t="s">
        <v>123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400948</v>
      </c>
      <c r="S15" s="528"/>
      <c r="T15" s="528"/>
      <c r="U15" s="528"/>
      <c r="V15" s="529"/>
      <c r="W15" s="462" t="s">
        <v>141</v>
      </c>
      <c r="X15" s="463"/>
      <c r="Y15" s="463"/>
      <c r="Z15" s="463"/>
      <c r="AA15" s="463"/>
      <c r="AB15" s="453"/>
      <c r="AC15" s="497">
        <v>38102</v>
      </c>
      <c r="AD15" s="498"/>
      <c r="AE15" s="498"/>
      <c r="AF15" s="498"/>
      <c r="AG15" s="537"/>
      <c r="AH15" s="497">
        <v>40541</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46897471</v>
      </c>
      <c r="BO15" s="410"/>
      <c r="BP15" s="410"/>
      <c r="BQ15" s="410"/>
      <c r="BR15" s="410"/>
      <c r="BS15" s="410"/>
      <c r="BT15" s="410"/>
      <c r="BU15" s="411"/>
      <c r="BV15" s="409">
        <v>46887604</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24.2</v>
      </c>
      <c r="AD16" s="531"/>
      <c r="AE16" s="531"/>
      <c r="AF16" s="531"/>
      <c r="AG16" s="532"/>
      <c r="AH16" s="530">
        <v>24.9</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58097536</v>
      </c>
      <c r="BO16" s="447"/>
      <c r="BP16" s="447"/>
      <c r="BQ16" s="447"/>
      <c r="BR16" s="447"/>
      <c r="BS16" s="447"/>
      <c r="BT16" s="447"/>
      <c r="BU16" s="448"/>
      <c r="BV16" s="446">
        <v>57356641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118203</v>
      </c>
      <c r="AD17" s="498"/>
      <c r="AE17" s="498"/>
      <c r="AF17" s="498"/>
      <c r="AG17" s="537"/>
      <c r="AH17" s="497">
        <v>121367</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60209867</v>
      </c>
      <c r="BO17" s="447"/>
      <c r="BP17" s="447"/>
      <c r="BQ17" s="447"/>
      <c r="BR17" s="447"/>
      <c r="BS17" s="447"/>
      <c r="BT17" s="447"/>
      <c r="BU17" s="448"/>
      <c r="BV17" s="446">
        <v>60161901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65.12</v>
      </c>
      <c r="M18" s="559"/>
      <c r="N18" s="559"/>
      <c r="O18" s="559"/>
      <c r="P18" s="559"/>
      <c r="Q18" s="559"/>
      <c r="R18" s="560"/>
      <c r="S18" s="560"/>
      <c r="T18" s="560"/>
      <c r="U18" s="560"/>
      <c r="V18" s="561"/>
      <c r="W18" s="464"/>
      <c r="X18" s="465"/>
      <c r="Y18" s="465"/>
      <c r="Z18" s="465"/>
      <c r="AA18" s="465"/>
      <c r="AB18" s="456"/>
      <c r="AC18" s="562">
        <v>75.2</v>
      </c>
      <c r="AD18" s="563"/>
      <c r="AE18" s="563"/>
      <c r="AF18" s="563"/>
      <c r="AG18" s="564"/>
      <c r="AH18" s="562">
        <v>74.599999999999994</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75063978</v>
      </c>
      <c r="BO18" s="447"/>
      <c r="BP18" s="447"/>
      <c r="BQ18" s="447"/>
      <c r="BR18" s="447"/>
      <c r="BS18" s="447"/>
      <c r="BT18" s="447"/>
      <c r="BU18" s="448"/>
      <c r="BV18" s="446">
        <v>72583710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6206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89136131</v>
      </c>
      <c r="BO19" s="447"/>
      <c r="BP19" s="447"/>
      <c r="BQ19" s="447"/>
      <c r="BR19" s="447"/>
      <c r="BS19" s="447"/>
      <c r="BT19" s="447"/>
      <c r="BU19" s="448"/>
      <c r="BV19" s="446">
        <v>87674649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167418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101719958</v>
      </c>
      <c r="BO23" s="447"/>
      <c r="BP23" s="447"/>
      <c r="BQ23" s="447"/>
      <c r="BR23" s="447"/>
      <c r="BS23" s="447"/>
      <c r="BT23" s="447"/>
      <c r="BU23" s="448"/>
      <c r="BV23" s="446">
        <v>101225076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8184</v>
      </c>
      <c r="R24" s="498"/>
      <c r="S24" s="498"/>
      <c r="T24" s="498"/>
      <c r="U24" s="498"/>
      <c r="V24" s="537"/>
      <c r="W24" s="596"/>
      <c r="X24" s="584"/>
      <c r="Y24" s="585"/>
      <c r="Z24" s="496" t="s">
        <v>165</v>
      </c>
      <c r="AA24" s="476"/>
      <c r="AB24" s="476"/>
      <c r="AC24" s="476"/>
      <c r="AD24" s="476"/>
      <c r="AE24" s="476"/>
      <c r="AF24" s="476"/>
      <c r="AG24" s="477"/>
      <c r="AH24" s="497">
        <v>2054</v>
      </c>
      <c r="AI24" s="498"/>
      <c r="AJ24" s="498"/>
      <c r="AK24" s="498"/>
      <c r="AL24" s="537"/>
      <c r="AM24" s="497">
        <v>6381778</v>
      </c>
      <c r="AN24" s="498"/>
      <c r="AO24" s="498"/>
      <c r="AP24" s="498"/>
      <c r="AQ24" s="498"/>
      <c r="AR24" s="537"/>
      <c r="AS24" s="497">
        <v>3107</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82728673</v>
      </c>
      <c r="BO24" s="447"/>
      <c r="BP24" s="447"/>
      <c r="BQ24" s="447"/>
      <c r="BR24" s="447"/>
      <c r="BS24" s="447"/>
      <c r="BT24" s="447"/>
      <c r="BU24" s="448"/>
      <c r="BV24" s="446">
        <v>80883343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3</v>
      </c>
      <c r="M25" s="498"/>
      <c r="N25" s="498"/>
      <c r="O25" s="498"/>
      <c r="P25" s="537"/>
      <c r="Q25" s="497">
        <v>8900</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169</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28737509</v>
      </c>
      <c r="BO25" s="410"/>
      <c r="BP25" s="410"/>
      <c r="BQ25" s="410"/>
      <c r="BR25" s="410"/>
      <c r="BS25" s="410"/>
      <c r="BT25" s="410"/>
      <c r="BU25" s="411"/>
      <c r="BV25" s="409">
        <v>29058379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7960</v>
      </c>
      <c r="R26" s="498"/>
      <c r="S26" s="498"/>
      <c r="T26" s="498"/>
      <c r="U26" s="498"/>
      <c r="V26" s="537"/>
      <c r="W26" s="596"/>
      <c r="X26" s="584"/>
      <c r="Y26" s="585"/>
      <c r="Z26" s="496" t="s">
        <v>172</v>
      </c>
      <c r="AA26" s="606"/>
      <c r="AB26" s="606"/>
      <c r="AC26" s="606"/>
      <c r="AD26" s="606"/>
      <c r="AE26" s="606"/>
      <c r="AF26" s="606"/>
      <c r="AG26" s="607"/>
      <c r="AH26" s="497">
        <v>229</v>
      </c>
      <c r="AI26" s="498"/>
      <c r="AJ26" s="498"/>
      <c r="AK26" s="498"/>
      <c r="AL26" s="537"/>
      <c r="AM26" s="497">
        <v>706007</v>
      </c>
      <c r="AN26" s="498"/>
      <c r="AO26" s="498"/>
      <c r="AP26" s="498"/>
      <c r="AQ26" s="498"/>
      <c r="AR26" s="537"/>
      <c r="AS26" s="497">
        <v>3083</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v>86902</v>
      </c>
      <c r="BO26" s="447"/>
      <c r="BP26" s="447"/>
      <c r="BQ26" s="447"/>
      <c r="BR26" s="447"/>
      <c r="BS26" s="447"/>
      <c r="BT26" s="447"/>
      <c r="BU26" s="448"/>
      <c r="BV26" s="446">
        <v>36419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7200</v>
      </c>
      <c r="R27" s="498"/>
      <c r="S27" s="498"/>
      <c r="T27" s="498"/>
      <c r="U27" s="498"/>
      <c r="V27" s="537"/>
      <c r="W27" s="596"/>
      <c r="X27" s="584"/>
      <c r="Y27" s="585"/>
      <c r="Z27" s="496" t="s">
        <v>175</v>
      </c>
      <c r="AA27" s="476"/>
      <c r="AB27" s="476"/>
      <c r="AC27" s="476"/>
      <c r="AD27" s="476"/>
      <c r="AE27" s="476"/>
      <c r="AF27" s="476"/>
      <c r="AG27" s="477"/>
      <c r="AH27" s="497">
        <v>137</v>
      </c>
      <c r="AI27" s="498"/>
      <c r="AJ27" s="498"/>
      <c r="AK27" s="498"/>
      <c r="AL27" s="537"/>
      <c r="AM27" s="497">
        <v>416346</v>
      </c>
      <c r="AN27" s="498"/>
      <c r="AO27" s="498"/>
      <c r="AP27" s="498"/>
      <c r="AQ27" s="498"/>
      <c r="AR27" s="537"/>
      <c r="AS27" s="497">
        <v>3039</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715450</v>
      </c>
      <c r="BO27" s="620"/>
      <c r="BP27" s="620"/>
      <c r="BQ27" s="620"/>
      <c r="BR27" s="620"/>
      <c r="BS27" s="620"/>
      <c r="BT27" s="620"/>
      <c r="BU27" s="621"/>
      <c r="BV27" s="619">
        <v>715450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6833</v>
      </c>
      <c r="R28" s="498"/>
      <c r="S28" s="498"/>
      <c r="T28" s="498"/>
      <c r="U28" s="498"/>
      <c r="V28" s="537"/>
      <c r="W28" s="596"/>
      <c r="X28" s="584"/>
      <c r="Y28" s="585"/>
      <c r="Z28" s="496" t="s">
        <v>178</v>
      </c>
      <c r="AA28" s="476"/>
      <c r="AB28" s="476"/>
      <c r="AC28" s="476"/>
      <c r="AD28" s="476"/>
      <c r="AE28" s="476"/>
      <c r="AF28" s="476"/>
      <c r="AG28" s="477"/>
      <c r="AH28" s="497" t="s">
        <v>169</v>
      </c>
      <c r="AI28" s="498"/>
      <c r="AJ28" s="498"/>
      <c r="AK28" s="498"/>
      <c r="AL28" s="537"/>
      <c r="AM28" s="497" t="s">
        <v>179</v>
      </c>
      <c r="AN28" s="498"/>
      <c r="AO28" s="498"/>
      <c r="AP28" s="498"/>
      <c r="AQ28" s="498"/>
      <c r="AR28" s="537"/>
      <c r="AS28" s="497" t="s">
        <v>179</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9504298</v>
      </c>
      <c r="BO28" s="410"/>
      <c r="BP28" s="410"/>
      <c r="BQ28" s="410"/>
      <c r="BR28" s="410"/>
      <c r="BS28" s="410"/>
      <c r="BT28" s="410"/>
      <c r="BU28" s="411"/>
      <c r="BV28" s="409">
        <v>9990078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30</v>
      </c>
      <c r="M29" s="498"/>
      <c r="N29" s="498"/>
      <c r="O29" s="498"/>
      <c r="P29" s="537"/>
      <c r="Q29" s="497">
        <v>6288</v>
      </c>
      <c r="R29" s="498"/>
      <c r="S29" s="498"/>
      <c r="T29" s="498"/>
      <c r="U29" s="498"/>
      <c r="V29" s="537"/>
      <c r="W29" s="597"/>
      <c r="X29" s="598"/>
      <c r="Y29" s="599"/>
      <c r="Z29" s="496" t="s">
        <v>182</v>
      </c>
      <c r="AA29" s="476"/>
      <c r="AB29" s="476"/>
      <c r="AC29" s="476"/>
      <c r="AD29" s="476"/>
      <c r="AE29" s="476"/>
      <c r="AF29" s="476"/>
      <c r="AG29" s="477"/>
      <c r="AH29" s="497">
        <v>2191</v>
      </c>
      <c r="AI29" s="498"/>
      <c r="AJ29" s="498"/>
      <c r="AK29" s="498"/>
      <c r="AL29" s="537"/>
      <c r="AM29" s="497">
        <v>6798124</v>
      </c>
      <c r="AN29" s="498"/>
      <c r="AO29" s="498"/>
      <c r="AP29" s="498"/>
      <c r="AQ29" s="498"/>
      <c r="AR29" s="537"/>
      <c r="AS29" s="497">
        <v>3103</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4704325</v>
      </c>
      <c r="BO29" s="447"/>
      <c r="BP29" s="447"/>
      <c r="BQ29" s="447"/>
      <c r="BR29" s="447"/>
      <c r="BS29" s="447"/>
      <c r="BT29" s="447"/>
      <c r="BU29" s="448"/>
      <c r="BV29" s="446">
        <v>5350638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99.2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12947082</v>
      </c>
      <c r="BO30" s="620"/>
      <c r="BP30" s="620"/>
      <c r="BQ30" s="620"/>
      <c r="BR30" s="620"/>
      <c r="BS30" s="620"/>
      <c r="BT30" s="620"/>
      <c r="BU30" s="621"/>
      <c r="BV30" s="619">
        <v>11691350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191</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枚方寝屋川消防組合</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枚方市街地開発</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土地取得特別会計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IF('各会計、関係団体の財政状況及び健全化判断比率'!B33="","",'各会計、関係団体の財政状況及び健全化判断比率'!B33)</f>
        <v>病院事業会計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北河内４市リサイクル施設組合</v>
      </c>
      <c r="BZ35" s="633"/>
      <c r="CA35" s="633"/>
      <c r="CB35" s="633"/>
      <c r="CC35" s="633"/>
      <c r="CD35" s="633"/>
      <c r="CE35" s="633"/>
      <c r="CF35" s="633"/>
      <c r="CG35" s="633"/>
      <c r="CH35" s="633"/>
      <c r="CI35" s="633"/>
      <c r="CJ35" s="633"/>
      <c r="CK35" s="633"/>
      <c r="CL35" s="633"/>
      <c r="CM35" s="633"/>
      <c r="CN35" s="193"/>
      <c r="CO35" s="632">
        <f t="shared" ref="CO35:CO43" si="3">IF(CQ35="","",CO34+1)</f>
        <v>21</v>
      </c>
      <c r="CP35" s="632"/>
      <c r="CQ35" s="633" t="str">
        <f>IF('各会計、関係団体の財政状況及び健全化判断比率'!BS8="","",'各会計、関係団体の財政状況及び健全化判断比率'!BS8)</f>
        <v>エフエムひらかた</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母子父子寡婦福祉資金貸付金特別会計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f t="shared" si="0"/>
        <v>10</v>
      </c>
      <c r="AN36" s="632"/>
      <c r="AO36" s="633" t="str">
        <f>IF('各会計、関係団体の財政状況及び健全化判断比率'!B34="","",'各会計、関係団体の財政状況及び健全化判断比率'!B34)</f>
        <v>下水道事業会計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淀川左岸水防事務組合</v>
      </c>
      <c r="BZ36" s="633"/>
      <c r="CA36" s="633"/>
      <c r="CB36" s="633"/>
      <c r="CC36" s="633"/>
      <c r="CD36" s="633"/>
      <c r="CE36" s="633"/>
      <c r="CF36" s="633"/>
      <c r="CG36" s="633"/>
      <c r="CH36" s="633"/>
      <c r="CI36" s="633"/>
      <c r="CJ36" s="633"/>
      <c r="CK36" s="633"/>
      <c r="CL36" s="633"/>
      <c r="CM36" s="633"/>
      <c r="CN36" s="193"/>
      <c r="CO36" s="632">
        <f t="shared" si="3"/>
        <v>22</v>
      </c>
      <c r="CP36" s="632"/>
      <c r="CQ36" s="633" t="str">
        <f>IF('各会計、関係団体の財政状況及び健全化判断比率'!BS9="","",'各会計、関係団体の財政状況及び健全化判断比率'!BS9)</f>
        <v>枚方市文化国際財団</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自動車駐車場特別会計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大阪府都市競艇企業団</v>
      </c>
      <c r="BZ37" s="633"/>
      <c r="CA37" s="633"/>
      <c r="CB37" s="633"/>
      <c r="CC37" s="633"/>
      <c r="CD37" s="633"/>
      <c r="CE37" s="633"/>
      <c r="CF37" s="633"/>
      <c r="CG37" s="633"/>
      <c r="CH37" s="633"/>
      <c r="CI37" s="633"/>
      <c r="CJ37" s="633"/>
      <c r="CK37" s="633"/>
      <c r="CL37" s="633"/>
      <c r="CM37" s="633"/>
      <c r="CN37" s="193"/>
      <c r="CO37" s="632">
        <f t="shared" si="3"/>
        <v>23</v>
      </c>
      <c r="CP37" s="632"/>
      <c r="CQ37" s="633" t="str">
        <f>IF('各会計、関係団体の財政状況及び健全化判断比率'!BS10="","",'各会計、関係団体の財政状況及び健全化判断比率'!BS10)</f>
        <v>枚方体育協会</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大阪府後期高齢者医療広域連合（一般会計）</v>
      </c>
      <c r="BZ38" s="633"/>
      <c r="CA38" s="633"/>
      <c r="CB38" s="633"/>
      <c r="CC38" s="633"/>
      <c r="CD38" s="633"/>
      <c r="CE38" s="633"/>
      <c r="CF38" s="633"/>
      <c r="CG38" s="633"/>
      <c r="CH38" s="633"/>
      <c r="CI38" s="633"/>
      <c r="CJ38" s="633"/>
      <c r="CK38" s="633"/>
      <c r="CL38" s="633"/>
      <c r="CM38" s="633"/>
      <c r="CN38" s="193"/>
      <c r="CO38" s="632">
        <f t="shared" si="3"/>
        <v>24</v>
      </c>
      <c r="CP38" s="632"/>
      <c r="CQ38" s="633" t="str">
        <f>IF('各会計、関係団体の財政状況及び健全化判断比率'!BS11="","",'各会計、関係団体の財政状況及び健全化判断比率'!BS11)</f>
        <v>枚方市文化財研究調査会</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大阪府後期高齢者医療広域連合（後期高齢者医療特別会計）</v>
      </c>
      <c r="BZ39" s="633"/>
      <c r="CA39" s="633"/>
      <c r="CB39" s="633"/>
      <c r="CC39" s="633"/>
      <c r="CD39" s="633"/>
      <c r="CE39" s="633"/>
      <c r="CF39" s="633"/>
      <c r="CG39" s="633"/>
      <c r="CH39" s="633"/>
      <c r="CI39" s="633"/>
      <c r="CJ39" s="633"/>
      <c r="CK39" s="633"/>
      <c r="CL39" s="633"/>
      <c r="CM39" s="633"/>
      <c r="CN39" s="193"/>
      <c r="CO39" s="632">
        <f t="shared" si="3"/>
        <v>25</v>
      </c>
      <c r="CP39" s="632"/>
      <c r="CQ39" s="633" t="str">
        <f>IF('各会計、関係団体の財政状況及び健全化判断比率'!BS12="","",'各会計、関係団体の財政状況及び健全化判断比率'!BS12)</f>
        <v>枚方市土地開発公社</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〇</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大阪広域水道企業団（水道事業会計）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大阪広域水道企業団（工業用水道事業会計）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19</v>
      </c>
      <c r="BX42" s="632"/>
      <c r="BY42" s="633" t="str">
        <f>IF('各会計、関係団体の財政状況及び健全化判断比率'!B76="","",'各会計、関係団体の財政状況及び健全化判断比率'!B76)</f>
        <v>枚方京田辺環境施設組合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LGmQBSSgQzbZQ8qS3o9VON27ZVEacAZaGUApHfAxL54zu55p0ecfF3yw0gVkwYYY12gzewCM+K8PrfU7SO+xQ==" saltValue="5JmnSY+wZptd405IrlTnh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23" t="s">
        <v>552</v>
      </c>
      <c r="D34" s="1223"/>
      <c r="E34" s="1224"/>
      <c r="F34" s="32" t="s">
        <v>553</v>
      </c>
      <c r="G34" s="33" t="s">
        <v>554</v>
      </c>
      <c r="H34" s="33" t="s">
        <v>555</v>
      </c>
      <c r="I34" s="33" t="s">
        <v>556</v>
      </c>
      <c r="J34" s="34" t="s">
        <v>557</v>
      </c>
      <c r="K34" s="22"/>
      <c r="L34" s="22"/>
      <c r="M34" s="22"/>
      <c r="N34" s="22"/>
      <c r="O34" s="22"/>
      <c r="P34" s="22"/>
    </row>
    <row r="35" spans="1:16" ht="39" customHeight="1" x14ac:dyDescent="0.15">
      <c r="A35" s="22"/>
      <c r="B35" s="35"/>
      <c r="C35" s="1217" t="s">
        <v>558</v>
      </c>
      <c r="D35" s="1218"/>
      <c r="E35" s="1219"/>
      <c r="F35" s="36">
        <v>7.76</v>
      </c>
      <c r="G35" s="37">
        <v>7.79</v>
      </c>
      <c r="H35" s="37">
        <v>7.33</v>
      </c>
      <c r="I35" s="37">
        <v>5.51</v>
      </c>
      <c r="J35" s="38">
        <v>6.04</v>
      </c>
      <c r="K35" s="22"/>
      <c r="L35" s="22"/>
      <c r="M35" s="22"/>
      <c r="N35" s="22"/>
      <c r="O35" s="22"/>
      <c r="P35" s="22"/>
    </row>
    <row r="36" spans="1:16" ht="39" customHeight="1" x14ac:dyDescent="0.15">
      <c r="A36" s="22"/>
      <c r="B36" s="35"/>
      <c r="C36" s="1217" t="s">
        <v>559</v>
      </c>
      <c r="D36" s="1218"/>
      <c r="E36" s="1219"/>
      <c r="F36" s="36">
        <v>2.23</v>
      </c>
      <c r="G36" s="37">
        <v>2.39</v>
      </c>
      <c r="H36" s="37">
        <v>2.46</v>
      </c>
      <c r="I36" s="37">
        <v>2.12</v>
      </c>
      <c r="J36" s="38">
        <v>2.14</v>
      </c>
      <c r="K36" s="22"/>
      <c r="L36" s="22"/>
      <c r="M36" s="22"/>
      <c r="N36" s="22"/>
      <c r="O36" s="22"/>
      <c r="P36" s="22"/>
    </row>
    <row r="37" spans="1:16" ht="39" customHeight="1" x14ac:dyDescent="0.15">
      <c r="A37" s="22"/>
      <c r="B37" s="35"/>
      <c r="C37" s="1217" t="s">
        <v>560</v>
      </c>
      <c r="D37" s="1218"/>
      <c r="E37" s="1219"/>
      <c r="F37" s="36">
        <v>2.86</v>
      </c>
      <c r="G37" s="37">
        <v>1.91</v>
      </c>
      <c r="H37" s="37">
        <v>2.27</v>
      </c>
      <c r="I37" s="37">
        <v>2.09</v>
      </c>
      <c r="J37" s="38">
        <v>1.39</v>
      </c>
      <c r="K37" s="22"/>
      <c r="L37" s="22"/>
      <c r="M37" s="22"/>
      <c r="N37" s="22"/>
      <c r="O37" s="22"/>
      <c r="P37" s="22"/>
    </row>
    <row r="38" spans="1:16" ht="39" customHeight="1" x14ac:dyDescent="0.15">
      <c r="A38" s="22"/>
      <c r="B38" s="35"/>
      <c r="C38" s="1217" t="s">
        <v>561</v>
      </c>
      <c r="D38" s="1218"/>
      <c r="E38" s="1219"/>
      <c r="F38" s="36">
        <v>1.39</v>
      </c>
      <c r="G38" s="37">
        <v>1.41</v>
      </c>
      <c r="H38" s="37">
        <v>1.77</v>
      </c>
      <c r="I38" s="37">
        <v>1.26</v>
      </c>
      <c r="J38" s="38">
        <v>1.05</v>
      </c>
      <c r="K38" s="22"/>
      <c r="L38" s="22"/>
      <c r="M38" s="22"/>
      <c r="N38" s="22"/>
      <c r="O38" s="22"/>
      <c r="P38" s="22"/>
    </row>
    <row r="39" spans="1:16" ht="39" customHeight="1" x14ac:dyDescent="0.15">
      <c r="A39" s="22"/>
      <c r="B39" s="35"/>
      <c r="C39" s="1217" t="s">
        <v>562</v>
      </c>
      <c r="D39" s="1218"/>
      <c r="E39" s="1219"/>
      <c r="F39" s="36">
        <v>0.66</v>
      </c>
      <c r="G39" s="37">
        <v>1.1100000000000001</v>
      </c>
      <c r="H39" s="37">
        <v>0.99</v>
      </c>
      <c r="I39" s="37">
        <v>0.92</v>
      </c>
      <c r="J39" s="38">
        <v>0.7</v>
      </c>
      <c r="K39" s="22"/>
      <c r="L39" s="22"/>
      <c r="M39" s="22"/>
      <c r="N39" s="22"/>
      <c r="O39" s="22"/>
      <c r="P39" s="22"/>
    </row>
    <row r="40" spans="1:16" ht="39" customHeight="1" x14ac:dyDescent="0.15">
      <c r="A40" s="22"/>
      <c r="B40" s="35"/>
      <c r="C40" s="1217" t="s">
        <v>563</v>
      </c>
      <c r="D40" s="1218"/>
      <c r="E40" s="1219"/>
      <c r="F40" s="36" t="s">
        <v>564</v>
      </c>
      <c r="G40" s="37" t="s">
        <v>565</v>
      </c>
      <c r="H40" s="37" t="s">
        <v>566</v>
      </c>
      <c r="I40" s="37" t="s">
        <v>557</v>
      </c>
      <c r="J40" s="38">
        <v>0.7</v>
      </c>
      <c r="K40" s="22"/>
      <c r="L40" s="22"/>
      <c r="M40" s="22"/>
      <c r="N40" s="22"/>
      <c r="O40" s="22"/>
      <c r="P40" s="22"/>
    </row>
    <row r="41" spans="1:16" ht="39" customHeight="1" x14ac:dyDescent="0.15">
      <c r="A41" s="22"/>
      <c r="B41" s="35"/>
      <c r="C41" s="1217" t="s">
        <v>567</v>
      </c>
      <c r="D41" s="1218"/>
      <c r="E41" s="1219"/>
      <c r="F41" s="36">
        <v>0.05</v>
      </c>
      <c r="G41" s="37">
        <v>0.05</v>
      </c>
      <c r="H41" s="37">
        <v>0.06</v>
      </c>
      <c r="I41" s="37">
        <v>0.06</v>
      </c>
      <c r="J41" s="38">
        <v>0.35</v>
      </c>
      <c r="K41" s="22"/>
      <c r="L41" s="22"/>
      <c r="M41" s="22"/>
      <c r="N41" s="22"/>
      <c r="O41" s="22"/>
      <c r="P41" s="22"/>
    </row>
    <row r="42" spans="1:16" ht="39" customHeight="1" x14ac:dyDescent="0.15">
      <c r="A42" s="22"/>
      <c r="B42" s="39"/>
      <c r="C42" s="1217" t="s">
        <v>568</v>
      </c>
      <c r="D42" s="1218"/>
      <c r="E42" s="1219"/>
      <c r="F42" s="36" t="s">
        <v>505</v>
      </c>
      <c r="G42" s="37" t="s">
        <v>505</v>
      </c>
      <c r="H42" s="37" t="s">
        <v>505</v>
      </c>
      <c r="I42" s="37" t="s">
        <v>505</v>
      </c>
      <c r="J42" s="38" t="s">
        <v>505</v>
      </c>
      <c r="K42" s="22"/>
      <c r="L42" s="22"/>
      <c r="M42" s="22"/>
      <c r="N42" s="22"/>
      <c r="O42" s="22"/>
      <c r="P42" s="22"/>
    </row>
    <row r="43" spans="1:16" ht="39" customHeight="1" thickBot="1" x14ac:dyDescent="0.2">
      <c r="A43" s="22"/>
      <c r="B43" s="40"/>
      <c r="C43" s="1220" t="s">
        <v>569</v>
      </c>
      <c r="D43" s="1221"/>
      <c r="E43" s="1222"/>
      <c r="F43" s="41">
        <v>0</v>
      </c>
      <c r="G43" s="42">
        <v>0.04</v>
      </c>
      <c r="H43" s="42">
        <v>0.06</v>
      </c>
      <c r="I43" s="42">
        <v>0.08</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DIjDbQNSQ+f2KWZUn5myVAXCrTOIrRPDpVHz4sJ6rxpTgrhHNu2OAAlq1OTrKE5zPclyas6x/klEu+Elu+B5g==" saltValue="8Unf9385zLxUB3Bh+RJ1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3" t="s">
        <v>11</v>
      </c>
      <c r="C45" s="1234"/>
      <c r="D45" s="58"/>
      <c r="E45" s="1239" t="s">
        <v>12</v>
      </c>
      <c r="F45" s="1239"/>
      <c r="G45" s="1239"/>
      <c r="H45" s="1239"/>
      <c r="I45" s="1239"/>
      <c r="J45" s="1240"/>
      <c r="K45" s="59">
        <v>10832</v>
      </c>
      <c r="L45" s="60">
        <v>10511</v>
      </c>
      <c r="M45" s="60">
        <v>10026</v>
      </c>
      <c r="N45" s="60">
        <v>9987</v>
      </c>
      <c r="O45" s="61">
        <v>10160</v>
      </c>
      <c r="P45" s="48"/>
      <c r="Q45" s="48"/>
      <c r="R45" s="48"/>
      <c r="S45" s="48"/>
      <c r="T45" s="48"/>
      <c r="U45" s="48"/>
    </row>
    <row r="46" spans="1:21" ht="30.75" customHeight="1" x14ac:dyDescent="0.15">
      <c r="A46" s="48"/>
      <c r="B46" s="1235"/>
      <c r="C46" s="1236"/>
      <c r="D46" s="62"/>
      <c r="E46" s="1227" t="s">
        <v>13</v>
      </c>
      <c r="F46" s="1227"/>
      <c r="G46" s="1227"/>
      <c r="H46" s="1227"/>
      <c r="I46" s="1227"/>
      <c r="J46" s="1228"/>
      <c r="K46" s="63" t="s">
        <v>505</v>
      </c>
      <c r="L46" s="64" t="s">
        <v>505</v>
      </c>
      <c r="M46" s="64" t="s">
        <v>505</v>
      </c>
      <c r="N46" s="64" t="s">
        <v>505</v>
      </c>
      <c r="O46" s="65" t="s">
        <v>505</v>
      </c>
      <c r="P46" s="48"/>
      <c r="Q46" s="48"/>
      <c r="R46" s="48"/>
      <c r="S46" s="48"/>
      <c r="T46" s="48"/>
      <c r="U46" s="48"/>
    </row>
    <row r="47" spans="1:21" ht="30.75" customHeight="1" x14ac:dyDescent="0.15">
      <c r="A47" s="48"/>
      <c r="B47" s="1235"/>
      <c r="C47" s="1236"/>
      <c r="D47" s="62"/>
      <c r="E47" s="1227" t="s">
        <v>14</v>
      </c>
      <c r="F47" s="1227"/>
      <c r="G47" s="1227"/>
      <c r="H47" s="1227"/>
      <c r="I47" s="1227"/>
      <c r="J47" s="1228"/>
      <c r="K47" s="63" t="s">
        <v>505</v>
      </c>
      <c r="L47" s="64" t="s">
        <v>505</v>
      </c>
      <c r="M47" s="64" t="s">
        <v>505</v>
      </c>
      <c r="N47" s="64" t="s">
        <v>505</v>
      </c>
      <c r="O47" s="65" t="s">
        <v>505</v>
      </c>
      <c r="P47" s="48"/>
      <c r="Q47" s="48"/>
      <c r="R47" s="48"/>
      <c r="S47" s="48"/>
      <c r="T47" s="48"/>
      <c r="U47" s="48"/>
    </row>
    <row r="48" spans="1:21" ht="30.75" customHeight="1" x14ac:dyDescent="0.15">
      <c r="A48" s="48"/>
      <c r="B48" s="1235"/>
      <c r="C48" s="1236"/>
      <c r="D48" s="62"/>
      <c r="E48" s="1227" t="s">
        <v>15</v>
      </c>
      <c r="F48" s="1227"/>
      <c r="G48" s="1227"/>
      <c r="H48" s="1227"/>
      <c r="I48" s="1227"/>
      <c r="J48" s="1228"/>
      <c r="K48" s="63">
        <v>3861</v>
      </c>
      <c r="L48" s="64">
        <v>3665</v>
      </c>
      <c r="M48" s="64">
        <v>3990</v>
      </c>
      <c r="N48" s="64">
        <v>3672</v>
      </c>
      <c r="O48" s="65">
        <v>3298</v>
      </c>
      <c r="P48" s="48"/>
      <c r="Q48" s="48"/>
      <c r="R48" s="48"/>
      <c r="S48" s="48"/>
      <c r="T48" s="48"/>
      <c r="U48" s="48"/>
    </row>
    <row r="49" spans="1:21" ht="30.75" customHeight="1" x14ac:dyDescent="0.15">
      <c r="A49" s="48"/>
      <c r="B49" s="1235"/>
      <c r="C49" s="1236"/>
      <c r="D49" s="62"/>
      <c r="E49" s="1227" t="s">
        <v>16</v>
      </c>
      <c r="F49" s="1227"/>
      <c r="G49" s="1227"/>
      <c r="H49" s="1227"/>
      <c r="I49" s="1227"/>
      <c r="J49" s="1228"/>
      <c r="K49" s="63">
        <v>214</v>
      </c>
      <c r="L49" s="64">
        <v>233</v>
      </c>
      <c r="M49" s="64">
        <v>239</v>
      </c>
      <c r="N49" s="64">
        <v>245</v>
      </c>
      <c r="O49" s="65">
        <v>394</v>
      </c>
      <c r="P49" s="48"/>
      <c r="Q49" s="48"/>
      <c r="R49" s="48"/>
      <c r="S49" s="48"/>
      <c r="T49" s="48"/>
      <c r="U49" s="48"/>
    </row>
    <row r="50" spans="1:21" ht="30.75" customHeight="1" x14ac:dyDescent="0.15">
      <c r="A50" s="48"/>
      <c r="B50" s="1235"/>
      <c r="C50" s="1236"/>
      <c r="D50" s="62"/>
      <c r="E50" s="1227" t="s">
        <v>17</v>
      </c>
      <c r="F50" s="1227"/>
      <c r="G50" s="1227"/>
      <c r="H50" s="1227"/>
      <c r="I50" s="1227"/>
      <c r="J50" s="1228"/>
      <c r="K50" s="63">
        <v>219</v>
      </c>
      <c r="L50" s="64">
        <v>11</v>
      </c>
      <c r="M50" s="64">
        <v>11</v>
      </c>
      <c r="N50" s="64">
        <v>11</v>
      </c>
      <c r="O50" s="65">
        <v>11</v>
      </c>
      <c r="P50" s="48"/>
      <c r="Q50" s="48"/>
      <c r="R50" s="48"/>
      <c r="S50" s="48"/>
      <c r="T50" s="48"/>
      <c r="U50" s="48"/>
    </row>
    <row r="51" spans="1:21" ht="30.75" customHeight="1" x14ac:dyDescent="0.15">
      <c r="A51" s="48"/>
      <c r="B51" s="1237"/>
      <c r="C51" s="1238"/>
      <c r="D51" s="66"/>
      <c r="E51" s="1227" t="s">
        <v>18</v>
      </c>
      <c r="F51" s="1227"/>
      <c r="G51" s="1227"/>
      <c r="H51" s="1227"/>
      <c r="I51" s="1227"/>
      <c r="J51" s="1228"/>
      <c r="K51" s="63" t="s">
        <v>505</v>
      </c>
      <c r="L51" s="64">
        <v>0</v>
      </c>
      <c r="M51" s="64" t="s">
        <v>505</v>
      </c>
      <c r="N51" s="64">
        <v>0</v>
      </c>
      <c r="O51" s="65">
        <v>0</v>
      </c>
      <c r="P51" s="48"/>
      <c r="Q51" s="48"/>
      <c r="R51" s="48"/>
      <c r="S51" s="48"/>
      <c r="T51" s="48"/>
      <c r="U51" s="48"/>
    </row>
    <row r="52" spans="1:21" ht="30.75" customHeight="1" x14ac:dyDescent="0.15">
      <c r="A52" s="48"/>
      <c r="B52" s="1225" t="s">
        <v>19</v>
      </c>
      <c r="C52" s="1226"/>
      <c r="D52" s="66"/>
      <c r="E52" s="1227" t="s">
        <v>20</v>
      </c>
      <c r="F52" s="1227"/>
      <c r="G52" s="1227"/>
      <c r="H52" s="1227"/>
      <c r="I52" s="1227"/>
      <c r="J52" s="1228"/>
      <c r="K52" s="63">
        <v>14375</v>
      </c>
      <c r="L52" s="64">
        <v>14536</v>
      </c>
      <c r="M52" s="64">
        <v>14064</v>
      </c>
      <c r="N52" s="64">
        <v>14209</v>
      </c>
      <c r="O52" s="65">
        <v>14489</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751</v>
      </c>
      <c r="L53" s="69">
        <v>-116</v>
      </c>
      <c r="M53" s="69">
        <v>202</v>
      </c>
      <c r="N53" s="69">
        <v>-294</v>
      </c>
      <c r="O53" s="70">
        <v>-626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tHzrwKwtSKMPDYPhBOc30D4p5vhrNr9w04AiRMmYcHVy6ro589TPGeA9sBpFpx34TI86X/F4D6jpHtph+TFlw==" saltValue="jp0X4QbAwShhFMur58AK5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547</v>
      </c>
      <c r="J40" s="79" t="s">
        <v>548</v>
      </c>
      <c r="K40" s="79" t="s">
        <v>549</v>
      </c>
      <c r="L40" s="79" t="s">
        <v>550</v>
      </c>
      <c r="M40" s="80" t="s">
        <v>551</v>
      </c>
    </row>
    <row r="41" spans="2:13" ht="27.75" customHeight="1" x14ac:dyDescent="0.15">
      <c r="B41" s="1241" t="s">
        <v>24</v>
      </c>
      <c r="C41" s="1242"/>
      <c r="D41" s="81"/>
      <c r="E41" s="1247" t="s">
        <v>25</v>
      </c>
      <c r="F41" s="1247"/>
      <c r="G41" s="1247"/>
      <c r="H41" s="1248"/>
      <c r="I41" s="82">
        <v>96848</v>
      </c>
      <c r="J41" s="83">
        <v>96904</v>
      </c>
      <c r="K41" s="83">
        <v>99253</v>
      </c>
      <c r="L41" s="83">
        <v>101233</v>
      </c>
      <c r="M41" s="84">
        <v>101728</v>
      </c>
    </row>
    <row r="42" spans="2:13" ht="27.75" customHeight="1" x14ac:dyDescent="0.15">
      <c r="B42" s="1243"/>
      <c r="C42" s="1244"/>
      <c r="D42" s="85"/>
      <c r="E42" s="1249" t="s">
        <v>26</v>
      </c>
      <c r="F42" s="1249"/>
      <c r="G42" s="1249"/>
      <c r="H42" s="1250"/>
      <c r="I42" s="86">
        <v>6294</v>
      </c>
      <c r="J42" s="87">
        <v>5875</v>
      </c>
      <c r="K42" s="87">
        <v>6844</v>
      </c>
      <c r="L42" s="87">
        <v>6035</v>
      </c>
      <c r="M42" s="88">
        <v>5000</v>
      </c>
    </row>
    <row r="43" spans="2:13" ht="27.75" customHeight="1" x14ac:dyDescent="0.15">
      <c r="B43" s="1243"/>
      <c r="C43" s="1244"/>
      <c r="D43" s="85"/>
      <c r="E43" s="1249" t="s">
        <v>27</v>
      </c>
      <c r="F43" s="1249"/>
      <c r="G43" s="1249"/>
      <c r="H43" s="1250"/>
      <c r="I43" s="86">
        <v>44978</v>
      </c>
      <c r="J43" s="87">
        <v>42569</v>
      </c>
      <c r="K43" s="87">
        <v>39769</v>
      </c>
      <c r="L43" s="87">
        <v>36428</v>
      </c>
      <c r="M43" s="88">
        <v>33340</v>
      </c>
    </row>
    <row r="44" spans="2:13" ht="27.75" customHeight="1" x14ac:dyDescent="0.15">
      <c r="B44" s="1243"/>
      <c r="C44" s="1244"/>
      <c r="D44" s="85"/>
      <c r="E44" s="1249" t="s">
        <v>28</v>
      </c>
      <c r="F44" s="1249"/>
      <c r="G44" s="1249"/>
      <c r="H44" s="1250"/>
      <c r="I44" s="86">
        <v>1407</v>
      </c>
      <c r="J44" s="87">
        <v>2565</v>
      </c>
      <c r="K44" s="87">
        <v>2844</v>
      </c>
      <c r="L44" s="87">
        <v>2912</v>
      </c>
      <c r="M44" s="88">
        <v>2665</v>
      </c>
    </row>
    <row r="45" spans="2:13" ht="27.75" customHeight="1" x14ac:dyDescent="0.15">
      <c r="B45" s="1243"/>
      <c r="C45" s="1244"/>
      <c r="D45" s="85"/>
      <c r="E45" s="1249" t="s">
        <v>29</v>
      </c>
      <c r="F45" s="1249"/>
      <c r="G45" s="1249"/>
      <c r="H45" s="1250"/>
      <c r="I45" s="86">
        <v>17527</v>
      </c>
      <c r="J45" s="87">
        <v>16847</v>
      </c>
      <c r="K45" s="87">
        <v>15793</v>
      </c>
      <c r="L45" s="87">
        <v>15627</v>
      </c>
      <c r="M45" s="88">
        <v>14853</v>
      </c>
    </row>
    <row r="46" spans="2:13" ht="27.75" customHeight="1" x14ac:dyDescent="0.15">
      <c r="B46" s="1243"/>
      <c r="C46" s="1244"/>
      <c r="D46" s="89"/>
      <c r="E46" s="1249" t="s">
        <v>30</v>
      </c>
      <c r="F46" s="1249"/>
      <c r="G46" s="1249"/>
      <c r="H46" s="1250"/>
      <c r="I46" s="86">
        <v>2486</v>
      </c>
      <c r="J46" s="87">
        <v>1979</v>
      </c>
      <c r="K46" s="87">
        <v>1815</v>
      </c>
      <c r="L46" s="87">
        <v>1473</v>
      </c>
      <c r="M46" s="88">
        <v>1203</v>
      </c>
    </row>
    <row r="47" spans="2:13" ht="27.75" customHeight="1" x14ac:dyDescent="0.15">
      <c r="B47" s="1243"/>
      <c r="C47" s="1244"/>
      <c r="D47" s="90"/>
      <c r="E47" s="1251" t="s">
        <v>31</v>
      </c>
      <c r="F47" s="1252"/>
      <c r="G47" s="1252"/>
      <c r="H47" s="1253"/>
      <c r="I47" s="86" t="s">
        <v>505</v>
      </c>
      <c r="J47" s="87" t="s">
        <v>505</v>
      </c>
      <c r="K47" s="87" t="s">
        <v>505</v>
      </c>
      <c r="L47" s="87" t="s">
        <v>505</v>
      </c>
      <c r="M47" s="88" t="s">
        <v>505</v>
      </c>
    </row>
    <row r="48" spans="2:13" ht="27.75" customHeight="1" x14ac:dyDescent="0.15">
      <c r="B48" s="1243"/>
      <c r="C48" s="1244"/>
      <c r="D48" s="85"/>
      <c r="E48" s="1249" t="s">
        <v>32</v>
      </c>
      <c r="F48" s="1249"/>
      <c r="G48" s="1249"/>
      <c r="H48" s="1250"/>
      <c r="I48" s="86" t="s">
        <v>505</v>
      </c>
      <c r="J48" s="87" t="s">
        <v>505</v>
      </c>
      <c r="K48" s="87" t="s">
        <v>505</v>
      </c>
      <c r="L48" s="87" t="s">
        <v>505</v>
      </c>
      <c r="M48" s="88" t="s">
        <v>505</v>
      </c>
    </row>
    <row r="49" spans="2:13" ht="27.75" customHeight="1" x14ac:dyDescent="0.15">
      <c r="B49" s="1245"/>
      <c r="C49" s="1246"/>
      <c r="D49" s="85"/>
      <c r="E49" s="1249" t="s">
        <v>33</v>
      </c>
      <c r="F49" s="1249"/>
      <c r="G49" s="1249"/>
      <c r="H49" s="1250"/>
      <c r="I49" s="86" t="s">
        <v>505</v>
      </c>
      <c r="J49" s="87" t="s">
        <v>505</v>
      </c>
      <c r="K49" s="87" t="s">
        <v>505</v>
      </c>
      <c r="L49" s="87" t="s">
        <v>505</v>
      </c>
      <c r="M49" s="88" t="s">
        <v>505</v>
      </c>
    </row>
    <row r="50" spans="2:13" ht="27.75" customHeight="1" x14ac:dyDescent="0.15">
      <c r="B50" s="1254" t="s">
        <v>34</v>
      </c>
      <c r="C50" s="1255"/>
      <c r="D50" s="91"/>
      <c r="E50" s="1249" t="s">
        <v>35</v>
      </c>
      <c r="F50" s="1249"/>
      <c r="G50" s="1249"/>
      <c r="H50" s="1250"/>
      <c r="I50" s="86">
        <v>24569</v>
      </c>
      <c r="J50" s="87">
        <v>26068</v>
      </c>
      <c r="K50" s="87">
        <v>26491</v>
      </c>
      <c r="L50" s="87">
        <v>29396</v>
      </c>
      <c r="M50" s="88">
        <v>30342</v>
      </c>
    </row>
    <row r="51" spans="2:13" ht="27.75" customHeight="1" x14ac:dyDescent="0.15">
      <c r="B51" s="1243"/>
      <c r="C51" s="1244"/>
      <c r="D51" s="85"/>
      <c r="E51" s="1249" t="s">
        <v>36</v>
      </c>
      <c r="F51" s="1249"/>
      <c r="G51" s="1249"/>
      <c r="H51" s="1250"/>
      <c r="I51" s="86">
        <v>35639</v>
      </c>
      <c r="J51" s="87">
        <v>34310</v>
      </c>
      <c r="K51" s="87">
        <v>32475</v>
      </c>
      <c r="L51" s="87">
        <v>32730</v>
      </c>
      <c r="M51" s="88">
        <v>29815</v>
      </c>
    </row>
    <row r="52" spans="2:13" ht="27.75" customHeight="1" x14ac:dyDescent="0.15">
      <c r="B52" s="1245"/>
      <c r="C52" s="1246"/>
      <c r="D52" s="85"/>
      <c r="E52" s="1249" t="s">
        <v>37</v>
      </c>
      <c r="F52" s="1249"/>
      <c r="G52" s="1249"/>
      <c r="H52" s="1250"/>
      <c r="I52" s="86">
        <v>114305</v>
      </c>
      <c r="J52" s="87">
        <v>117043</v>
      </c>
      <c r="K52" s="87">
        <v>113200</v>
      </c>
      <c r="L52" s="87">
        <v>112943</v>
      </c>
      <c r="M52" s="88">
        <v>111679</v>
      </c>
    </row>
    <row r="53" spans="2:13" ht="27.75" customHeight="1" thickBot="1" x14ac:dyDescent="0.2">
      <c r="B53" s="1256" t="s">
        <v>38</v>
      </c>
      <c r="C53" s="1257"/>
      <c r="D53" s="92"/>
      <c r="E53" s="1258" t="s">
        <v>39</v>
      </c>
      <c r="F53" s="1258"/>
      <c r="G53" s="1258"/>
      <c r="H53" s="1259"/>
      <c r="I53" s="93">
        <v>-4974</v>
      </c>
      <c r="J53" s="94">
        <v>-10682</v>
      </c>
      <c r="K53" s="94">
        <v>-5849</v>
      </c>
      <c r="L53" s="94">
        <v>-11360</v>
      </c>
      <c r="M53" s="95">
        <v>-13048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ghiY5HkH7tL95iGC9EO0lO4ITVN+5LwXhkuhUvBoQR/KJDDLD62ZuqhEDGAhWL/TyHmem8DrXOcL8p0YEQ+Kg==" saltValue="FPNzP871D+wo8RyLPZeL6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68" t="s">
        <v>42</v>
      </c>
      <c r="D55" s="1268"/>
      <c r="E55" s="1269"/>
      <c r="F55" s="107">
        <v>9731</v>
      </c>
      <c r="G55" s="107">
        <v>9990</v>
      </c>
      <c r="H55" s="108">
        <v>9504</v>
      </c>
    </row>
    <row r="56" spans="2:8" ht="52.5" customHeight="1" x14ac:dyDescent="0.15">
      <c r="B56" s="109"/>
      <c r="C56" s="1270" t="s">
        <v>43</v>
      </c>
      <c r="D56" s="1270"/>
      <c r="E56" s="1271"/>
      <c r="F56" s="110">
        <v>5344</v>
      </c>
      <c r="G56" s="110">
        <v>5351</v>
      </c>
      <c r="H56" s="111">
        <v>4704</v>
      </c>
    </row>
    <row r="57" spans="2:8" ht="53.25" customHeight="1" x14ac:dyDescent="0.15">
      <c r="B57" s="109"/>
      <c r="C57" s="1272" t="s">
        <v>44</v>
      </c>
      <c r="D57" s="1272"/>
      <c r="E57" s="1273"/>
      <c r="F57" s="112">
        <v>14640</v>
      </c>
      <c r="G57" s="112">
        <v>11691</v>
      </c>
      <c r="H57" s="113">
        <v>12947</v>
      </c>
    </row>
    <row r="58" spans="2:8" ht="45.75" customHeight="1" x14ac:dyDescent="0.15">
      <c r="B58" s="114"/>
      <c r="C58" s="1260" t="s">
        <v>594</v>
      </c>
      <c r="D58" s="1261"/>
      <c r="E58" s="1262"/>
      <c r="F58" s="115">
        <v>7604</v>
      </c>
      <c r="G58" s="115">
        <v>5003</v>
      </c>
      <c r="H58" s="116">
        <v>5614</v>
      </c>
    </row>
    <row r="59" spans="2:8" ht="45.75" customHeight="1" x14ac:dyDescent="0.15">
      <c r="B59" s="114"/>
      <c r="C59" s="1260" t="s">
        <v>595</v>
      </c>
      <c r="D59" s="1261"/>
      <c r="E59" s="1262"/>
      <c r="F59" s="115">
        <v>3716</v>
      </c>
      <c r="G59" s="115">
        <v>3719</v>
      </c>
      <c r="H59" s="116">
        <v>4320</v>
      </c>
    </row>
    <row r="60" spans="2:8" ht="45.75" customHeight="1" x14ac:dyDescent="0.15">
      <c r="B60" s="114"/>
      <c r="C60" s="1260" t="s">
        <v>596</v>
      </c>
      <c r="D60" s="1261"/>
      <c r="E60" s="1262"/>
      <c r="F60" s="115">
        <v>968</v>
      </c>
      <c r="G60" s="115">
        <v>969</v>
      </c>
      <c r="H60" s="116">
        <v>969</v>
      </c>
    </row>
    <row r="61" spans="2:8" ht="45.75" customHeight="1" x14ac:dyDescent="0.15">
      <c r="B61" s="114"/>
      <c r="C61" s="1260" t="s">
        <v>597</v>
      </c>
      <c r="D61" s="1261"/>
      <c r="E61" s="1262"/>
      <c r="F61" s="115">
        <v>419</v>
      </c>
      <c r="G61" s="115">
        <v>423</v>
      </c>
      <c r="H61" s="116">
        <v>415</v>
      </c>
    </row>
    <row r="62" spans="2:8" ht="45.75" customHeight="1" thickBot="1" x14ac:dyDescent="0.2">
      <c r="B62" s="117"/>
      <c r="C62" s="1263" t="s">
        <v>598</v>
      </c>
      <c r="D62" s="1264"/>
      <c r="E62" s="1265"/>
      <c r="F62" s="118">
        <v>423</v>
      </c>
      <c r="G62" s="118">
        <v>378</v>
      </c>
      <c r="H62" s="119">
        <v>331</v>
      </c>
    </row>
    <row r="63" spans="2:8" ht="52.5" customHeight="1" thickBot="1" x14ac:dyDescent="0.2">
      <c r="B63" s="120"/>
      <c r="C63" s="1266" t="s">
        <v>45</v>
      </c>
      <c r="D63" s="1266"/>
      <c r="E63" s="1267"/>
      <c r="F63" s="121">
        <v>29714</v>
      </c>
      <c r="G63" s="121">
        <v>27032</v>
      </c>
      <c r="H63" s="122">
        <v>27156</v>
      </c>
    </row>
    <row r="64" spans="2:8" ht="15" customHeight="1" x14ac:dyDescent="0.15"/>
    <row r="65" ht="0" hidden="1" customHeight="1" x14ac:dyDescent="0.15"/>
    <row r="66" ht="0" hidden="1" customHeight="1" x14ac:dyDescent="0.15"/>
  </sheetData>
  <sheetProtection algorithmName="SHA-512" hashValue="gcfD7a00+I1UcX3Bug7uxh1FC0rJQWn4obg/BS82ZQHF82U/jbNYTbbGSVQeuS1aZb4q7shpcxp8lfbCR4NkeQ==" saltValue="Vgz3ni8Qi2txH+q+TpZw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4" t="s">
        <v>602</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6"/>
    </row>
    <row r="44" spans="2:109" x14ac:dyDescent="0.15">
      <c r="B44" s="374"/>
      <c r="AN44" s="1277"/>
      <c r="AO44" s="1278"/>
      <c r="AP44" s="1278"/>
      <c r="AQ44" s="1278"/>
      <c r="AR44" s="1278"/>
      <c r="AS44" s="1278"/>
      <c r="AT44" s="1278"/>
      <c r="AU44" s="1278"/>
      <c r="AV44" s="1278"/>
      <c r="AW44" s="1278"/>
      <c r="AX44" s="1278"/>
      <c r="AY44" s="1278"/>
      <c r="AZ44" s="1278"/>
      <c r="BA44" s="1278"/>
      <c r="BB44" s="1278"/>
      <c r="BC44" s="1278"/>
      <c r="BD44" s="1278"/>
      <c r="BE44" s="1278"/>
      <c r="BF44" s="1278"/>
      <c r="BG44" s="1278"/>
      <c r="BH44" s="1278"/>
      <c r="BI44" s="1278"/>
      <c r="BJ44" s="1278"/>
      <c r="BK44" s="1278"/>
      <c r="BL44" s="1278"/>
      <c r="BM44" s="1278"/>
      <c r="BN44" s="1278"/>
      <c r="BO44" s="1278"/>
      <c r="BP44" s="1278"/>
      <c r="BQ44" s="1278"/>
      <c r="BR44" s="1278"/>
      <c r="BS44" s="1278"/>
      <c r="BT44" s="1278"/>
      <c r="BU44" s="1278"/>
      <c r="BV44" s="1278"/>
      <c r="BW44" s="1278"/>
      <c r="BX44" s="1278"/>
      <c r="BY44" s="1278"/>
      <c r="BZ44" s="1278"/>
      <c r="CA44" s="1278"/>
      <c r="CB44" s="1278"/>
      <c r="CC44" s="1278"/>
      <c r="CD44" s="1278"/>
      <c r="CE44" s="1278"/>
      <c r="CF44" s="1278"/>
      <c r="CG44" s="1278"/>
      <c r="CH44" s="1278"/>
      <c r="CI44" s="1278"/>
      <c r="CJ44" s="1278"/>
      <c r="CK44" s="1278"/>
      <c r="CL44" s="1278"/>
      <c r="CM44" s="1278"/>
      <c r="CN44" s="1278"/>
      <c r="CO44" s="1278"/>
      <c r="CP44" s="1278"/>
      <c r="CQ44" s="1278"/>
      <c r="CR44" s="1278"/>
      <c r="CS44" s="1278"/>
      <c r="CT44" s="1278"/>
      <c r="CU44" s="1278"/>
      <c r="CV44" s="1278"/>
      <c r="CW44" s="1278"/>
      <c r="CX44" s="1278"/>
      <c r="CY44" s="1278"/>
      <c r="CZ44" s="1278"/>
      <c r="DA44" s="1278"/>
      <c r="DB44" s="1278"/>
      <c r="DC44" s="1279"/>
    </row>
    <row r="45" spans="2:109" x14ac:dyDescent="0.15">
      <c r="B45" s="374"/>
      <c r="AN45" s="1277"/>
      <c r="AO45" s="1278"/>
      <c r="AP45" s="1278"/>
      <c r="AQ45" s="1278"/>
      <c r="AR45" s="1278"/>
      <c r="AS45" s="1278"/>
      <c r="AT45" s="1278"/>
      <c r="AU45" s="1278"/>
      <c r="AV45" s="1278"/>
      <c r="AW45" s="1278"/>
      <c r="AX45" s="1278"/>
      <c r="AY45" s="1278"/>
      <c r="AZ45" s="1278"/>
      <c r="BA45" s="1278"/>
      <c r="BB45" s="1278"/>
      <c r="BC45" s="1278"/>
      <c r="BD45" s="1278"/>
      <c r="BE45" s="1278"/>
      <c r="BF45" s="1278"/>
      <c r="BG45" s="1278"/>
      <c r="BH45" s="1278"/>
      <c r="BI45" s="1278"/>
      <c r="BJ45" s="1278"/>
      <c r="BK45" s="1278"/>
      <c r="BL45" s="1278"/>
      <c r="BM45" s="1278"/>
      <c r="BN45" s="1278"/>
      <c r="BO45" s="1278"/>
      <c r="BP45" s="1278"/>
      <c r="BQ45" s="1278"/>
      <c r="BR45" s="1278"/>
      <c r="BS45" s="1278"/>
      <c r="BT45" s="1278"/>
      <c r="BU45" s="1278"/>
      <c r="BV45" s="1278"/>
      <c r="BW45" s="1278"/>
      <c r="BX45" s="1278"/>
      <c r="BY45" s="1278"/>
      <c r="BZ45" s="1278"/>
      <c r="CA45" s="1278"/>
      <c r="CB45" s="1278"/>
      <c r="CC45" s="1278"/>
      <c r="CD45" s="1278"/>
      <c r="CE45" s="1278"/>
      <c r="CF45" s="1278"/>
      <c r="CG45" s="1278"/>
      <c r="CH45" s="1278"/>
      <c r="CI45" s="1278"/>
      <c r="CJ45" s="1278"/>
      <c r="CK45" s="1278"/>
      <c r="CL45" s="1278"/>
      <c r="CM45" s="1278"/>
      <c r="CN45" s="1278"/>
      <c r="CO45" s="1278"/>
      <c r="CP45" s="1278"/>
      <c r="CQ45" s="1278"/>
      <c r="CR45" s="1278"/>
      <c r="CS45" s="1278"/>
      <c r="CT45" s="1278"/>
      <c r="CU45" s="1278"/>
      <c r="CV45" s="1278"/>
      <c r="CW45" s="1278"/>
      <c r="CX45" s="1278"/>
      <c r="CY45" s="1278"/>
      <c r="CZ45" s="1278"/>
      <c r="DA45" s="1278"/>
      <c r="DB45" s="1278"/>
      <c r="DC45" s="1279"/>
    </row>
    <row r="46" spans="2:109" x14ac:dyDescent="0.15">
      <c r="B46" s="374"/>
      <c r="AN46" s="1277"/>
      <c r="AO46" s="1278"/>
      <c r="AP46" s="1278"/>
      <c r="AQ46" s="1278"/>
      <c r="AR46" s="1278"/>
      <c r="AS46" s="1278"/>
      <c r="AT46" s="1278"/>
      <c r="AU46" s="1278"/>
      <c r="AV46" s="1278"/>
      <c r="AW46" s="1278"/>
      <c r="AX46" s="1278"/>
      <c r="AY46" s="1278"/>
      <c r="AZ46" s="1278"/>
      <c r="BA46" s="1278"/>
      <c r="BB46" s="1278"/>
      <c r="BC46" s="1278"/>
      <c r="BD46" s="1278"/>
      <c r="BE46" s="1278"/>
      <c r="BF46" s="1278"/>
      <c r="BG46" s="1278"/>
      <c r="BH46" s="1278"/>
      <c r="BI46" s="1278"/>
      <c r="BJ46" s="1278"/>
      <c r="BK46" s="1278"/>
      <c r="BL46" s="1278"/>
      <c r="BM46" s="1278"/>
      <c r="BN46" s="1278"/>
      <c r="BO46" s="1278"/>
      <c r="BP46" s="1278"/>
      <c r="BQ46" s="1278"/>
      <c r="BR46" s="1278"/>
      <c r="BS46" s="1278"/>
      <c r="BT46" s="1278"/>
      <c r="BU46" s="1278"/>
      <c r="BV46" s="1278"/>
      <c r="BW46" s="1278"/>
      <c r="BX46" s="1278"/>
      <c r="BY46" s="1278"/>
      <c r="BZ46" s="1278"/>
      <c r="CA46" s="1278"/>
      <c r="CB46" s="1278"/>
      <c r="CC46" s="1278"/>
      <c r="CD46" s="1278"/>
      <c r="CE46" s="1278"/>
      <c r="CF46" s="1278"/>
      <c r="CG46" s="1278"/>
      <c r="CH46" s="1278"/>
      <c r="CI46" s="1278"/>
      <c r="CJ46" s="1278"/>
      <c r="CK46" s="1278"/>
      <c r="CL46" s="1278"/>
      <c r="CM46" s="1278"/>
      <c r="CN46" s="1278"/>
      <c r="CO46" s="1278"/>
      <c r="CP46" s="1278"/>
      <c r="CQ46" s="1278"/>
      <c r="CR46" s="1278"/>
      <c r="CS46" s="1278"/>
      <c r="CT46" s="1278"/>
      <c r="CU46" s="1278"/>
      <c r="CV46" s="1278"/>
      <c r="CW46" s="1278"/>
      <c r="CX46" s="1278"/>
      <c r="CY46" s="1278"/>
      <c r="CZ46" s="1278"/>
      <c r="DA46" s="1278"/>
      <c r="DB46" s="1278"/>
      <c r="DC46" s="1279"/>
    </row>
    <row r="47" spans="2:109" x14ac:dyDescent="0.15">
      <c r="B47" s="374"/>
      <c r="AN47" s="1280"/>
      <c r="AO47" s="1281"/>
      <c r="AP47" s="1281"/>
      <c r="AQ47" s="1281"/>
      <c r="AR47" s="1281"/>
      <c r="AS47" s="1281"/>
      <c r="AT47" s="1281"/>
      <c r="AU47" s="1281"/>
      <c r="AV47" s="1281"/>
      <c r="AW47" s="1281"/>
      <c r="AX47" s="1281"/>
      <c r="AY47" s="1281"/>
      <c r="AZ47" s="1281"/>
      <c r="BA47" s="1281"/>
      <c r="BB47" s="1281"/>
      <c r="BC47" s="1281"/>
      <c r="BD47" s="1281"/>
      <c r="BE47" s="1281"/>
      <c r="BF47" s="1281"/>
      <c r="BG47" s="1281"/>
      <c r="BH47" s="1281"/>
      <c r="BI47" s="1281"/>
      <c r="BJ47" s="1281"/>
      <c r="BK47" s="1281"/>
      <c r="BL47" s="1281"/>
      <c r="BM47" s="1281"/>
      <c r="BN47" s="1281"/>
      <c r="BO47" s="1281"/>
      <c r="BP47" s="1281"/>
      <c r="BQ47" s="1281"/>
      <c r="BR47" s="1281"/>
      <c r="BS47" s="1281"/>
      <c r="BT47" s="1281"/>
      <c r="BU47" s="1281"/>
      <c r="BV47" s="1281"/>
      <c r="BW47" s="1281"/>
      <c r="BX47" s="1281"/>
      <c r="BY47" s="1281"/>
      <c r="BZ47" s="1281"/>
      <c r="CA47" s="1281"/>
      <c r="CB47" s="1281"/>
      <c r="CC47" s="1281"/>
      <c r="CD47" s="1281"/>
      <c r="CE47" s="1281"/>
      <c r="CF47" s="1281"/>
      <c r="CG47" s="1281"/>
      <c r="CH47" s="1281"/>
      <c r="CI47" s="1281"/>
      <c r="CJ47" s="1281"/>
      <c r="CK47" s="1281"/>
      <c r="CL47" s="1281"/>
      <c r="CM47" s="1281"/>
      <c r="CN47" s="1281"/>
      <c r="CO47" s="1281"/>
      <c r="CP47" s="1281"/>
      <c r="CQ47" s="1281"/>
      <c r="CR47" s="1281"/>
      <c r="CS47" s="1281"/>
      <c r="CT47" s="1281"/>
      <c r="CU47" s="1281"/>
      <c r="CV47" s="1281"/>
      <c r="CW47" s="1281"/>
      <c r="CX47" s="1281"/>
      <c r="CY47" s="1281"/>
      <c r="CZ47" s="1281"/>
      <c r="DA47" s="1281"/>
      <c r="DB47" s="1281"/>
      <c r="DC47" s="1282"/>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603</v>
      </c>
    </row>
    <row r="50" spans="1:109" x14ac:dyDescent="0.15">
      <c r="B50" s="374"/>
      <c r="G50" s="1283"/>
      <c r="H50" s="1283"/>
      <c r="I50" s="1283"/>
      <c r="J50" s="1283"/>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7" t="s">
        <v>547</v>
      </c>
      <c r="BQ50" s="1287"/>
      <c r="BR50" s="1287"/>
      <c r="BS50" s="1287"/>
      <c r="BT50" s="1287"/>
      <c r="BU50" s="1287"/>
      <c r="BV50" s="1287"/>
      <c r="BW50" s="1287"/>
      <c r="BX50" s="1287" t="s">
        <v>548</v>
      </c>
      <c r="BY50" s="1287"/>
      <c r="BZ50" s="1287"/>
      <c r="CA50" s="1287"/>
      <c r="CB50" s="1287"/>
      <c r="CC50" s="1287"/>
      <c r="CD50" s="1287"/>
      <c r="CE50" s="1287"/>
      <c r="CF50" s="1287" t="s">
        <v>549</v>
      </c>
      <c r="CG50" s="1287"/>
      <c r="CH50" s="1287"/>
      <c r="CI50" s="1287"/>
      <c r="CJ50" s="1287"/>
      <c r="CK50" s="1287"/>
      <c r="CL50" s="1287"/>
      <c r="CM50" s="1287"/>
      <c r="CN50" s="1287" t="s">
        <v>550</v>
      </c>
      <c r="CO50" s="1287"/>
      <c r="CP50" s="1287"/>
      <c r="CQ50" s="1287"/>
      <c r="CR50" s="1287"/>
      <c r="CS50" s="1287"/>
      <c r="CT50" s="1287"/>
      <c r="CU50" s="1287"/>
      <c r="CV50" s="1287" t="s">
        <v>551</v>
      </c>
      <c r="CW50" s="1287"/>
      <c r="CX50" s="1287"/>
      <c r="CY50" s="1287"/>
      <c r="CZ50" s="1287"/>
      <c r="DA50" s="1287"/>
      <c r="DB50" s="1287"/>
      <c r="DC50" s="1287"/>
    </row>
    <row r="51" spans="1:109" ht="13.5" customHeight="1" x14ac:dyDescent="0.15">
      <c r="B51" s="374"/>
      <c r="G51" s="1294"/>
      <c r="H51" s="1294"/>
      <c r="I51" s="1292"/>
      <c r="J51" s="1292"/>
      <c r="K51" s="1289"/>
      <c r="L51" s="1289"/>
      <c r="M51" s="1289"/>
      <c r="N51" s="1289"/>
      <c r="AM51" s="383"/>
      <c r="AN51" s="1290" t="s">
        <v>604</v>
      </c>
      <c r="AO51" s="1290"/>
      <c r="AP51" s="1290"/>
      <c r="AQ51" s="1290"/>
      <c r="AR51" s="1290"/>
      <c r="AS51" s="1290"/>
      <c r="AT51" s="1290"/>
      <c r="AU51" s="1290"/>
      <c r="AV51" s="1290"/>
      <c r="AW51" s="1290"/>
      <c r="AX51" s="1290"/>
      <c r="AY51" s="1290"/>
      <c r="AZ51" s="1290"/>
      <c r="BA51" s="1290"/>
      <c r="BB51" s="1290" t="s">
        <v>605</v>
      </c>
      <c r="BC51" s="1290"/>
      <c r="BD51" s="1290"/>
      <c r="BE51" s="1290"/>
      <c r="BF51" s="1290"/>
      <c r="BG51" s="1290"/>
      <c r="BH51" s="1290"/>
      <c r="BI51" s="1290"/>
      <c r="BJ51" s="1290"/>
      <c r="BK51" s="1290"/>
      <c r="BL51" s="1290"/>
      <c r="BM51" s="1290"/>
      <c r="BN51" s="1290"/>
      <c r="BO51" s="1290"/>
      <c r="BP51" s="1291"/>
      <c r="BQ51" s="1288"/>
      <c r="BR51" s="1288"/>
      <c r="BS51" s="1288"/>
      <c r="BT51" s="1288"/>
      <c r="BU51" s="1288"/>
      <c r="BV51" s="1288"/>
      <c r="BW51" s="1288"/>
      <c r="BX51" s="1291"/>
      <c r="BY51" s="1288"/>
      <c r="BZ51" s="1288"/>
      <c r="CA51" s="1288"/>
      <c r="CB51" s="1288"/>
      <c r="CC51" s="1288"/>
      <c r="CD51" s="1288"/>
      <c r="CE51" s="1288"/>
      <c r="CF51" s="1288"/>
      <c r="CG51" s="1288"/>
      <c r="CH51" s="1288"/>
      <c r="CI51" s="1288"/>
      <c r="CJ51" s="1288"/>
      <c r="CK51" s="1288"/>
      <c r="CL51" s="1288"/>
      <c r="CM51" s="1288"/>
      <c r="CN51" s="1288"/>
      <c r="CO51" s="1288"/>
      <c r="CP51" s="1288"/>
      <c r="CQ51" s="1288"/>
      <c r="CR51" s="1288"/>
      <c r="CS51" s="1288"/>
      <c r="CT51" s="1288"/>
      <c r="CU51" s="1288"/>
      <c r="CV51" s="1288"/>
      <c r="CW51" s="1288"/>
      <c r="CX51" s="1288"/>
      <c r="CY51" s="1288"/>
      <c r="CZ51" s="1288"/>
      <c r="DA51" s="1288"/>
      <c r="DB51" s="1288"/>
      <c r="DC51" s="1288"/>
    </row>
    <row r="52" spans="1:109" x14ac:dyDescent="0.15">
      <c r="B52" s="374"/>
      <c r="G52" s="1294"/>
      <c r="H52" s="1294"/>
      <c r="I52" s="1292"/>
      <c r="J52" s="1292"/>
      <c r="K52" s="1289"/>
      <c r="L52" s="1289"/>
      <c r="M52" s="1289"/>
      <c r="N52" s="1289"/>
      <c r="AM52" s="383"/>
      <c r="AN52" s="1290"/>
      <c r="AO52" s="1290"/>
      <c r="AP52" s="1290"/>
      <c r="AQ52" s="1290"/>
      <c r="AR52" s="1290"/>
      <c r="AS52" s="1290"/>
      <c r="AT52" s="1290"/>
      <c r="AU52" s="1290"/>
      <c r="AV52" s="1290"/>
      <c r="AW52" s="1290"/>
      <c r="AX52" s="1290"/>
      <c r="AY52" s="1290"/>
      <c r="AZ52" s="1290"/>
      <c r="BA52" s="1290"/>
      <c r="BB52" s="1290"/>
      <c r="BC52" s="1290"/>
      <c r="BD52" s="1290"/>
      <c r="BE52" s="1290"/>
      <c r="BF52" s="1290"/>
      <c r="BG52" s="1290"/>
      <c r="BH52" s="1290"/>
      <c r="BI52" s="1290"/>
      <c r="BJ52" s="1290"/>
      <c r="BK52" s="1290"/>
      <c r="BL52" s="1290"/>
      <c r="BM52" s="1290"/>
      <c r="BN52" s="1290"/>
      <c r="BO52" s="1290"/>
      <c r="BP52" s="1288"/>
      <c r="BQ52" s="1288"/>
      <c r="BR52" s="1288"/>
      <c r="BS52" s="1288"/>
      <c r="BT52" s="1288"/>
      <c r="BU52" s="1288"/>
      <c r="BV52" s="1288"/>
      <c r="BW52" s="1288"/>
      <c r="BX52" s="1288"/>
      <c r="BY52" s="1288"/>
      <c r="BZ52" s="1288"/>
      <c r="CA52" s="1288"/>
      <c r="CB52" s="1288"/>
      <c r="CC52" s="1288"/>
      <c r="CD52" s="1288"/>
      <c r="CE52" s="1288"/>
      <c r="CF52" s="1288"/>
      <c r="CG52" s="1288"/>
      <c r="CH52" s="1288"/>
      <c r="CI52" s="1288"/>
      <c r="CJ52" s="1288"/>
      <c r="CK52" s="1288"/>
      <c r="CL52" s="1288"/>
      <c r="CM52" s="1288"/>
      <c r="CN52" s="1288"/>
      <c r="CO52" s="1288"/>
      <c r="CP52" s="1288"/>
      <c r="CQ52" s="1288"/>
      <c r="CR52" s="1288"/>
      <c r="CS52" s="1288"/>
      <c r="CT52" s="1288"/>
      <c r="CU52" s="1288"/>
      <c r="CV52" s="1288"/>
      <c r="CW52" s="1288"/>
      <c r="CX52" s="1288"/>
      <c r="CY52" s="1288"/>
      <c r="CZ52" s="1288"/>
      <c r="DA52" s="1288"/>
      <c r="DB52" s="1288"/>
      <c r="DC52" s="1288"/>
    </row>
    <row r="53" spans="1:109" x14ac:dyDescent="0.15">
      <c r="A53" s="382"/>
      <c r="B53" s="374"/>
      <c r="G53" s="1294"/>
      <c r="H53" s="1294"/>
      <c r="I53" s="1283"/>
      <c r="J53" s="1283"/>
      <c r="K53" s="1289"/>
      <c r="L53" s="1289"/>
      <c r="M53" s="1289"/>
      <c r="N53" s="1289"/>
      <c r="AM53" s="383"/>
      <c r="AN53" s="1290"/>
      <c r="AO53" s="1290"/>
      <c r="AP53" s="1290"/>
      <c r="AQ53" s="1290"/>
      <c r="AR53" s="1290"/>
      <c r="AS53" s="1290"/>
      <c r="AT53" s="1290"/>
      <c r="AU53" s="1290"/>
      <c r="AV53" s="1290"/>
      <c r="AW53" s="1290"/>
      <c r="AX53" s="1290"/>
      <c r="AY53" s="1290"/>
      <c r="AZ53" s="1290"/>
      <c r="BA53" s="1290"/>
      <c r="BB53" s="1290" t="s">
        <v>606</v>
      </c>
      <c r="BC53" s="1290"/>
      <c r="BD53" s="1290"/>
      <c r="BE53" s="1290"/>
      <c r="BF53" s="1290"/>
      <c r="BG53" s="1290"/>
      <c r="BH53" s="1290"/>
      <c r="BI53" s="1290"/>
      <c r="BJ53" s="1290"/>
      <c r="BK53" s="1290"/>
      <c r="BL53" s="1290"/>
      <c r="BM53" s="1290"/>
      <c r="BN53" s="1290"/>
      <c r="BO53" s="1290"/>
      <c r="BP53" s="1291"/>
      <c r="BQ53" s="1288"/>
      <c r="BR53" s="1288"/>
      <c r="BS53" s="1288"/>
      <c r="BT53" s="1288"/>
      <c r="BU53" s="1288"/>
      <c r="BV53" s="1288"/>
      <c r="BW53" s="1288"/>
      <c r="BX53" s="1291"/>
      <c r="BY53" s="1288"/>
      <c r="BZ53" s="1288"/>
      <c r="CA53" s="1288"/>
      <c r="CB53" s="1288"/>
      <c r="CC53" s="1288"/>
      <c r="CD53" s="1288"/>
      <c r="CE53" s="1288"/>
      <c r="CF53" s="1288">
        <v>77.900000000000006</v>
      </c>
      <c r="CG53" s="1288"/>
      <c r="CH53" s="1288"/>
      <c r="CI53" s="1288"/>
      <c r="CJ53" s="1288"/>
      <c r="CK53" s="1288"/>
      <c r="CL53" s="1288"/>
      <c r="CM53" s="1288"/>
      <c r="CN53" s="1288">
        <v>78.599999999999994</v>
      </c>
      <c r="CO53" s="1288"/>
      <c r="CP53" s="1288"/>
      <c r="CQ53" s="1288"/>
      <c r="CR53" s="1288"/>
      <c r="CS53" s="1288"/>
      <c r="CT53" s="1288"/>
      <c r="CU53" s="1288"/>
      <c r="CV53" s="1288">
        <v>77.8</v>
      </c>
      <c r="CW53" s="1288"/>
      <c r="CX53" s="1288"/>
      <c r="CY53" s="1288"/>
      <c r="CZ53" s="1288"/>
      <c r="DA53" s="1288"/>
      <c r="DB53" s="1288"/>
      <c r="DC53" s="1288"/>
    </row>
    <row r="54" spans="1:109" x14ac:dyDescent="0.15">
      <c r="A54" s="382"/>
      <c r="B54" s="374"/>
      <c r="G54" s="1294"/>
      <c r="H54" s="1294"/>
      <c r="I54" s="1283"/>
      <c r="J54" s="1283"/>
      <c r="K54" s="1289"/>
      <c r="L54" s="1289"/>
      <c r="M54" s="1289"/>
      <c r="N54" s="1289"/>
      <c r="AM54" s="383"/>
      <c r="AN54" s="1290"/>
      <c r="AO54" s="1290"/>
      <c r="AP54" s="1290"/>
      <c r="AQ54" s="1290"/>
      <c r="AR54" s="1290"/>
      <c r="AS54" s="1290"/>
      <c r="AT54" s="1290"/>
      <c r="AU54" s="1290"/>
      <c r="AV54" s="1290"/>
      <c r="AW54" s="1290"/>
      <c r="AX54" s="1290"/>
      <c r="AY54" s="1290"/>
      <c r="AZ54" s="1290"/>
      <c r="BA54" s="1290"/>
      <c r="BB54" s="1290"/>
      <c r="BC54" s="1290"/>
      <c r="BD54" s="1290"/>
      <c r="BE54" s="1290"/>
      <c r="BF54" s="1290"/>
      <c r="BG54" s="1290"/>
      <c r="BH54" s="1290"/>
      <c r="BI54" s="1290"/>
      <c r="BJ54" s="1290"/>
      <c r="BK54" s="1290"/>
      <c r="BL54" s="1290"/>
      <c r="BM54" s="1290"/>
      <c r="BN54" s="1290"/>
      <c r="BO54" s="1290"/>
      <c r="BP54" s="1288"/>
      <c r="BQ54" s="1288"/>
      <c r="BR54" s="1288"/>
      <c r="BS54" s="1288"/>
      <c r="BT54" s="1288"/>
      <c r="BU54" s="1288"/>
      <c r="BV54" s="1288"/>
      <c r="BW54" s="1288"/>
      <c r="BX54" s="1288"/>
      <c r="BY54" s="1288"/>
      <c r="BZ54" s="1288"/>
      <c r="CA54" s="1288"/>
      <c r="CB54" s="1288"/>
      <c r="CC54" s="1288"/>
      <c r="CD54" s="1288"/>
      <c r="CE54" s="1288"/>
      <c r="CF54" s="1288"/>
      <c r="CG54" s="1288"/>
      <c r="CH54" s="1288"/>
      <c r="CI54" s="1288"/>
      <c r="CJ54" s="1288"/>
      <c r="CK54" s="1288"/>
      <c r="CL54" s="1288"/>
      <c r="CM54" s="1288"/>
      <c r="CN54" s="1288"/>
      <c r="CO54" s="1288"/>
      <c r="CP54" s="1288"/>
      <c r="CQ54" s="1288"/>
      <c r="CR54" s="1288"/>
      <c r="CS54" s="1288"/>
      <c r="CT54" s="1288"/>
      <c r="CU54" s="1288"/>
      <c r="CV54" s="1288"/>
      <c r="CW54" s="1288"/>
      <c r="CX54" s="1288"/>
      <c r="CY54" s="1288"/>
      <c r="CZ54" s="1288"/>
      <c r="DA54" s="1288"/>
      <c r="DB54" s="1288"/>
      <c r="DC54" s="1288"/>
    </row>
    <row r="55" spans="1:109" x14ac:dyDescent="0.15">
      <c r="A55" s="382"/>
      <c r="B55" s="374"/>
      <c r="G55" s="1283"/>
      <c r="H55" s="1283"/>
      <c r="I55" s="1283"/>
      <c r="J55" s="1283"/>
      <c r="K55" s="1289"/>
      <c r="L55" s="1289"/>
      <c r="M55" s="1289"/>
      <c r="N55" s="1289"/>
      <c r="AN55" s="1287" t="s">
        <v>607</v>
      </c>
      <c r="AO55" s="1287"/>
      <c r="AP55" s="1287"/>
      <c r="AQ55" s="1287"/>
      <c r="AR55" s="1287"/>
      <c r="AS55" s="1287"/>
      <c r="AT55" s="1287"/>
      <c r="AU55" s="1287"/>
      <c r="AV55" s="1287"/>
      <c r="AW55" s="1287"/>
      <c r="AX55" s="1287"/>
      <c r="AY55" s="1287"/>
      <c r="AZ55" s="1287"/>
      <c r="BA55" s="1287"/>
      <c r="BB55" s="1290" t="s">
        <v>608</v>
      </c>
      <c r="BC55" s="1290"/>
      <c r="BD55" s="1290"/>
      <c r="BE55" s="1290"/>
      <c r="BF55" s="1290"/>
      <c r="BG55" s="1290"/>
      <c r="BH55" s="1290"/>
      <c r="BI55" s="1290"/>
      <c r="BJ55" s="1290"/>
      <c r="BK55" s="1290"/>
      <c r="BL55" s="1290"/>
      <c r="BM55" s="1290"/>
      <c r="BN55" s="1290"/>
      <c r="BO55" s="1290"/>
      <c r="BP55" s="1291"/>
      <c r="BQ55" s="1288"/>
      <c r="BR55" s="1288"/>
      <c r="BS55" s="1288"/>
      <c r="BT55" s="1288"/>
      <c r="BU55" s="1288"/>
      <c r="BV55" s="1288"/>
      <c r="BW55" s="1288"/>
      <c r="BX55" s="1291"/>
      <c r="BY55" s="1288"/>
      <c r="BZ55" s="1288"/>
      <c r="CA55" s="1288"/>
      <c r="CB55" s="1288"/>
      <c r="CC55" s="1288"/>
      <c r="CD55" s="1288"/>
      <c r="CE55" s="1288"/>
      <c r="CF55" s="1288">
        <v>41.4</v>
      </c>
      <c r="CG55" s="1288"/>
      <c r="CH55" s="1288"/>
      <c r="CI55" s="1288"/>
      <c r="CJ55" s="1288"/>
      <c r="CK55" s="1288"/>
      <c r="CL55" s="1288"/>
      <c r="CM55" s="1288"/>
      <c r="CN55" s="1288">
        <v>38.9</v>
      </c>
      <c r="CO55" s="1288"/>
      <c r="CP55" s="1288"/>
      <c r="CQ55" s="1288"/>
      <c r="CR55" s="1288"/>
      <c r="CS55" s="1288"/>
      <c r="CT55" s="1288"/>
      <c r="CU55" s="1288"/>
      <c r="CV55" s="1288">
        <v>37.6</v>
      </c>
      <c r="CW55" s="1288"/>
      <c r="CX55" s="1288"/>
      <c r="CY55" s="1288"/>
      <c r="CZ55" s="1288"/>
      <c r="DA55" s="1288"/>
      <c r="DB55" s="1288"/>
      <c r="DC55" s="1288"/>
    </row>
    <row r="56" spans="1:109" x14ac:dyDescent="0.15">
      <c r="A56" s="382"/>
      <c r="B56" s="374"/>
      <c r="G56" s="1283"/>
      <c r="H56" s="1283"/>
      <c r="I56" s="1283"/>
      <c r="J56" s="1283"/>
      <c r="K56" s="1289"/>
      <c r="L56" s="1289"/>
      <c r="M56" s="1289"/>
      <c r="N56" s="1289"/>
      <c r="AN56" s="1287"/>
      <c r="AO56" s="1287"/>
      <c r="AP56" s="1287"/>
      <c r="AQ56" s="1287"/>
      <c r="AR56" s="1287"/>
      <c r="AS56" s="1287"/>
      <c r="AT56" s="1287"/>
      <c r="AU56" s="1287"/>
      <c r="AV56" s="1287"/>
      <c r="AW56" s="1287"/>
      <c r="AX56" s="1287"/>
      <c r="AY56" s="1287"/>
      <c r="AZ56" s="1287"/>
      <c r="BA56" s="1287"/>
      <c r="BB56" s="1290"/>
      <c r="BC56" s="1290"/>
      <c r="BD56" s="1290"/>
      <c r="BE56" s="1290"/>
      <c r="BF56" s="1290"/>
      <c r="BG56" s="1290"/>
      <c r="BH56" s="1290"/>
      <c r="BI56" s="1290"/>
      <c r="BJ56" s="1290"/>
      <c r="BK56" s="1290"/>
      <c r="BL56" s="1290"/>
      <c r="BM56" s="1290"/>
      <c r="BN56" s="1290"/>
      <c r="BO56" s="1290"/>
      <c r="BP56" s="1288"/>
      <c r="BQ56" s="1288"/>
      <c r="BR56" s="1288"/>
      <c r="BS56" s="1288"/>
      <c r="BT56" s="1288"/>
      <c r="BU56" s="1288"/>
      <c r="BV56" s="1288"/>
      <c r="BW56" s="1288"/>
      <c r="BX56" s="1288"/>
      <c r="BY56" s="1288"/>
      <c r="BZ56" s="1288"/>
      <c r="CA56" s="1288"/>
      <c r="CB56" s="1288"/>
      <c r="CC56" s="1288"/>
      <c r="CD56" s="1288"/>
      <c r="CE56" s="1288"/>
      <c r="CF56" s="1288"/>
      <c r="CG56" s="1288"/>
      <c r="CH56" s="1288"/>
      <c r="CI56" s="1288"/>
      <c r="CJ56" s="1288"/>
      <c r="CK56" s="1288"/>
      <c r="CL56" s="1288"/>
      <c r="CM56" s="1288"/>
      <c r="CN56" s="1288"/>
      <c r="CO56" s="1288"/>
      <c r="CP56" s="1288"/>
      <c r="CQ56" s="1288"/>
      <c r="CR56" s="1288"/>
      <c r="CS56" s="1288"/>
      <c r="CT56" s="1288"/>
      <c r="CU56" s="1288"/>
      <c r="CV56" s="1288"/>
      <c r="CW56" s="1288"/>
      <c r="CX56" s="1288"/>
      <c r="CY56" s="1288"/>
      <c r="CZ56" s="1288"/>
      <c r="DA56" s="1288"/>
      <c r="DB56" s="1288"/>
      <c r="DC56" s="1288"/>
    </row>
    <row r="57" spans="1:109" s="382" customFormat="1" x14ac:dyDescent="0.15">
      <c r="B57" s="386"/>
      <c r="G57" s="1283"/>
      <c r="H57" s="1283"/>
      <c r="I57" s="1293"/>
      <c r="J57" s="1293"/>
      <c r="K57" s="1289"/>
      <c r="L57" s="1289"/>
      <c r="M57" s="1289"/>
      <c r="N57" s="1289"/>
      <c r="AM57" s="367"/>
      <c r="AN57" s="1287"/>
      <c r="AO57" s="1287"/>
      <c r="AP57" s="1287"/>
      <c r="AQ57" s="1287"/>
      <c r="AR57" s="1287"/>
      <c r="AS57" s="1287"/>
      <c r="AT57" s="1287"/>
      <c r="AU57" s="1287"/>
      <c r="AV57" s="1287"/>
      <c r="AW57" s="1287"/>
      <c r="AX57" s="1287"/>
      <c r="AY57" s="1287"/>
      <c r="AZ57" s="1287"/>
      <c r="BA57" s="1287"/>
      <c r="BB57" s="1290" t="s">
        <v>609</v>
      </c>
      <c r="BC57" s="1290"/>
      <c r="BD57" s="1290"/>
      <c r="BE57" s="1290"/>
      <c r="BF57" s="1290"/>
      <c r="BG57" s="1290"/>
      <c r="BH57" s="1290"/>
      <c r="BI57" s="1290"/>
      <c r="BJ57" s="1290"/>
      <c r="BK57" s="1290"/>
      <c r="BL57" s="1290"/>
      <c r="BM57" s="1290"/>
      <c r="BN57" s="1290"/>
      <c r="BO57" s="1290"/>
      <c r="BP57" s="1291"/>
      <c r="BQ57" s="1288"/>
      <c r="BR57" s="1288"/>
      <c r="BS57" s="1288"/>
      <c r="BT57" s="1288"/>
      <c r="BU57" s="1288"/>
      <c r="BV57" s="1288"/>
      <c r="BW57" s="1288"/>
      <c r="BX57" s="1291"/>
      <c r="BY57" s="1288"/>
      <c r="BZ57" s="1288"/>
      <c r="CA57" s="1288"/>
      <c r="CB57" s="1288"/>
      <c r="CC57" s="1288"/>
      <c r="CD57" s="1288"/>
      <c r="CE57" s="1288"/>
      <c r="CF57" s="1288">
        <v>60.2</v>
      </c>
      <c r="CG57" s="1288"/>
      <c r="CH57" s="1288"/>
      <c r="CI57" s="1288"/>
      <c r="CJ57" s="1288"/>
      <c r="CK57" s="1288"/>
      <c r="CL57" s="1288"/>
      <c r="CM57" s="1288"/>
      <c r="CN57" s="1288">
        <v>59.3</v>
      </c>
      <c r="CO57" s="1288"/>
      <c r="CP57" s="1288"/>
      <c r="CQ57" s="1288"/>
      <c r="CR57" s="1288"/>
      <c r="CS57" s="1288"/>
      <c r="CT57" s="1288"/>
      <c r="CU57" s="1288"/>
      <c r="CV57" s="1288">
        <v>60</v>
      </c>
      <c r="CW57" s="1288"/>
      <c r="CX57" s="1288"/>
      <c r="CY57" s="1288"/>
      <c r="CZ57" s="1288"/>
      <c r="DA57" s="1288"/>
      <c r="DB57" s="1288"/>
      <c r="DC57" s="1288"/>
      <c r="DD57" s="387"/>
      <c r="DE57" s="386"/>
    </row>
    <row r="58" spans="1:109" s="382" customFormat="1" x14ac:dyDescent="0.15">
      <c r="A58" s="367"/>
      <c r="B58" s="386"/>
      <c r="G58" s="1283"/>
      <c r="H58" s="1283"/>
      <c r="I58" s="1293"/>
      <c r="J58" s="1293"/>
      <c r="K58" s="1289"/>
      <c r="L58" s="1289"/>
      <c r="M58" s="1289"/>
      <c r="N58" s="1289"/>
      <c r="AM58" s="367"/>
      <c r="AN58" s="1287"/>
      <c r="AO58" s="1287"/>
      <c r="AP58" s="1287"/>
      <c r="AQ58" s="1287"/>
      <c r="AR58" s="1287"/>
      <c r="AS58" s="1287"/>
      <c r="AT58" s="1287"/>
      <c r="AU58" s="1287"/>
      <c r="AV58" s="1287"/>
      <c r="AW58" s="1287"/>
      <c r="AX58" s="1287"/>
      <c r="AY58" s="1287"/>
      <c r="AZ58" s="1287"/>
      <c r="BA58" s="1287"/>
      <c r="BB58" s="1290"/>
      <c r="BC58" s="1290"/>
      <c r="BD58" s="1290"/>
      <c r="BE58" s="1290"/>
      <c r="BF58" s="1290"/>
      <c r="BG58" s="1290"/>
      <c r="BH58" s="1290"/>
      <c r="BI58" s="1290"/>
      <c r="BJ58" s="1290"/>
      <c r="BK58" s="1290"/>
      <c r="BL58" s="1290"/>
      <c r="BM58" s="1290"/>
      <c r="BN58" s="1290"/>
      <c r="BO58" s="1290"/>
      <c r="BP58" s="1288"/>
      <c r="BQ58" s="1288"/>
      <c r="BR58" s="1288"/>
      <c r="BS58" s="1288"/>
      <c r="BT58" s="1288"/>
      <c r="BU58" s="1288"/>
      <c r="BV58" s="1288"/>
      <c r="BW58" s="1288"/>
      <c r="BX58" s="1288"/>
      <c r="BY58" s="1288"/>
      <c r="BZ58" s="1288"/>
      <c r="CA58" s="1288"/>
      <c r="CB58" s="1288"/>
      <c r="CC58" s="1288"/>
      <c r="CD58" s="1288"/>
      <c r="CE58" s="1288"/>
      <c r="CF58" s="1288"/>
      <c r="CG58" s="1288"/>
      <c r="CH58" s="1288"/>
      <c r="CI58" s="1288"/>
      <c r="CJ58" s="1288"/>
      <c r="CK58" s="1288"/>
      <c r="CL58" s="1288"/>
      <c r="CM58" s="1288"/>
      <c r="CN58" s="1288"/>
      <c r="CO58" s="1288"/>
      <c r="CP58" s="1288"/>
      <c r="CQ58" s="1288"/>
      <c r="CR58" s="1288"/>
      <c r="CS58" s="1288"/>
      <c r="CT58" s="1288"/>
      <c r="CU58" s="1288"/>
      <c r="CV58" s="1288"/>
      <c r="CW58" s="1288"/>
      <c r="CX58" s="1288"/>
      <c r="CY58" s="1288"/>
      <c r="CZ58" s="1288"/>
      <c r="DA58" s="1288"/>
      <c r="DB58" s="1288"/>
      <c r="DC58" s="1288"/>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610</v>
      </c>
    </row>
    <row r="64" spans="1:109" x14ac:dyDescent="0.15">
      <c r="B64" s="374"/>
      <c r="G64" s="381"/>
      <c r="I64" s="394"/>
      <c r="J64" s="394"/>
      <c r="K64" s="394"/>
      <c r="L64" s="394"/>
      <c r="M64" s="394"/>
      <c r="N64" s="395"/>
      <c r="AM64" s="381"/>
      <c r="AN64" s="381" t="s">
        <v>601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4" t="s">
        <v>611</v>
      </c>
      <c r="AO65" s="1295"/>
      <c r="AP65" s="1295"/>
      <c r="AQ65" s="1295"/>
      <c r="AR65" s="1295"/>
      <c r="AS65" s="1295"/>
      <c r="AT65" s="1295"/>
      <c r="AU65" s="1295"/>
      <c r="AV65" s="1295"/>
      <c r="AW65" s="1295"/>
      <c r="AX65" s="1295"/>
      <c r="AY65" s="1295"/>
      <c r="AZ65" s="1295"/>
      <c r="BA65" s="1295"/>
      <c r="BB65" s="1295"/>
      <c r="BC65" s="1295"/>
      <c r="BD65" s="1295"/>
      <c r="BE65" s="1295"/>
      <c r="BF65" s="1295"/>
      <c r="BG65" s="1295"/>
      <c r="BH65" s="1295"/>
      <c r="BI65" s="1295"/>
      <c r="BJ65" s="1295"/>
      <c r="BK65" s="1295"/>
      <c r="BL65" s="1295"/>
      <c r="BM65" s="1295"/>
      <c r="BN65" s="1295"/>
      <c r="BO65" s="1295"/>
      <c r="BP65" s="1295"/>
      <c r="BQ65" s="1295"/>
      <c r="BR65" s="1295"/>
      <c r="BS65" s="1295"/>
      <c r="BT65" s="1295"/>
      <c r="BU65" s="1295"/>
      <c r="BV65" s="1295"/>
      <c r="BW65" s="1295"/>
      <c r="BX65" s="1295"/>
      <c r="BY65" s="1295"/>
      <c r="BZ65" s="1295"/>
      <c r="CA65" s="1295"/>
      <c r="CB65" s="1295"/>
      <c r="CC65" s="1295"/>
      <c r="CD65" s="1295"/>
      <c r="CE65" s="1295"/>
      <c r="CF65" s="1295"/>
      <c r="CG65" s="1295"/>
      <c r="CH65" s="1295"/>
      <c r="CI65" s="1295"/>
      <c r="CJ65" s="1295"/>
      <c r="CK65" s="1295"/>
      <c r="CL65" s="1295"/>
      <c r="CM65" s="1295"/>
      <c r="CN65" s="1295"/>
      <c r="CO65" s="1295"/>
      <c r="CP65" s="1295"/>
      <c r="CQ65" s="1295"/>
      <c r="CR65" s="1295"/>
      <c r="CS65" s="1295"/>
      <c r="CT65" s="1295"/>
      <c r="CU65" s="1295"/>
      <c r="CV65" s="1295"/>
      <c r="CW65" s="1295"/>
      <c r="CX65" s="1295"/>
      <c r="CY65" s="1295"/>
      <c r="CZ65" s="1295"/>
      <c r="DA65" s="1295"/>
      <c r="DB65" s="1295"/>
      <c r="DC65" s="1296"/>
    </row>
    <row r="66" spans="2:107" x14ac:dyDescent="0.15">
      <c r="B66" s="374"/>
      <c r="AN66" s="1297"/>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9"/>
    </row>
    <row r="67" spans="2:107" x14ac:dyDescent="0.15">
      <c r="B67" s="374"/>
      <c r="AN67" s="1297"/>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9"/>
    </row>
    <row r="68" spans="2:107" x14ac:dyDescent="0.15">
      <c r="B68" s="374"/>
      <c r="AN68" s="1297"/>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9"/>
    </row>
    <row r="69" spans="2:107" x14ac:dyDescent="0.15">
      <c r="B69" s="374"/>
      <c r="AN69" s="1300"/>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2"/>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603</v>
      </c>
    </row>
    <row r="72" spans="2:107" x14ac:dyDescent="0.15">
      <c r="B72" s="374"/>
      <c r="G72" s="1283"/>
      <c r="H72" s="1283"/>
      <c r="I72" s="1283"/>
      <c r="J72" s="1283"/>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7" t="s">
        <v>547</v>
      </c>
      <c r="BQ72" s="1287"/>
      <c r="BR72" s="1287"/>
      <c r="BS72" s="1287"/>
      <c r="BT72" s="1287"/>
      <c r="BU72" s="1287"/>
      <c r="BV72" s="1287"/>
      <c r="BW72" s="1287"/>
      <c r="BX72" s="1287" t="s">
        <v>548</v>
      </c>
      <c r="BY72" s="1287"/>
      <c r="BZ72" s="1287"/>
      <c r="CA72" s="1287"/>
      <c r="CB72" s="1287"/>
      <c r="CC72" s="1287"/>
      <c r="CD72" s="1287"/>
      <c r="CE72" s="1287"/>
      <c r="CF72" s="1287" t="s">
        <v>549</v>
      </c>
      <c r="CG72" s="1287"/>
      <c r="CH72" s="1287"/>
      <c r="CI72" s="1287"/>
      <c r="CJ72" s="1287"/>
      <c r="CK72" s="1287"/>
      <c r="CL72" s="1287"/>
      <c r="CM72" s="1287"/>
      <c r="CN72" s="1287" t="s">
        <v>550</v>
      </c>
      <c r="CO72" s="1287"/>
      <c r="CP72" s="1287"/>
      <c r="CQ72" s="1287"/>
      <c r="CR72" s="1287"/>
      <c r="CS72" s="1287"/>
      <c r="CT72" s="1287"/>
      <c r="CU72" s="1287"/>
      <c r="CV72" s="1287" t="s">
        <v>551</v>
      </c>
      <c r="CW72" s="1287"/>
      <c r="CX72" s="1287"/>
      <c r="CY72" s="1287"/>
      <c r="CZ72" s="1287"/>
      <c r="DA72" s="1287"/>
      <c r="DB72" s="1287"/>
      <c r="DC72" s="1287"/>
    </row>
    <row r="73" spans="2:107" x14ac:dyDescent="0.15">
      <c r="B73" s="374"/>
      <c r="G73" s="1294"/>
      <c r="H73" s="1294"/>
      <c r="I73" s="1294"/>
      <c r="J73" s="1294"/>
      <c r="K73" s="1303"/>
      <c r="L73" s="1303"/>
      <c r="M73" s="1303"/>
      <c r="N73" s="1303"/>
      <c r="AM73" s="383"/>
      <c r="AN73" s="1290" t="s">
        <v>604</v>
      </c>
      <c r="AO73" s="1290"/>
      <c r="AP73" s="1290"/>
      <c r="AQ73" s="1290"/>
      <c r="AR73" s="1290"/>
      <c r="AS73" s="1290"/>
      <c r="AT73" s="1290"/>
      <c r="AU73" s="1290"/>
      <c r="AV73" s="1290"/>
      <c r="AW73" s="1290"/>
      <c r="AX73" s="1290"/>
      <c r="AY73" s="1290"/>
      <c r="AZ73" s="1290"/>
      <c r="BA73" s="1290"/>
      <c r="BB73" s="1290" t="s">
        <v>608</v>
      </c>
      <c r="BC73" s="1290"/>
      <c r="BD73" s="1290"/>
      <c r="BE73" s="1290"/>
      <c r="BF73" s="1290"/>
      <c r="BG73" s="1290"/>
      <c r="BH73" s="1290"/>
      <c r="BI73" s="1290"/>
      <c r="BJ73" s="1290"/>
      <c r="BK73" s="1290"/>
      <c r="BL73" s="1290"/>
      <c r="BM73" s="1290"/>
      <c r="BN73" s="1290"/>
      <c r="BO73" s="1290"/>
      <c r="BP73" s="1288"/>
      <c r="BQ73" s="1288"/>
      <c r="BR73" s="1288"/>
      <c r="BS73" s="1288"/>
      <c r="BT73" s="1288"/>
      <c r="BU73" s="1288"/>
      <c r="BV73" s="1288"/>
      <c r="BW73" s="1288"/>
      <c r="BX73" s="1288"/>
      <c r="BY73" s="1288"/>
      <c r="BZ73" s="1288"/>
      <c r="CA73" s="1288"/>
      <c r="CB73" s="1288"/>
      <c r="CC73" s="1288"/>
      <c r="CD73" s="1288"/>
      <c r="CE73" s="1288"/>
      <c r="CF73" s="1288"/>
      <c r="CG73" s="1288"/>
      <c r="CH73" s="1288"/>
      <c r="CI73" s="1288"/>
      <c r="CJ73" s="1288"/>
      <c r="CK73" s="1288"/>
      <c r="CL73" s="1288"/>
      <c r="CM73" s="1288"/>
      <c r="CN73" s="1288"/>
      <c r="CO73" s="1288"/>
      <c r="CP73" s="1288"/>
      <c r="CQ73" s="1288"/>
      <c r="CR73" s="1288"/>
      <c r="CS73" s="1288"/>
      <c r="CT73" s="1288"/>
      <c r="CU73" s="1288"/>
      <c r="CV73" s="1288"/>
      <c r="CW73" s="1288"/>
      <c r="CX73" s="1288"/>
      <c r="CY73" s="1288"/>
      <c r="CZ73" s="1288"/>
      <c r="DA73" s="1288"/>
      <c r="DB73" s="1288"/>
      <c r="DC73" s="1288"/>
    </row>
    <row r="74" spans="2:107" x14ac:dyDescent="0.15">
      <c r="B74" s="374"/>
      <c r="G74" s="1294"/>
      <c r="H74" s="1294"/>
      <c r="I74" s="1294"/>
      <c r="J74" s="1294"/>
      <c r="K74" s="1303"/>
      <c r="L74" s="1303"/>
      <c r="M74" s="1303"/>
      <c r="N74" s="1303"/>
      <c r="AM74" s="383"/>
      <c r="AN74" s="1290"/>
      <c r="AO74" s="1290"/>
      <c r="AP74" s="1290"/>
      <c r="AQ74" s="1290"/>
      <c r="AR74" s="1290"/>
      <c r="AS74" s="1290"/>
      <c r="AT74" s="1290"/>
      <c r="AU74" s="1290"/>
      <c r="AV74" s="1290"/>
      <c r="AW74" s="1290"/>
      <c r="AX74" s="1290"/>
      <c r="AY74" s="1290"/>
      <c r="AZ74" s="1290"/>
      <c r="BA74" s="1290"/>
      <c r="BB74" s="1290"/>
      <c r="BC74" s="1290"/>
      <c r="BD74" s="1290"/>
      <c r="BE74" s="1290"/>
      <c r="BF74" s="1290"/>
      <c r="BG74" s="1290"/>
      <c r="BH74" s="1290"/>
      <c r="BI74" s="1290"/>
      <c r="BJ74" s="1290"/>
      <c r="BK74" s="1290"/>
      <c r="BL74" s="1290"/>
      <c r="BM74" s="1290"/>
      <c r="BN74" s="1290"/>
      <c r="BO74" s="1290"/>
      <c r="BP74" s="1288"/>
      <c r="BQ74" s="1288"/>
      <c r="BR74" s="1288"/>
      <c r="BS74" s="1288"/>
      <c r="BT74" s="1288"/>
      <c r="BU74" s="1288"/>
      <c r="BV74" s="1288"/>
      <c r="BW74" s="1288"/>
      <c r="BX74" s="1288"/>
      <c r="BY74" s="1288"/>
      <c r="BZ74" s="1288"/>
      <c r="CA74" s="1288"/>
      <c r="CB74" s="1288"/>
      <c r="CC74" s="1288"/>
      <c r="CD74" s="1288"/>
      <c r="CE74" s="1288"/>
      <c r="CF74" s="1288"/>
      <c r="CG74" s="1288"/>
      <c r="CH74" s="1288"/>
      <c r="CI74" s="1288"/>
      <c r="CJ74" s="1288"/>
      <c r="CK74" s="1288"/>
      <c r="CL74" s="1288"/>
      <c r="CM74" s="1288"/>
      <c r="CN74" s="1288"/>
      <c r="CO74" s="1288"/>
      <c r="CP74" s="1288"/>
      <c r="CQ74" s="1288"/>
      <c r="CR74" s="1288"/>
      <c r="CS74" s="1288"/>
      <c r="CT74" s="1288"/>
      <c r="CU74" s="1288"/>
      <c r="CV74" s="1288"/>
      <c r="CW74" s="1288"/>
      <c r="CX74" s="1288"/>
      <c r="CY74" s="1288"/>
      <c r="CZ74" s="1288"/>
      <c r="DA74" s="1288"/>
      <c r="DB74" s="1288"/>
      <c r="DC74" s="1288"/>
    </row>
    <row r="75" spans="2:107" x14ac:dyDescent="0.15">
      <c r="B75" s="374"/>
      <c r="G75" s="1294"/>
      <c r="H75" s="1294"/>
      <c r="I75" s="1283"/>
      <c r="J75" s="1283"/>
      <c r="K75" s="1289"/>
      <c r="L75" s="1289"/>
      <c r="M75" s="1289"/>
      <c r="N75" s="1289"/>
      <c r="AM75" s="383"/>
      <c r="AN75" s="1290"/>
      <c r="AO75" s="1290"/>
      <c r="AP75" s="1290"/>
      <c r="AQ75" s="1290"/>
      <c r="AR75" s="1290"/>
      <c r="AS75" s="1290"/>
      <c r="AT75" s="1290"/>
      <c r="AU75" s="1290"/>
      <c r="AV75" s="1290"/>
      <c r="AW75" s="1290"/>
      <c r="AX75" s="1290"/>
      <c r="AY75" s="1290"/>
      <c r="AZ75" s="1290"/>
      <c r="BA75" s="1290"/>
      <c r="BB75" s="1290" t="s">
        <v>612</v>
      </c>
      <c r="BC75" s="1290"/>
      <c r="BD75" s="1290"/>
      <c r="BE75" s="1290"/>
      <c r="BF75" s="1290"/>
      <c r="BG75" s="1290"/>
      <c r="BH75" s="1290"/>
      <c r="BI75" s="1290"/>
      <c r="BJ75" s="1290"/>
      <c r="BK75" s="1290"/>
      <c r="BL75" s="1290"/>
      <c r="BM75" s="1290"/>
      <c r="BN75" s="1290"/>
      <c r="BO75" s="1290"/>
      <c r="BP75" s="1288">
        <v>1.5</v>
      </c>
      <c r="BQ75" s="1288"/>
      <c r="BR75" s="1288"/>
      <c r="BS75" s="1288"/>
      <c r="BT75" s="1288"/>
      <c r="BU75" s="1288"/>
      <c r="BV75" s="1288"/>
      <c r="BW75" s="1288"/>
      <c r="BX75" s="1288">
        <v>0.8</v>
      </c>
      <c r="BY75" s="1288"/>
      <c r="BZ75" s="1288"/>
      <c r="CA75" s="1288"/>
      <c r="CB75" s="1288"/>
      <c r="CC75" s="1288"/>
      <c r="CD75" s="1288"/>
      <c r="CE75" s="1288"/>
      <c r="CF75" s="1288">
        <v>0.4</v>
      </c>
      <c r="CG75" s="1288"/>
      <c r="CH75" s="1288"/>
      <c r="CI75" s="1288"/>
      <c r="CJ75" s="1288"/>
      <c r="CK75" s="1288"/>
      <c r="CL75" s="1288"/>
      <c r="CM75" s="1288"/>
      <c r="CN75" s="1288">
        <v>-0.1</v>
      </c>
      <c r="CO75" s="1288"/>
      <c r="CP75" s="1288"/>
      <c r="CQ75" s="1288"/>
      <c r="CR75" s="1288"/>
      <c r="CS75" s="1288"/>
      <c r="CT75" s="1288"/>
      <c r="CU75" s="1288"/>
      <c r="CV75" s="1288">
        <v>-0.3</v>
      </c>
      <c r="CW75" s="1288"/>
      <c r="CX75" s="1288"/>
      <c r="CY75" s="1288"/>
      <c r="CZ75" s="1288"/>
      <c r="DA75" s="1288"/>
      <c r="DB75" s="1288"/>
      <c r="DC75" s="1288"/>
    </row>
    <row r="76" spans="2:107" x14ac:dyDescent="0.15">
      <c r="B76" s="374"/>
      <c r="G76" s="1294"/>
      <c r="H76" s="1294"/>
      <c r="I76" s="1283"/>
      <c r="J76" s="1283"/>
      <c r="K76" s="1289"/>
      <c r="L76" s="1289"/>
      <c r="M76" s="1289"/>
      <c r="N76" s="1289"/>
      <c r="AM76" s="383"/>
      <c r="AN76" s="1290"/>
      <c r="AO76" s="1290"/>
      <c r="AP76" s="1290"/>
      <c r="AQ76" s="1290"/>
      <c r="AR76" s="1290"/>
      <c r="AS76" s="1290"/>
      <c r="AT76" s="1290"/>
      <c r="AU76" s="1290"/>
      <c r="AV76" s="1290"/>
      <c r="AW76" s="1290"/>
      <c r="AX76" s="1290"/>
      <c r="AY76" s="1290"/>
      <c r="AZ76" s="1290"/>
      <c r="BA76" s="1290"/>
      <c r="BB76" s="1290"/>
      <c r="BC76" s="1290"/>
      <c r="BD76" s="1290"/>
      <c r="BE76" s="1290"/>
      <c r="BF76" s="1290"/>
      <c r="BG76" s="1290"/>
      <c r="BH76" s="1290"/>
      <c r="BI76" s="1290"/>
      <c r="BJ76" s="1290"/>
      <c r="BK76" s="1290"/>
      <c r="BL76" s="1290"/>
      <c r="BM76" s="1290"/>
      <c r="BN76" s="1290"/>
      <c r="BO76" s="1290"/>
      <c r="BP76" s="1288"/>
      <c r="BQ76" s="1288"/>
      <c r="BR76" s="1288"/>
      <c r="BS76" s="1288"/>
      <c r="BT76" s="1288"/>
      <c r="BU76" s="1288"/>
      <c r="BV76" s="1288"/>
      <c r="BW76" s="1288"/>
      <c r="BX76" s="1288"/>
      <c r="BY76" s="1288"/>
      <c r="BZ76" s="1288"/>
      <c r="CA76" s="1288"/>
      <c r="CB76" s="1288"/>
      <c r="CC76" s="1288"/>
      <c r="CD76" s="1288"/>
      <c r="CE76" s="1288"/>
      <c r="CF76" s="1288"/>
      <c r="CG76" s="1288"/>
      <c r="CH76" s="1288"/>
      <c r="CI76" s="1288"/>
      <c r="CJ76" s="1288"/>
      <c r="CK76" s="1288"/>
      <c r="CL76" s="1288"/>
      <c r="CM76" s="1288"/>
      <c r="CN76" s="1288"/>
      <c r="CO76" s="1288"/>
      <c r="CP76" s="1288"/>
      <c r="CQ76" s="1288"/>
      <c r="CR76" s="1288"/>
      <c r="CS76" s="1288"/>
      <c r="CT76" s="1288"/>
      <c r="CU76" s="1288"/>
      <c r="CV76" s="1288"/>
      <c r="CW76" s="1288"/>
      <c r="CX76" s="1288"/>
      <c r="CY76" s="1288"/>
      <c r="CZ76" s="1288"/>
      <c r="DA76" s="1288"/>
      <c r="DB76" s="1288"/>
      <c r="DC76" s="1288"/>
    </row>
    <row r="77" spans="2:107" x14ac:dyDescent="0.15">
      <c r="B77" s="374"/>
      <c r="G77" s="1283"/>
      <c r="H77" s="1283"/>
      <c r="I77" s="1283"/>
      <c r="J77" s="1283"/>
      <c r="K77" s="1303"/>
      <c r="L77" s="1303"/>
      <c r="M77" s="1303"/>
      <c r="N77" s="1303"/>
      <c r="AN77" s="1287" t="s">
        <v>607</v>
      </c>
      <c r="AO77" s="1287"/>
      <c r="AP77" s="1287"/>
      <c r="AQ77" s="1287"/>
      <c r="AR77" s="1287"/>
      <c r="AS77" s="1287"/>
      <c r="AT77" s="1287"/>
      <c r="AU77" s="1287"/>
      <c r="AV77" s="1287"/>
      <c r="AW77" s="1287"/>
      <c r="AX77" s="1287"/>
      <c r="AY77" s="1287"/>
      <c r="AZ77" s="1287"/>
      <c r="BA77" s="1287"/>
      <c r="BB77" s="1290" t="s">
        <v>608</v>
      </c>
      <c r="BC77" s="1290"/>
      <c r="BD77" s="1290"/>
      <c r="BE77" s="1290"/>
      <c r="BF77" s="1290"/>
      <c r="BG77" s="1290"/>
      <c r="BH77" s="1290"/>
      <c r="BI77" s="1290"/>
      <c r="BJ77" s="1290"/>
      <c r="BK77" s="1290"/>
      <c r="BL77" s="1290"/>
      <c r="BM77" s="1290"/>
      <c r="BN77" s="1290"/>
      <c r="BO77" s="1290"/>
      <c r="BP77" s="1288">
        <v>49.8</v>
      </c>
      <c r="BQ77" s="1288"/>
      <c r="BR77" s="1288"/>
      <c r="BS77" s="1288"/>
      <c r="BT77" s="1288"/>
      <c r="BU77" s="1288"/>
      <c r="BV77" s="1288"/>
      <c r="BW77" s="1288"/>
      <c r="BX77" s="1288">
        <v>47</v>
      </c>
      <c r="BY77" s="1288"/>
      <c r="BZ77" s="1288"/>
      <c r="CA77" s="1288"/>
      <c r="CB77" s="1288"/>
      <c r="CC77" s="1288"/>
      <c r="CD77" s="1288"/>
      <c r="CE77" s="1288"/>
      <c r="CF77" s="1288">
        <v>41.4</v>
      </c>
      <c r="CG77" s="1288"/>
      <c r="CH77" s="1288"/>
      <c r="CI77" s="1288"/>
      <c r="CJ77" s="1288"/>
      <c r="CK77" s="1288"/>
      <c r="CL77" s="1288"/>
      <c r="CM77" s="1288"/>
      <c r="CN77" s="1288">
        <v>38.9</v>
      </c>
      <c r="CO77" s="1288"/>
      <c r="CP77" s="1288"/>
      <c r="CQ77" s="1288"/>
      <c r="CR77" s="1288"/>
      <c r="CS77" s="1288"/>
      <c r="CT77" s="1288"/>
      <c r="CU77" s="1288"/>
      <c r="CV77" s="1288">
        <v>37.6</v>
      </c>
      <c r="CW77" s="1288"/>
      <c r="CX77" s="1288"/>
      <c r="CY77" s="1288"/>
      <c r="CZ77" s="1288"/>
      <c r="DA77" s="1288"/>
      <c r="DB77" s="1288"/>
      <c r="DC77" s="1288"/>
    </row>
    <row r="78" spans="2:107" x14ac:dyDescent="0.15">
      <c r="B78" s="374"/>
      <c r="G78" s="1283"/>
      <c r="H78" s="1283"/>
      <c r="I78" s="1283"/>
      <c r="J78" s="1283"/>
      <c r="K78" s="1303"/>
      <c r="L78" s="1303"/>
      <c r="M78" s="1303"/>
      <c r="N78" s="1303"/>
      <c r="AN78" s="1287"/>
      <c r="AO78" s="1287"/>
      <c r="AP78" s="1287"/>
      <c r="AQ78" s="1287"/>
      <c r="AR78" s="1287"/>
      <c r="AS78" s="1287"/>
      <c r="AT78" s="1287"/>
      <c r="AU78" s="1287"/>
      <c r="AV78" s="1287"/>
      <c r="AW78" s="1287"/>
      <c r="AX78" s="1287"/>
      <c r="AY78" s="1287"/>
      <c r="AZ78" s="1287"/>
      <c r="BA78" s="1287"/>
      <c r="BB78" s="1290"/>
      <c r="BC78" s="1290"/>
      <c r="BD78" s="1290"/>
      <c r="BE78" s="1290"/>
      <c r="BF78" s="1290"/>
      <c r="BG78" s="1290"/>
      <c r="BH78" s="1290"/>
      <c r="BI78" s="1290"/>
      <c r="BJ78" s="1290"/>
      <c r="BK78" s="1290"/>
      <c r="BL78" s="1290"/>
      <c r="BM78" s="1290"/>
      <c r="BN78" s="1290"/>
      <c r="BO78" s="1290"/>
      <c r="BP78" s="1288"/>
      <c r="BQ78" s="1288"/>
      <c r="BR78" s="1288"/>
      <c r="BS78" s="1288"/>
      <c r="BT78" s="1288"/>
      <c r="BU78" s="1288"/>
      <c r="BV78" s="1288"/>
      <c r="BW78" s="1288"/>
      <c r="BX78" s="1288"/>
      <c r="BY78" s="1288"/>
      <c r="BZ78" s="1288"/>
      <c r="CA78" s="1288"/>
      <c r="CB78" s="1288"/>
      <c r="CC78" s="1288"/>
      <c r="CD78" s="1288"/>
      <c r="CE78" s="1288"/>
      <c r="CF78" s="1288"/>
      <c r="CG78" s="1288"/>
      <c r="CH78" s="1288"/>
      <c r="CI78" s="1288"/>
      <c r="CJ78" s="1288"/>
      <c r="CK78" s="1288"/>
      <c r="CL78" s="1288"/>
      <c r="CM78" s="1288"/>
      <c r="CN78" s="1288"/>
      <c r="CO78" s="1288"/>
      <c r="CP78" s="1288"/>
      <c r="CQ78" s="1288"/>
      <c r="CR78" s="1288"/>
      <c r="CS78" s="1288"/>
      <c r="CT78" s="1288"/>
      <c r="CU78" s="1288"/>
      <c r="CV78" s="1288"/>
      <c r="CW78" s="1288"/>
      <c r="CX78" s="1288"/>
      <c r="CY78" s="1288"/>
      <c r="CZ78" s="1288"/>
      <c r="DA78" s="1288"/>
      <c r="DB78" s="1288"/>
      <c r="DC78" s="1288"/>
    </row>
    <row r="79" spans="2:107" x14ac:dyDescent="0.15">
      <c r="B79" s="374"/>
      <c r="G79" s="1283"/>
      <c r="H79" s="1283"/>
      <c r="I79" s="1293"/>
      <c r="J79" s="1293"/>
      <c r="K79" s="1304"/>
      <c r="L79" s="1304"/>
      <c r="M79" s="1304"/>
      <c r="N79" s="1304"/>
      <c r="AN79" s="1287"/>
      <c r="AO79" s="1287"/>
      <c r="AP79" s="1287"/>
      <c r="AQ79" s="1287"/>
      <c r="AR79" s="1287"/>
      <c r="AS79" s="1287"/>
      <c r="AT79" s="1287"/>
      <c r="AU79" s="1287"/>
      <c r="AV79" s="1287"/>
      <c r="AW79" s="1287"/>
      <c r="AX79" s="1287"/>
      <c r="AY79" s="1287"/>
      <c r="AZ79" s="1287"/>
      <c r="BA79" s="1287"/>
      <c r="BB79" s="1290" t="s">
        <v>612</v>
      </c>
      <c r="BC79" s="1290"/>
      <c r="BD79" s="1290"/>
      <c r="BE79" s="1290"/>
      <c r="BF79" s="1290"/>
      <c r="BG79" s="1290"/>
      <c r="BH79" s="1290"/>
      <c r="BI79" s="1290"/>
      <c r="BJ79" s="1290"/>
      <c r="BK79" s="1290"/>
      <c r="BL79" s="1290"/>
      <c r="BM79" s="1290"/>
      <c r="BN79" s="1290"/>
      <c r="BO79" s="1290"/>
      <c r="BP79" s="1288">
        <v>7.7</v>
      </c>
      <c r="BQ79" s="1288"/>
      <c r="BR79" s="1288"/>
      <c r="BS79" s="1288"/>
      <c r="BT79" s="1288"/>
      <c r="BU79" s="1288"/>
      <c r="BV79" s="1288"/>
      <c r="BW79" s="1288"/>
      <c r="BX79" s="1288">
        <v>7.3</v>
      </c>
      <c r="BY79" s="1288"/>
      <c r="BZ79" s="1288"/>
      <c r="CA79" s="1288"/>
      <c r="CB79" s="1288"/>
      <c r="CC79" s="1288"/>
      <c r="CD79" s="1288"/>
      <c r="CE79" s="1288"/>
      <c r="CF79" s="1288">
        <v>6.7</v>
      </c>
      <c r="CG79" s="1288"/>
      <c r="CH79" s="1288"/>
      <c r="CI79" s="1288"/>
      <c r="CJ79" s="1288"/>
      <c r="CK79" s="1288"/>
      <c r="CL79" s="1288"/>
      <c r="CM79" s="1288"/>
      <c r="CN79" s="1288">
        <v>6.4</v>
      </c>
      <c r="CO79" s="1288"/>
      <c r="CP79" s="1288"/>
      <c r="CQ79" s="1288"/>
      <c r="CR79" s="1288"/>
      <c r="CS79" s="1288"/>
      <c r="CT79" s="1288"/>
      <c r="CU79" s="1288"/>
      <c r="CV79" s="1288">
        <v>6.1</v>
      </c>
      <c r="CW79" s="1288"/>
      <c r="CX79" s="1288"/>
      <c r="CY79" s="1288"/>
      <c r="CZ79" s="1288"/>
      <c r="DA79" s="1288"/>
      <c r="DB79" s="1288"/>
      <c r="DC79" s="1288"/>
    </row>
    <row r="80" spans="2:107" x14ac:dyDescent="0.15">
      <c r="B80" s="374"/>
      <c r="G80" s="1283"/>
      <c r="H80" s="1283"/>
      <c r="I80" s="1293"/>
      <c r="J80" s="1293"/>
      <c r="K80" s="1304"/>
      <c r="L80" s="1304"/>
      <c r="M80" s="1304"/>
      <c r="N80" s="1304"/>
      <c r="AN80" s="1287"/>
      <c r="AO80" s="1287"/>
      <c r="AP80" s="1287"/>
      <c r="AQ80" s="1287"/>
      <c r="AR80" s="1287"/>
      <c r="AS80" s="1287"/>
      <c r="AT80" s="1287"/>
      <c r="AU80" s="1287"/>
      <c r="AV80" s="1287"/>
      <c r="AW80" s="1287"/>
      <c r="AX80" s="1287"/>
      <c r="AY80" s="1287"/>
      <c r="AZ80" s="1287"/>
      <c r="BA80" s="1287"/>
      <c r="BB80" s="1290"/>
      <c r="BC80" s="1290"/>
      <c r="BD80" s="1290"/>
      <c r="BE80" s="1290"/>
      <c r="BF80" s="1290"/>
      <c r="BG80" s="1290"/>
      <c r="BH80" s="1290"/>
      <c r="BI80" s="1290"/>
      <c r="BJ80" s="1290"/>
      <c r="BK80" s="1290"/>
      <c r="BL80" s="1290"/>
      <c r="BM80" s="1290"/>
      <c r="BN80" s="1290"/>
      <c r="BO80" s="1290"/>
      <c r="BP80" s="1288"/>
      <c r="BQ80" s="1288"/>
      <c r="BR80" s="1288"/>
      <c r="BS80" s="1288"/>
      <c r="BT80" s="1288"/>
      <c r="BU80" s="1288"/>
      <c r="BV80" s="1288"/>
      <c r="BW80" s="1288"/>
      <c r="BX80" s="1288"/>
      <c r="BY80" s="1288"/>
      <c r="BZ80" s="1288"/>
      <c r="CA80" s="1288"/>
      <c r="CB80" s="1288"/>
      <c r="CC80" s="1288"/>
      <c r="CD80" s="1288"/>
      <c r="CE80" s="1288"/>
      <c r="CF80" s="1288"/>
      <c r="CG80" s="1288"/>
      <c r="CH80" s="1288"/>
      <c r="CI80" s="1288"/>
      <c r="CJ80" s="1288"/>
      <c r="CK80" s="1288"/>
      <c r="CL80" s="1288"/>
      <c r="CM80" s="1288"/>
      <c r="CN80" s="1288"/>
      <c r="CO80" s="1288"/>
      <c r="CP80" s="1288"/>
      <c r="CQ80" s="1288"/>
      <c r="CR80" s="1288"/>
      <c r="CS80" s="1288"/>
      <c r="CT80" s="1288"/>
      <c r="CU80" s="1288"/>
      <c r="CV80" s="1288"/>
      <c r="CW80" s="1288"/>
      <c r="CX80" s="1288"/>
      <c r="CY80" s="1288"/>
      <c r="CZ80" s="1288"/>
      <c r="DA80" s="1288"/>
      <c r="DB80" s="1288"/>
      <c r="DC80" s="1288"/>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5UNpzTwKbn5I2jcjPqavHNe3TvJJzBzQdwms7vYYI+LNC22rBKbPr6N990zSjcy1rDaTfxavpSI4y8m6+b99g==" saltValue="NB74U0L80VUGssysZPv9m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ljNBkXfr9tVYYPnzhtnpd7WKvWJWSBGdKbrz3mqiAZ/l2vcDzHiSYImj6bwMWawlvwDHhAhVYp6Kcm5N7QmkA==" saltValue="UOiDXsoUPH6ytxeU4l4d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MNbP6+GFQIdLnyXQxmAj27oggz2L71uBsj48q1do7kHIr3wmorNhKcs1/FV+K9GDqLE05NOT7wxLBl59/W+jw==" saltValue="f+3GXN3F1DaFJNOODZPd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544</v>
      </c>
      <c r="G2" s="136"/>
      <c r="H2" s="137"/>
    </row>
    <row r="3" spans="1:8" x14ac:dyDescent="0.15">
      <c r="A3" s="133" t="s">
        <v>537</v>
      </c>
      <c r="B3" s="138"/>
      <c r="C3" s="139"/>
      <c r="D3" s="140">
        <v>12508</v>
      </c>
      <c r="E3" s="141"/>
      <c r="F3" s="142">
        <v>41235</v>
      </c>
      <c r="G3" s="143"/>
      <c r="H3" s="144"/>
    </row>
    <row r="4" spans="1:8" x14ac:dyDescent="0.15">
      <c r="A4" s="145"/>
      <c r="B4" s="146"/>
      <c r="C4" s="147"/>
      <c r="D4" s="148">
        <v>9642</v>
      </c>
      <c r="E4" s="149"/>
      <c r="F4" s="150">
        <v>22086</v>
      </c>
      <c r="G4" s="151"/>
      <c r="H4" s="152"/>
    </row>
    <row r="5" spans="1:8" x14ac:dyDescent="0.15">
      <c r="A5" s="133" t="s">
        <v>539</v>
      </c>
      <c r="B5" s="138"/>
      <c r="C5" s="139"/>
      <c r="D5" s="140">
        <v>18788</v>
      </c>
      <c r="E5" s="141"/>
      <c r="F5" s="142">
        <v>51613</v>
      </c>
      <c r="G5" s="143"/>
      <c r="H5" s="144"/>
    </row>
    <row r="6" spans="1:8" x14ac:dyDescent="0.15">
      <c r="A6" s="145"/>
      <c r="B6" s="146"/>
      <c r="C6" s="147"/>
      <c r="D6" s="148">
        <v>12795</v>
      </c>
      <c r="E6" s="149"/>
      <c r="F6" s="150">
        <v>25872</v>
      </c>
      <c r="G6" s="151"/>
      <c r="H6" s="152"/>
    </row>
    <row r="7" spans="1:8" x14ac:dyDescent="0.15">
      <c r="A7" s="133" t="s">
        <v>540</v>
      </c>
      <c r="B7" s="138"/>
      <c r="C7" s="139"/>
      <c r="D7" s="140">
        <v>29546</v>
      </c>
      <c r="E7" s="141"/>
      <c r="F7" s="142">
        <v>50880</v>
      </c>
      <c r="G7" s="143"/>
      <c r="H7" s="144"/>
    </row>
    <row r="8" spans="1:8" x14ac:dyDescent="0.15">
      <c r="A8" s="145"/>
      <c r="B8" s="146"/>
      <c r="C8" s="147"/>
      <c r="D8" s="148">
        <v>21329</v>
      </c>
      <c r="E8" s="149"/>
      <c r="F8" s="150">
        <v>27819</v>
      </c>
      <c r="G8" s="151"/>
      <c r="H8" s="152"/>
    </row>
    <row r="9" spans="1:8" x14ac:dyDescent="0.15">
      <c r="A9" s="133" t="s">
        <v>541</v>
      </c>
      <c r="B9" s="138"/>
      <c r="C9" s="139"/>
      <c r="D9" s="140">
        <v>24214</v>
      </c>
      <c r="E9" s="141"/>
      <c r="F9" s="142">
        <v>46395</v>
      </c>
      <c r="G9" s="143"/>
      <c r="H9" s="144"/>
    </row>
    <row r="10" spans="1:8" x14ac:dyDescent="0.15">
      <c r="A10" s="145"/>
      <c r="B10" s="146"/>
      <c r="C10" s="147"/>
      <c r="D10" s="148">
        <v>14740</v>
      </c>
      <c r="E10" s="149"/>
      <c r="F10" s="150">
        <v>26304</v>
      </c>
      <c r="G10" s="151"/>
      <c r="H10" s="152"/>
    </row>
    <row r="11" spans="1:8" x14ac:dyDescent="0.15">
      <c r="A11" s="133" t="s">
        <v>542</v>
      </c>
      <c r="B11" s="138"/>
      <c r="C11" s="139"/>
      <c r="D11" s="140">
        <v>27233</v>
      </c>
      <c r="E11" s="141"/>
      <c r="F11" s="142">
        <v>48088</v>
      </c>
      <c r="G11" s="143"/>
      <c r="H11" s="144"/>
    </row>
    <row r="12" spans="1:8" x14ac:dyDescent="0.15">
      <c r="A12" s="145"/>
      <c r="B12" s="146"/>
      <c r="C12" s="153"/>
      <c r="D12" s="148">
        <v>13998</v>
      </c>
      <c r="E12" s="149"/>
      <c r="F12" s="150">
        <v>25183</v>
      </c>
      <c r="G12" s="151"/>
      <c r="H12" s="152"/>
    </row>
    <row r="13" spans="1:8" x14ac:dyDescent="0.15">
      <c r="A13" s="133"/>
      <c r="B13" s="138"/>
      <c r="C13" s="154"/>
      <c r="D13" s="155">
        <v>22458</v>
      </c>
      <c r="E13" s="156"/>
      <c r="F13" s="157">
        <v>47642</v>
      </c>
      <c r="G13" s="158"/>
      <c r="H13" s="144"/>
    </row>
    <row r="14" spans="1:8" x14ac:dyDescent="0.15">
      <c r="A14" s="145"/>
      <c r="B14" s="146"/>
      <c r="C14" s="147"/>
      <c r="D14" s="148">
        <v>14501</v>
      </c>
      <c r="E14" s="149"/>
      <c r="F14" s="150">
        <v>25453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2.2400000000000002</v>
      </c>
      <c r="C19" s="159">
        <f>ROUND(VALUE(SUBSTITUTE(実質収支比率等に係る経年分析!G$48,"▲","-")),2)</f>
        <v>2.44</v>
      </c>
      <c r="D19" s="159">
        <f>ROUND(VALUE(SUBSTITUTE(実質収支比率等に係る経年分析!H$48,"▲","-")),2)</f>
        <v>2.5299999999999998</v>
      </c>
      <c r="E19" s="159">
        <f>ROUND(VALUE(SUBSTITUTE(実質収支比率等に係る経年分析!I$48,"▲","-")),2)</f>
        <v>2.21</v>
      </c>
      <c r="F19" s="159">
        <f>ROUND(VALUE(SUBSTITUTE(実質収支比率等に係る経年分析!J$48,"▲","-")),2)</f>
        <v>2.2200000000000002</v>
      </c>
    </row>
    <row r="20" spans="1:11" x14ac:dyDescent="0.15">
      <c r="A20" s="159" t="s">
        <v>49</v>
      </c>
      <c r="B20" s="159">
        <f>ROUND(VALUE(SUBSTITUTE(実質収支比率等に係る経年分析!F$47,"▲","-")),2)</f>
        <v>10.85</v>
      </c>
      <c r="C20" s="159">
        <f>ROUND(VALUE(SUBSTITUTE(実質収支比率等に係る経年分析!G$47,"▲","-")),2)</f>
        <v>11.8</v>
      </c>
      <c r="D20" s="159">
        <f>ROUND(VALUE(SUBSTITUTE(実質収支比率等に係る経年分析!H$47,"▲","-")),2)</f>
        <v>12.69</v>
      </c>
      <c r="E20" s="159">
        <f>ROUND(VALUE(SUBSTITUTE(実質収支比率等に係る経年分析!I$47,"▲","-")),2)</f>
        <v>13.1</v>
      </c>
      <c r="F20" s="159">
        <f>ROUND(VALUE(SUBSTITUTE(実質収支比率等に係る経年分析!J$47,"▲","-")),2)</f>
        <v>12.16</v>
      </c>
    </row>
    <row r="21" spans="1:11" x14ac:dyDescent="0.15">
      <c r="A21" s="159" t="s">
        <v>50</v>
      </c>
      <c r="B21" s="159">
        <f>IF(ISNUMBER(VALUE(SUBSTITUTE(実質収支比率等に係る経年分析!F$49,"▲","-"))),ROUND(VALUE(SUBSTITUTE(実質収支比率等に係る経年分析!F$49,"▲","-")),2),NA())</f>
        <v>4.92</v>
      </c>
      <c r="C21" s="159">
        <f>IF(ISNUMBER(VALUE(SUBSTITUTE(実質収支比率等に係る経年分析!G$49,"▲","-"))),ROUND(VALUE(SUBSTITUTE(実質収支比率等に係る経年分析!G$49,"▲","-")),2),NA())</f>
        <v>3.13</v>
      </c>
      <c r="D21" s="159">
        <f>IF(ISNUMBER(VALUE(SUBSTITUTE(実質収支比率等に係る経年分析!H$49,"▲","-"))),ROUND(VALUE(SUBSTITUTE(実質収支比率等に係る経年分析!H$49,"▲","-")),2),NA())</f>
        <v>2.44</v>
      </c>
      <c r="E21" s="159">
        <f>IF(ISNUMBER(VALUE(SUBSTITUTE(実質収支比率等に係る経年分析!I$49,"▲","-"))),ROUND(VALUE(SUBSTITUTE(実質収支比率等に係る経年分析!I$49,"▲","-")),2),NA())</f>
        <v>0.88</v>
      </c>
      <c r="F21" s="159">
        <f>IF(ISNUMBER(VALUE(SUBSTITUTE(実質収支比率等に係る経年分析!J$49,"▲","-"))),ROUND(VALUE(SUBSTITUTE(実質収支比率等に係る経年分析!J$49,"▲","-")),2),NA())</f>
        <v>1.57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0.08</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0.08</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0.35</v>
      </c>
    </row>
    <row r="30" spans="1:11" x14ac:dyDescent="0.15">
      <c r="A30" s="160" t="str">
        <f>IF(連結実質赤字比率に係る赤字・黒字の構成分析!C$40="",NA(),連結実質赤字比率に係る赤字・黒字の構成分析!C$40)</f>
        <v>国民健康保険特別会計</v>
      </c>
      <c r="B30" s="160">
        <f>IF(ROUND(VALUE(SUBSTITUTE(連結実質赤字比率に係る赤字・黒字の構成分析!F$40,"▲", "-")), 2) &lt; 0, ABS(ROUND(VALUE(SUBSTITUTE(連結実質赤字比率に係る赤字・黒字の構成分析!F$40,"▲", "-")), 2)), NA())</f>
        <v>2.2599999999999998</v>
      </c>
      <c r="C30" s="160" t="e">
        <f>IF(ROUND(VALUE(SUBSTITUTE(連結実質赤字比率に係る赤字・黒字の構成分析!F$40,"▲", "-")), 2) &gt;= 0, ABS(ROUND(VALUE(SUBSTITUTE(連結実質赤字比率に係る赤字・黒字の構成分析!F$40,"▲", "-")), 2)), NA())</f>
        <v>#N/A</v>
      </c>
      <c r="D30" s="160">
        <f>IF(ROUND(VALUE(SUBSTITUTE(連結実質赤字比率に係る赤字・黒字の構成分析!G$40,"▲", "-")), 2) &lt; 0, ABS(ROUND(VALUE(SUBSTITUTE(連結実質赤字比率に係る赤字・黒字の構成分析!G$40,"▲", "-")), 2)), NA())</f>
        <v>2.11</v>
      </c>
      <c r="E30" s="160" t="e">
        <f>IF(ROUND(VALUE(SUBSTITUTE(連結実質赤字比率に係る赤字・黒字の構成分析!G$40,"▲", "-")), 2) &gt;= 0, ABS(ROUND(VALUE(SUBSTITUTE(連結実質赤字比率に係る赤字・黒字の構成分析!G$40,"▲", "-")), 2)), NA())</f>
        <v>#N/A</v>
      </c>
      <c r="F30" s="160">
        <f>IF(ROUND(VALUE(SUBSTITUTE(連結実質赤字比率に係る赤字・黒字の構成分析!H$40,"▲", "-")), 2) &lt; 0, ABS(ROUND(VALUE(SUBSTITUTE(連結実質赤字比率に係る赤字・黒字の構成分析!H$40,"▲", "-")), 2)), NA())</f>
        <v>1.35</v>
      </c>
      <c r="G30" s="160" t="e">
        <f>IF(ROUND(VALUE(SUBSTITUTE(連結実質赤字比率に係る赤字・黒字の構成分析!H$40,"▲", "-")), 2) &gt;= 0, ABS(ROUND(VALUE(SUBSTITUTE(連結実質赤字比率に係る赤字・黒字の構成分析!H$40,"▲", "-")), 2)), NA())</f>
        <v>#N/A</v>
      </c>
      <c r="H30" s="160">
        <f>IF(ROUND(VALUE(SUBSTITUTE(連結実質赤字比率に係る赤字・黒字の構成分析!I$40,"▲", "-")), 2) &lt; 0, ABS(ROUND(VALUE(SUBSTITUTE(連結実質赤字比率に係る赤字・黒字の構成分析!I$40,"▲", "-")), 2)), NA())</f>
        <v>0.37</v>
      </c>
      <c r="I30" s="160" t="e">
        <f>IF(ROUND(VALUE(SUBSTITUTE(連結実質赤字比率に係る赤字・黒字の構成分析!I$40,"▲", "-")), 2) &gt;= 0, ABS(ROUND(VALUE(SUBSTITUTE(連結実質赤字比率に係る赤字・黒字の構成分析!I$40,"▲", "-")), 2)), NA())</f>
        <v>#N/A</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0.7</v>
      </c>
    </row>
    <row r="31" spans="1:11" x14ac:dyDescent="0.15">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0.66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1.1100000000000001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0.99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0.92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0.7</v>
      </c>
    </row>
    <row r="32" spans="1:11" x14ac:dyDescent="0.15">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1.39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1.41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1.77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1.26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1.05</v>
      </c>
    </row>
    <row r="33" spans="1:16" x14ac:dyDescent="0.15">
      <c r="A33" s="160" t="str">
        <f>IF(連結実質赤字比率に係る赤字・黒字の構成分析!C$37="",NA(),連結実質赤字比率に係る赤字・黒字の構成分析!C$37)</f>
        <v>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2.86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1.91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2.27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2.09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1.39</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2.23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2.39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2.46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2.12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2.14</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7.76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7.79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7.33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5.51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6.04</v>
      </c>
    </row>
    <row r="36" spans="1:16" x14ac:dyDescent="0.15">
      <c r="A36" s="160" t="str">
        <f>IF(連結実質赤字比率に係る赤字・黒字の構成分析!C$34="",NA(),連結実質赤字比率に係る赤字・黒字の構成分析!C$34)</f>
        <v>自動車駐車場特別会計</v>
      </c>
      <c r="B36" s="160">
        <f>IF(ROUND(VALUE(SUBSTITUTE(連結実質赤字比率に係る赤字・黒字の構成分析!F$34,"▲", "-")), 2) &lt; 0, ABS(ROUND(VALUE(SUBSTITUTE(連結実質赤字比率に係る赤字・黒字の構成分析!F$34,"▲", "-")), 2)), NA())</f>
        <v>0.62</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0.51</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0.45</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0.43</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0.37</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14375</v>
      </c>
      <c r="E42" s="161"/>
      <c r="F42" s="161"/>
      <c r="G42" s="161">
        <f>'実質公債費比率（分子）の構造'!L$52</f>
        <v>14536</v>
      </c>
      <c r="H42" s="161"/>
      <c r="I42" s="161"/>
      <c r="J42" s="161">
        <f>'実質公債費比率（分子）の構造'!M$52</f>
        <v>14064</v>
      </c>
      <c r="K42" s="161"/>
      <c r="L42" s="161"/>
      <c r="M42" s="161">
        <f>'実質公債費比率（分子）の構造'!N$52</f>
        <v>14209</v>
      </c>
      <c r="N42" s="161"/>
      <c r="O42" s="161"/>
      <c r="P42" s="161">
        <f>'実質公債費比率（分子）の構造'!O$52</f>
        <v>14489</v>
      </c>
    </row>
    <row r="43" spans="1:16" x14ac:dyDescent="0.15">
      <c r="A43" s="161" t="s">
        <v>18</v>
      </c>
      <c r="B43" s="161" t="str">
        <f>'実質公債費比率（分子）の構造'!K$51</f>
        <v>-</v>
      </c>
      <c r="C43" s="161"/>
      <c r="D43" s="161"/>
      <c r="E43" s="161">
        <f>'実質公債費比率（分子）の構造'!L$51</f>
        <v>0</v>
      </c>
      <c r="F43" s="161"/>
      <c r="G43" s="161"/>
      <c r="H43" s="161" t="str">
        <f>'実質公債費比率（分子）の構造'!M$51</f>
        <v>-</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219</v>
      </c>
      <c r="C44" s="161"/>
      <c r="D44" s="161"/>
      <c r="E44" s="161">
        <f>'実質公債費比率（分子）の構造'!L$50</f>
        <v>11</v>
      </c>
      <c r="F44" s="161"/>
      <c r="G44" s="161"/>
      <c r="H44" s="161">
        <f>'実質公債費比率（分子）の構造'!M$50</f>
        <v>11</v>
      </c>
      <c r="I44" s="161"/>
      <c r="J44" s="161"/>
      <c r="K44" s="161">
        <f>'実質公債費比率（分子）の構造'!N$50</f>
        <v>11</v>
      </c>
      <c r="L44" s="161"/>
      <c r="M44" s="161"/>
      <c r="N44" s="161">
        <f>'実質公債費比率（分子）の構造'!O$50</f>
        <v>11</v>
      </c>
      <c r="O44" s="161"/>
      <c r="P44" s="161"/>
    </row>
    <row r="45" spans="1:16" x14ac:dyDescent="0.15">
      <c r="A45" s="161" t="s">
        <v>59</v>
      </c>
      <c r="B45" s="161">
        <f>'実質公債費比率（分子）の構造'!K$49</f>
        <v>214</v>
      </c>
      <c r="C45" s="161"/>
      <c r="D45" s="161"/>
      <c r="E45" s="161">
        <f>'実質公債費比率（分子）の構造'!L$49</f>
        <v>233</v>
      </c>
      <c r="F45" s="161"/>
      <c r="G45" s="161"/>
      <c r="H45" s="161">
        <f>'実質公債費比率（分子）の構造'!M$49</f>
        <v>239</v>
      </c>
      <c r="I45" s="161"/>
      <c r="J45" s="161"/>
      <c r="K45" s="161">
        <f>'実質公債費比率（分子）の構造'!N$49</f>
        <v>245</v>
      </c>
      <c r="L45" s="161"/>
      <c r="M45" s="161"/>
      <c r="N45" s="161">
        <f>'実質公債費比率（分子）の構造'!O$49</f>
        <v>394</v>
      </c>
      <c r="O45" s="161"/>
      <c r="P45" s="161"/>
    </row>
    <row r="46" spans="1:16" x14ac:dyDescent="0.15">
      <c r="A46" s="161" t="s">
        <v>60</v>
      </c>
      <c r="B46" s="161">
        <f>'実質公債費比率（分子）の構造'!K$48</f>
        <v>3861</v>
      </c>
      <c r="C46" s="161"/>
      <c r="D46" s="161"/>
      <c r="E46" s="161">
        <f>'実質公債費比率（分子）の構造'!L$48</f>
        <v>3665</v>
      </c>
      <c r="F46" s="161"/>
      <c r="G46" s="161"/>
      <c r="H46" s="161">
        <f>'実質公債費比率（分子）の構造'!M$48</f>
        <v>3990</v>
      </c>
      <c r="I46" s="161"/>
      <c r="J46" s="161"/>
      <c r="K46" s="161">
        <f>'実質公債費比率（分子）の構造'!N$48</f>
        <v>3672</v>
      </c>
      <c r="L46" s="161"/>
      <c r="M46" s="161"/>
      <c r="N46" s="161">
        <f>'実質公債費比率（分子）の構造'!O$48</f>
        <v>3298</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10832</v>
      </c>
      <c r="C49" s="161"/>
      <c r="D49" s="161"/>
      <c r="E49" s="161">
        <f>'実質公債費比率（分子）の構造'!L$45</f>
        <v>10511</v>
      </c>
      <c r="F49" s="161"/>
      <c r="G49" s="161"/>
      <c r="H49" s="161">
        <f>'実質公債費比率（分子）の構造'!M$45</f>
        <v>10026</v>
      </c>
      <c r="I49" s="161"/>
      <c r="J49" s="161"/>
      <c r="K49" s="161">
        <f>'実質公債費比率（分子）の構造'!N$45</f>
        <v>9987</v>
      </c>
      <c r="L49" s="161"/>
      <c r="M49" s="161"/>
      <c r="N49" s="161">
        <f>'実質公債費比率（分子）の構造'!O$45</f>
        <v>10160</v>
      </c>
      <c r="O49" s="161"/>
      <c r="P49" s="161"/>
    </row>
    <row r="50" spans="1:16" x14ac:dyDescent="0.15">
      <c r="A50" s="161" t="s">
        <v>64</v>
      </c>
      <c r="B50" s="161" t="e">
        <f>NA()</f>
        <v>#N/A</v>
      </c>
      <c r="C50" s="161">
        <f>IF(ISNUMBER('実質公債費比率（分子）の構造'!K$53),'実質公債費比率（分子）の構造'!K$53,NA())</f>
        <v>751</v>
      </c>
      <c r="D50" s="161" t="e">
        <f>NA()</f>
        <v>#N/A</v>
      </c>
      <c r="E50" s="161" t="e">
        <f>NA()</f>
        <v>#N/A</v>
      </c>
      <c r="F50" s="161">
        <f>IF(ISNUMBER('実質公債費比率（分子）の構造'!L$53),'実質公債費比率（分子）の構造'!L$53,NA())</f>
        <v>-116</v>
      </c>
      <c r="G50" s="161" t="e">
        <f>NA()</f>
        <v>#N/A</v>
      </c>
      <c r="H50" s="161" t="e">
        <f>NA()</f>
        <v>#N/A</v>
      </c>
      <c r="I50" s="161">
        <f>IF(ISNUMBER('実質公債費比率（分子）の構造'!M$53),'実質公債費比率（分子）の構造'!M$53,NA())</f>
        <v>202</v>
      </c>
      <c r="J50" s="161" t="e">
        <f>NA()</f>
        <v>#N/A</v>
      </c>
      <c r="K50" s="161" t="e">
        <f>NA()</f>
        <v>#N/A</v>
      </c>
      <c r="L50" s="161">
        <f>IF(ISNUMBER('実質公債費比率（分子）の構造'!N$53),'実質公債費比率（分子）の構造'!N$53,NA())</f>
        <v>-294</v>
      </c>
      <c r="M50" s="161" t="e">
        <f>NA()</f>
        <v>#N/A</v>
      </c>
      <c r="N50" s="161" t="e">
        <f>NA()</f>
        <v>#N/A</v>
      </c>
      <c r="O50" s="161">
        <f>IF(ISNUMBER('実質公債費比率（分子）の構造'!O$53),'実質公債費比率（分子）の構造'!O$53,NA())</f>
        <v>-626</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114305</v>
      </c>
      <c r="E56" s="160"/>
      <c r="F56" s="160"/>
      <c r="G56" s="160">
        <f>'将来負担比率（分子）の構造'!J$52</f>
        <v>117043</v>
      </c>
      <c r="H56" s="160"/>
      <c r="I56" s="160"/>
      <c r="J56" s="160">
        <f>'将来負担比率（分子）の構造'!K$52</f>
        <v>113200</v>
      </c>
      <c r="K56" s="160"/>
      <c r="L56" s="160"/>
      <c r="M56" s="160">
        <f>'将来負担比率（分子）の構造'!L$52</f>
        <v>112943</v>
      </c>
      <c r="N56" s="160"/>
      <c r="O56" s="160"/>
      <c r="P56" s="160">
        <f>'将来負担比率（分子）の構造'!M$52</f>
        <v>111679</v>
      </c>
    </row>
    <row r="57" spans="1:16" x14ac:dyDescent="0.15">
      <c r="A57" s="160" t="s">
        <v>36</v>
      </c>
      <c r="B57" s="160"/>
      <c r="C57" s="160"/>
      <c r="D57" s="160">
        <f>'将来負担比率（分子）の構造'!I$51</f>
        <v>35639</v>
      </c>
      <c r="E57" s="160"/>
      <c r="F57" s="160"/>
      <c r="G57" s="160">
        <f>'将来負担比率（分子）の構造'!J$51</f>
        <v>34310</v>
      </c>
      <c r="H57" s="160"/>
      <c r="I57" s="160"/>
      <c r="J57" s="160">
        <f>'将来負担比率（分子）の構造'!K$51</f>
        <v>32475</v>
      </c>
      <c r="K57" s="160"/>
      <c r="L57" s="160"/>
      <c r="M57" s="160">
        <f>'将来負担比率（分子）の構造'!L$51</f>
        <v>32730</v>
      </c>
      <c r="N57" s="160"/>
      <c r="O57" s="160"/>
      <c r="P57" s="160">
        <f>'将来負担比率（分子）の構造'!M$51</f>
        <v>29815</v>
      </c>
    </row>
    <row r="58" spans="1:16" x14ac:dyDescent="0.15">
      <c r="A58" s="160" t="s">
        <v>35</v>
      </c>
      <c r="B58" s="160"/>
      <c r="C58" s="160"/>
      <c r="D58" s="160">
        <f>'将来負担比率（分子）の構造'!I$50</f>
        <v>24569</v>
      </c>
      <c r="E58" s="160"/>
      <c r="F58" s="160"/>
      <c r="G58" s="160">
        <f>'将来負担比率（分子）の構造'!J$50</f>
        <v>26068</v>
      </c>
      <c r="H58" s="160"/>
      <c r="I58" s="160"/>
      <c r="J58" s="160">
        <f>'将来負担比率（分子）の構造'!K$50</f>
        <v>26491</v>
      </c>
      <c r="K58" s="160"/>
      <c r="L58" s="160"/>
      <c r="M58" s="160">
        <f>'将来負担比率（分子）の構造'!L$50</f>
        <v>29396</v>
      </c>
      <c r="N58" s="160"/>
      <c r="O58" s="160"/>
      <c r="P58" s="160">
        <f>'将来負担比率（分子）の構造'!M$50</f>
        <v>30342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2486</v>
      </c>
      <c r="C61" s="160"/>
      <c r="D61" s="160"/>
      <c r="E61" s="160">
        <f>'将来負担比率（分子）の構造'!J$46</f>
        <v>1979</v>
      </c>
      <c r="F61" s="160"/>
      <c r="G61" s="160"/>
      <c r="H61" s="160">
        <f>'将来負担比率（分子）の構造'!K$46</f>
        <v>1815</v>
      </c>
      <c r="I61" s="160"/>
      <c r="J61" s="160"/>
      <c r="K61" s="160">
        <f>'将来負担比率（分子）の構造'!L$46</f>
        <v>1473</v>
      </c>
      <c r="L61" s="160"/>
      <c r="M61" s="160"/>
      <c r="N61" s="160">
        <f>'将来負担比率（分子）の構造'!M$46</f>
        <v>1203</v>
      </c>
      <c r="O61" s="160"/>
      <c r="P61" s="160"/>
    </row>
    <row r="62" spans="1:16" x14ac:dyDescent="0.15">
      <c r="A62" s="160" t="s">
        <v>29</v>
      </c>
      <c r="B62" s="160">
        <f>'将来負担比率（分子）の構造'!I$45</f>
        <v>17527</v>
      </c>
      <c r="C62" s="160"/>
      <c r="D62" s="160"/>
      <c r="E62" s="160">
        <f>'将来負担比率（分子）の構造'!J$45</f>
        <v>16847</v>
      </c>
      <c r="F62" s="160"/>
      <c r="G62" s="160"/>
      <c r="H62" s="160">
        <f>'将来負担比率（分子）の構造'!K$45</f>
        <v>15793</v>
      </c>
      <c r="I62" s="160"/>
      <c r="J62" s="160"/>
      <c r="K62" s="160">
        <f>'将来負担比率（分子）の構造'!L$45</f>
        <v>15627</v>
      </c>
      <c r="L62" s="160"/>
      <c r="M62" s="160"/>
      <c r="N62" s="160">
        <f>'将来負担比率（分子）の構造'!M$45</f>
        <v>14853</v>
      </c>
      <c r="O62" s="160"/>
      <c r="P62" s="160"/>
    </row>
    <row r="63" spans="1:16" x14ac:dyDescent="0.15">
      <c r="A63" s="160" t="s">
        <v>28</v>
      </c>
      <c r="B63" s="160">
        <f>'将来負担比率（分子）の構造'!I$44</f>
        <v>1407</v>
      </c>
      <c r="C63" s="160"/>
      <c r="D63" s="160"/>
      <c r="E63" s="160">
        <f>'将来負担比率（分子）の構造'!J$44</f>
        <v>2565</v>
      </c>
      <c r="F63" s="160"/>
      <c r="G63" s="160"/>
      <c r="H63" s="160">
        <f>'将来負担比率（分子）の構造'!K$44</f>
        <v>2844</v>
      </c>
      <c r="I63" s="160"/>
      <c r="J63" s="160"/>
      <c r="K63" s="160">
        <f>'将来負担比率（分子）の構造'!L$44</f>
        <v>2912</v>
      </c>
      <c r="L63" s="160"/>
      <c r="M63" s="160"/>
      <c r="N63" s="160">
        <f>'将来負担比率（分子）の構造'!M$44</f>
        <v>2665</v>
      </c>
      <c r="O63" s="160"/>
      <c r="P63" s="160"/>
    </row>
    <row r="64" spans="1:16" x14ac:dyDescent="0.15">
      <c r="A64" s="160" t="s">
        <v>27</v>
      </c>
      <c r="B64" s="160">
        <f>'将来負担比率（分子）の構造'!I$43</f>
        <v>44978</v>
      </c>
      <c r="C64" s="160"/>
      <c r="D64" s="160"/>
      <c r="E64" s="160">
        <f>'将来負担比率（分子）の構造'!J$43</f>
        <v>42569</v>
      </c>
      <c r="F64" s="160"/>
      <c r="G64" s="160"/>
      <c r="H64" s="160">
        <f>'将来負担比率（分子）の構造'!K$43</f>
        <v>39769</v>
      </c>
      <c r="I64" s="160"/>
      <c r="J64" s="160"/>
      <c r="K64" s="160">
        <f>'将来負担比率（分子）の構造'!L$43</f>
        <v>36428</v>
      </c>
      <c r="L64" s="160"/>
      <c r="M64" s="160"/>
      <c r="N64" s="160">
        <f>'将来負担比率（分子）の構造'!M$43</f>
        <v>33340</v>
      </c>
      <c r="O64" s="160"/>
      <c r="P64" s="160"/>
    </row>
    <row r="65" spans="1:16" x14ac:dyDescent="0.15">
      <c r="A65" s="160" t="s">
        <v>26</v>
      </c>
      <c r="B65" s="160">
        <f>'将来負担比率（分子）の構造'!I$42</f>
        <v>6294</v>
      </c>
      <c r="C65" s="160"/>
      <c r="D65" s="160"/>
      <c r="E65" s="160">
        <f>'将来負担比率（分子）の構造'!J$42</f>
        <v>5875</v>
      </c>
      <c r="F65" s="160"/>
      <c r="G65" s="160"/>
      <c r="H65" s="160">
        <f>'将来負担比率（分子）の構造'!K$42</f>
        <v>6844</v>
      </c>
      <c r="I65" s="160"/>
      <c r="J65" s="160"/>
      <c r="K65" s="160">
        <f>'将来負担比率（分子）の構造'!L$42</f>
        <v>6035</v>
      </c>
      <c r="L65" s="160"/>
      <c r="M65" s="160"/>
      <c r="N65" s="160">
        <f>'将来負担比率（分子）の構造'!M$42</f>
        <v>5000</v>
      </c>
      <c r="O65" s="160"/>
      <c r="P65" s="160"/>
    </row>
    <row r="66" spans="1:16" x14ac:dyDescent="0.15">
      <c r="A66" s="160" t="s">
        <v>25</v>
      </c>
      <c r="B66" s="160">
        <f>'将来負担比率（分子）の構造'!I$41</f>
        <v>96848</v>
      </c>
      <c r="C66" s="160"/>
      <c r="D66" s="160"/>
      <c r="E66" s="160">
        <f>'将来負担比率（分子）の構造'!J$41</f>
        <v>96904</v>
      </c>
      <c r="F66" s="160"/>
      <c r="G66" s="160"/>
      <c r="H66" s="160">
        <f>'将来負担比率（分子）の構造'!K$41</f>
        <v>99253</v>
      </c>
      <c r="I66" s="160"/>
      <c r="J66" s="160"/>
      <c r="K66" s="160">
        <f>'将来負担比率（分子）の構造'!L$41</f>
        <v>101233</v>
      </c>
      <c r="L66" s="160"/>
      <c r="M66" s="160"/>
      <c r="N66" s="160">
        <f>'将来負担比率（分子）の構造'!M$41</f>
        <v>101728</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9731</v>
      </c>
      <c r="C72" s="164">
        <f>基金残高に係る経年分析!G55</f>
        <v>9990</v>
      </c>
      <c r="D72" s="164">
        <f>基金残高に係る経年分析!H55</f>
        <v>9504</v>
      </c>
    </row>
    <row r="73" spans="1:16" x14ac:dyDescent="0.15">
      <c r="A73" s="163" t="s">
        <v>71</v>
      </c>
      <c r="B73" s="164">
        <f>基金残高に係る経年分析!F56</f>
        <v>5344</v>
      </c>
      <c r="C73" s="164">
        <f>基金残高に係る経年分析!G56</f>
        <v>5351</v>
      </c>
      <c r="D73" s="164">
        <f>基金残高に係る経年分析!H56</f>
        <v>4704</v>
      </c>
    </row>
    <row r="74" spans="1:16" x14ac:dyDescent="0.15">
      <c r="A74" s="163" t="s">
        <v>72</v>
      </c>
      <c r="B74" s="164">
        <f>基金残高に係る経年分析!F57</f>
        <v>14640</v>
      </c>
      <c r="C74" s="164">
        <f>基金残高に係る経年分析!G57</f>
        <v>11691</v>
      </c>
      <c r="D74" s="164">
        <f>基金残高に係る経年分析!H57</f>
        <v>12947</v>
      </c>
    </row>
  </sheetData>
  <sheetProtection algorithmName="SHA-512" hashValue="38ujQ/rm4N5aTSePjBweYqd45nzW8bonhQVPEstg7+cl0lVeLMjNPlQ4Zkmo3VkkiwZmJm+VIncD66ehgb5dWw==" saltValue="yBa7azmR4id2cvivMyOM6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56365922</v>
      </c>
      <c r="S5" s="649"/>
      <c r="T5" s="649"/>
      <c r="U5" s="649"/>
      <c r="V5" s="649"/>
      <c r="W5" s="649"/>
      <c r="X5" s="649"/>
      <c r="Y5" s="650"/>
      <c r="Z5" s="651">
        <v>41.5</v>
      </c>
      <c r="AA5" s="651"/>
      <c r="AB5" s="651"/>
      <c r="AC5" s="651"/>
      <c r="AD5" s="652">
        <v>51774835</v>
      </c>
      <c r="AE5" s="652"/>
      <c r="AF5" s="652"/>
      <c r="AG5" s="652"/>
      <c r="AH5" s="652"/>
      <c r="AI5" s="652"/>
      <c r="AJ5" s="652"/>
      <c r="AK5" s="652"/>
      <c r="AL5" s="653">
        <v>71.3</v>
      </c>
      <c r="AM5" s="654"/>
      <c r="AN5" s="654"/>
      <c r="AO5" s="655"/>
      <c r="AP5" s="645" t="s">
        <v>221</v>
      </c>
      <c r="AQ5" s="646"/>
      <c r="AR5" s="646"/>
      <c r="AS5" s="646"/>
      <c r="AT5" s="646"/>
      <c r="AU5" s="646"/>
      <c r="AV5" s="646"/>
      <c r="AW5" s="646"/>
      <c r="AX5" s="646"/>
      <c r="AY5" s="646"/>
      <c r="AZ5" s="646"/>
      <c r="BA5" s="646"/>
      <c r="BB5" s="646"/>
      <c r="BC5" s="646"/>
      <c r="BD5" s="646"/>
      <c r="BE5" s="646"/>
      <c r="BF5" s="647"/>
      <c r="BG5" s="659">
        <v>50389291</v>
      </c>
      <c r="BH5" s="660"/>
      <c r="BI5" s="660"/>
      <c r="BJ5" s="660"/>
      <c r="BK5" s="660"/>
      <c r="BL5" s="660"/>
      <c r="BM5" s="660"/>
      <c r="BN5" s="661"/>
      <c r="BO5" s="662">
        <v>89.4</v>
      </c>
      <c r="BP5" s="662"/>
      <c r="BQ5" s="662"/>
      <c r="BR5" s="662"/>
      <c r="BS5" s="663">
        <v>571737</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636079</v>
      </c>
      <c r="S6" s="660"/>
      <c r="T6" s="660"/>
      <c r="U6" s="660"/>
      <c r="V6" s="660"/>
      <c r="W6" s="660"/>
      <c r="X6" s="660"/>
      <c r="Y6" s="661"/>
      <c r="Z6" s="662">
        <v>0.5</v>
      </c>
      <c r="AA6" s="662"/>
      <c r="AB6" s="662"/>
      <c r="AC6" s="662"/>
      <c r="AD6" s="663">
        <v>636079</v>
      </c>
      <c r="AE6" s="663"/>
      <c r="AF6" s="663"/>
      <c r="AG6" s="663"/>
      <c r="AH6" s="663"/>
      <c r="AI6" s="663"/>
      <c r="AJ6" s="663"/>
      <c r="AK6" s="663"/>
      <c r="AL6" s="664">
        <v>0.9</v>
      </c>
      <c r="AM6" s="665"/>
      <c r="AN6" s="665"/>
      <c r="AO6" s="666"/>
      <c r="AP6" s="656" t="s">
        <v>226</v>
      </c>
      <c r="AQ6" s="657"/>
      <c r="AR6" s="657"/>
      <c r="AS6" s="657"/>
      <c r="AT6" s="657"/>
      <c r="AU6" s="657"/>
      <c r="AV6" s="657"/>
      <c r="AW6" s="657"/>
      <c r="AX6" s="657"/>
      <c r="AY6" s="657"/>
      <c r="AZ6" s="657"/>
      <c r="BA6" s="657"/>
      <c r="BB6" s="657"/>
      <c r="BC6" s="657"/>
      <c r="BD6" s="657"/>
      <c r="BE6" s="657"/>
      <c r="BF6" s="658"/>
      <c r="BG6" s="659">
        <v>50389291</v>
      </c>
      <c r="BH6" s="660"/>
      <c r="BI6" s="660"/>
      <c r="BJ6" s="660"/>
      <c r="BK6" s="660"/>
      <c r="BL6" s="660"/>
      <c r="BM6" s="660"/>
      <c r="BN6" s="661"/>
      <c r="BO6" s="662">
        <v>89.4</v>
      </c>
      <c r="BP6" s="662"/>
      <c r="BQ6" s="662"/>
      <c r="BR6" s="662"/>
      <c r="BS6" s="663">
        <v>571737</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644453</v>
      </c>
      <c r="CS6" s="660"/>
      <c r="CT6" s="660"/>
      <c r="CU6" s="660"/>
      <c r="CV6" s="660"/>
      <c r="CW6" s="660"/>
      <c r="CX6" s="660"/>
      <c r="CY6" s="661"/>
      <c r="CZ6" s="653">
        <v>0.5</v>
      </c>
      <c r="DA6" s="654"/>
      <c r="DB6" s="654"/>
      <c r="DC6" s="673"/>
      <c r="DD6" s="668" t="s">
        <v>123</v>
      </c>
      <c r="DE6" s="660"/>
      <c r="DF6" s="660"/>
      <c r="DG6" s="660"/>
      <c r="DH6" s="660"/>
      <c r="DI6" s="660"/>
      <c r="DJ6" s="660"/>
      <c r="DK6" s="660"/>
      <c r="DL6" s="660"/>
      <c r="DM6" s="660"/>
      <c r="DN6" s="660"/>
      <c r="DO6" s="660"/>
      <c r="DP6" s="661"/>
      <c r="DQ6" s="668">
        <v>644453</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148066</v>
      </c>
      <c r="S7" s="660"/>
      <c r="T7" s="660"/>
      <c r="U7" s="660"/>
      <c r="V7" s="660"/>
      <c r="W7" s="660"/>
      <c r="X7" s="660"/>
      <c r="Y7" s="661"/>
      <c r="Z7" s="662">
        <v>0.1</v>
      </c>
      <c r="AA7" s="662"/>
      <c r="AB7" s="662"/>
      <c r="AC7" s="662"/>
      <c r="AD7" s="663">
        <v>148066</v>
      </c>
      <c r="AE7" s="663"/>
      <c r="AF7" s="663"/>
      <c r="AG7" s="663"/>
      <c r="AH7" s="663"/>
      <c r="AI7" s="663"/>
      <c r="AJ7" s="663"/>
      <c r="AK7" s="663"/>
      <c r="AL7" s="664">
        <v>0.2</v>
      </c>
      <c r="AM7" s="665"/>
      <c r="AN7" s="665"/>
      <c r="AO7" s="666"/>
      <c r="AP7" s="656" t="s">
        <v>229</v>
      </c>
      <c r="AQ7" s="657"/>
      <c r="AR7" s="657"/>
      <c r="AS7" s="657"/>
      <c r="AT7" s="657"/>
      <c r="AU7" s="657"/>
      <c r="AV7" s="657"/>
      <c r="AW7" s="657"/>
      <c r="AX7" s="657"/>
      <c r="AY7" s="657"/>
      <c r="AZ7" s="657"/>
      <c r="BA7" s="657"/>
      <c r="BB7" s="657"/>
      <c r="BC7" s="657"/>
      <c r="BD7" s="657"/>
      <c r="BE7" s="657"/>
      <c r="BF7" s="658"/>
      <c r="BG7" s="659">
        <v>26507562</v>
      </c>
      <c r="BH7" s="660"/>
      <c r="BI7" s="660"/>
      <c r="BJ7" s="660"/>
      <c r="BK7" s="660"/>
      <c r="BL7" s="660"/>
      <c r="BM7" s="660"/>
      <c r="BN7" s="661"/>
      <c r="BO7" s="662">
        <v>47</v>
      </c>
      <c r="BP7" s="662"/>
      <c r="BQ7" s="662"/>
      <c r="BR7" s="662"/>
      <c r="BS7" s="663">
        <v>571737</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12337630</v>
      </c>
      <c r="CS7" s="660"/>
      <c r="CT7" s="660"/>
      <c r="CU7" s="660"/>
      <c r="CV7" s="660"/>
      <c r="CW7" s="660"/>
      <c r="CX7" s="660"/>
      <c r="CY7" s="661"/>
      <c r="CZ7" s="662">
        <v>9.1999999999999993</v>
      </c>
      <c r="DA7" s="662"/>
      <c r="DB7" s="662"/>
      <c r="DC7" s="662"/>
      <c r="DD7" s="668">
        <v>586339</v>
      </c>
      <c r="DE7" s="660"/>
      <c r="DF7" s="660"/>
      <c r="DG7" s="660"/>
      <c r="DH7" s="660"/>
      <c r="DI7" s="660"/>
      <c r="DJ7" s="660"/>
      <c r="DK7" s="660"/>
      <c r="DL7" s="660"/>
      <c r="DM7" s="660"/>
      <c r="DN7" s="660"/>
      <c r="DO7" s="660"/>
      <c r="DP7" s="661"/>
      <c r="DQ7" s="668">
        <v>10605210</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419424</v>
      </c>
      <c r="S8" s="660"/>
      <c r="T8" s="660"/>
      <c r="U8" s="660"/>
      <c r="V8" s="660"/>
      <c r="W8" s="660"/>
      <c r="X8" s="660"/>
      <c r="Y8" s="661"/>
      <c r="Z8" s="662">
        <v>0.3</v>
      </c>
      <c r="AA8" s="662"/>
      <c r="AB8" s="662"/>
      <c r="AC8" s="662"/>
      <c r="AD8" s="663">
        <v>419424</v>
      </c>
      <c r="AE8" s="663"/>
      <c r="AF8" s="663"/>
      <c r="AG8" s="663"/>
      <c r="AH8" s="663"/>
      <c r="AI8" s="663"/>
      <c r="AJ8" s="663"/>
      <c r="AK8" s="663"/>
      <c r="AL8" s="664">
        <v>0.6</v>
      </c>
      <c r="AM8" s="665"/>
      <c r="AN8" s="665"/>
      <c r="AO8" s="666"/>
      <c r="AP8" s="656" t="s">
        <v>232</v>
      </c>
      <c r="AQ8" s="657"/>
      <c r="AR8" s="657"/>
      <c r="AS8" s="657"/>
      <c r="AT8" s="657"/>
      <c r="AU8" s="657"/>
      <c r="AV8" s="657"/>
      <c r="AW8" s="657"/>
      <c r="AX8" s="657"/>
      <c r="AY8" s="657"/>
      <c r="AZ8" s="657"/>
      <c r="BA8" s="657"/>
      <c r="BB8" s="657"/>
      <c r="BC8" s="657"/>
      <c r="BD8" s="657"/>
      <c r="BE8" s="657"/>
      <c r="BF8" s="658"/>
      <c r="BG8" s="659">
        <v>649943</v>
      </c>
      <c r="BH8" s="660"/>
      <c r="BI8" s="660"/>
      <c r="BJ8" s="660"/>
      <c r="BK8" s="660"/>
      <c r="BL8" s="660"/>
      <c r="BM8" s="660"/>
      <c r="BN8" s="661"/>
      <c r="BO8" s="662">
        <v>1.2</v>
      </c>
      <c r="BP8" s="662"/>
      <c r="BQ8" s="662"/>
      <c r="BR8" s="662"/>
      <c r="BS8" s="668" t="s">
        <v>233</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67122891</v>
      </c>
      <c r="CS8" s="660"/>
      <c r="CT8" s="660"/>
      <c r="CU8" s="660"/>
      <c r="CV8" s="660"/>
      <c r="CW8" s="660"/>
      <c r="CX8" s="660"/>
      <c r="CY8" s="661"/>
      <c r="CZ8" s="662">
        <v>50.1</v>
      </c>
      <c r="DA8" s="662"/>
      <c r="DB8" s="662"/>
      <c r="DC8" s="662"/>
      <c r="DD8" s="668">
        <v>1675012</v>
      </c>
      <c r="DE8" s="660"/>
      <c r="DF8" s="660"/>
      <c r="DG8" s="660"/>
      <c r="DH8" s="660"/>
      <c r="DI8" s="660"/>
      <c r="DJ8" s="660"/>
      <c r="DK8" s="660"/>
      <c r="DL8" s="660"/>
      <c r="DM8" s="660"/>
      <c r="DN8" s="660"/>
      <c r="DO8" s="660"/>
      <c r="DP8" s="661"/>
      <c r="DQ8" s="668">
        <v>31253210</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423974</v>
      </c>
      <c r="S9" s="660"/>
      <c r="T9" s="660"/>
      <c r="U9" s="660"/>
      <c r="V9" s="660"/>
      <c r="W9" s="660"/>
      <c r="X9" s="660"/>
      <c r="Y9" s="661"/>
      <c r="Z9" s="662">
        <v>0.3</v>
      </c>
      <c r="AA9" s="662"/>
      <c r="AB9" s="662"/>
      <c r="AC9" s="662"/>
      <c r="AD9" s="663">
        <v>423974</v>
      </c>
      <c r="AE9" s="663"/>
      <c r="AF9" s="663"/>
      <c r="AG9" s="663"/>
      <c r="AH9" s="663"/>
      <c r="AI9" s="663"/>
      <c r="AJ9" s="663"/>
      <c r="AK9" s="663"/>
      <c r="AL9" s="664">
        <v>0.6</v>
      </c>
      <c r="AM9" s="665"/>
      <c r="AN9" s="665"/>
      <c r="AO9" s="666"/>
      <c r="AP9" s="656" t="s">
        <v>236</v>
      </c>
      <c r="AQ9" s="657"/>
      <c r="AR9" s="657"/>
      <c r="AS9" s="657"/>
      <c r="AT9" s="657"/>
      <c r="AU9" s="657"/>
      <c r="AV9" s="657"/>
      <c r="AW9" s="657"/>
      <c r="AX9" s="657"/>
      <c r="AY9" s="657"/>
      <c r="AZ9" s="657"/>
      <c r="BA9" s="657"/>
      <c r="BB9" s="657"/>
      <c r="BC9" s="657"/>
      <c r="BD9" s="657"/>
      <c r="BE9" s="657"/>
      <c r="BF9" s="658"/>
      <c r="BG9" s="659">
        <v>22217456</v>
      </c>
      <c r="BH9" s="660"/>
      <c r="BI9" s="660"/>
      <c r="BJ9" s="660"/>
      <c r="BK9" s="660"/>
      <c r="BL9" s="660"/>
      <c r="BM9" s="660"/>
      <c r="BN9" s="661"/>
      <c r="BO9" s="662">
        <v>39.4</v>
      </c>
      <c r="BP9" s="662"/>
      <c r="BQ9" s="662"/>
      <c r="BR9" s="662"/>
      <c r="BS9" s="668" t="s">
        <v>123</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11380353</v>
      </c>
      <c r="CS9" s="660"/>
      <c r="CT9" s="660"/>
      <c r="CU9" s="660"/>
      <c r="CV9" s="660"/>
      <c r="CW9" s="660"/>
      <c r="CX9" s="660"/>
      <c r="CY9" s="661"/>
      <c r="CZ9" s="662">
        <v>8.5</v>
      </c>
      <c r="DA9" s="662"/>
      <c r="DB9" s="662"/>
      <c r="DC9" s="662"/>
      <c r="DD9" s="668">
        <v>1056249</v>
      </c>
      <c r="DE9" s="660"/>
      <c r="DF9" s="660"/>
      <c r="DG9" s="660"/>
      <c r="DH9" s="660"/>
      <c r="DI9" s="660"/>
      <c r="DJ9" s="660"/>
      <c r="DK9" s="660"/>
      <c r="DL9" s="660"/>
      <c r="DM9" s="660"/>
      <c r="DN9" s="660"/>
      <c r="DO9" s="660"/>
      <c r="DP9" s="661"/>
      <c r="DQ9" s="668">
        <v>9532026</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233</v>
      </c>
      <c r="S10" s="660"/>
      <c r="T10" s="660"/>
      <c r="U10" s="660"/>
      <c r="V10" s="660"/>
      <c r="W10" s="660"/>
      <c r="X10" s="660"/>
      <c r="Y10" s="661"/>
      <c r="Z10" s="662" t="s">
        <v>123</v>
      </c>
      <c r="AA10" s="662"/>
      <c r="AB10" s="662"/>
      <c r="AC10" s="662"/>
      <c r="AD10" s="663" t="s">
        <v>123</v>
      </c>
      <c r="AE10" s="663"/>
      <c r="AF10" s="663"/>
      <c r="AG10" s="663"/>
      <c r="AH10" s="663"/>
      <c r="AI10" s="663"/>
      <c r="AJ10" s="663"/>
      <c r="AK10" s="663"/>
      <c r="AL10" s="664" t="s">
        <v>233</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750296</v>
      </c>
      <c r="BH10" s="660"/>
      <c r="BI10" s="660"/>
      <c r="BJ10" s="660"/>
      <c r="BK10" s="660"/>
      <c r="BL10" s="660"/>
      <c r="BM10" s="660"/>
      <c r="BN10" s="661"/>
      <c r="BO10" s="662">
        <v>1.3</v>
      </c>
      <c r="BP10" s="662"/>
      <c r="BQ10" s="662"/>
      <c r="BR10" s="662"/>
      <c r="BS10" s="668" t="s">
        <v>123</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469249</v>
      </c>
      <c r="CS10" s="660"/>
      <c r="CT10" s="660"/>
      <c r="CU10" s="660"/>
      <c r="CV10" s="660"/>
      <c r="CW10" s="660"/>
      <c r="CX10" s="660"/>
      <c r="CY10" s="661"/>
      <c r="CZ10" s="662">
        <v>0.4</v>
      </c>
      <c r="DA10" s="662"/>
      <c r="DB10" s="662"/>
      <c r="DC10" s="662"/>
      <c r="DD10" s="668">
        <v>50</v>
      </c>
      <c r="DE10" s="660"/>
      <c r="DF10" s="660"/>
      <c r="DG10" s="660"/>
      <c r="DH10" s="660"/>
      <c r="DI10" s="660"/>
      <c r="DJ10" s="660"/>
      <c r="DK10" s="660"/>
      <c r="DL10" s="660"/>
      <c r="DM10" s="660"/>
      <c r="DN10" s="660"/>
      <c r="DO10" s="660"/>
      <c r="DP10" s="661"/>
      <c r="DQ10" s="668">
        <v>230298</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233</v>
      </c>
      <c r="S11" s="660"/>
      <c r="T11" s="660"/>
      <c r="U11" s="660"/>
      <c r="V11" s="660"/>
      <c r="W11" s="660"/>
      <c r="X11" s="660"/>
      <c r="Y11" s="661"/>
      <c r="Z11" s="662" t="s">
        <v>233</v>
      </c>
      <c r="AA11" s="662"/>
      <c r="AB11" s="662"/>
      <c r="AC11" s="662"/>
      <c r="AD11" s="663" t="s">
        <v>123</v>
      </c>
      <c r="AE11" s="663"/>
      <c r="AF11" s="663"/>
      <c r="AG11" s="663"/>
      <c r="AH11" s="663"/>
      <c r="AI11" s="663"/>
      <c r="AJ11" s="663"/>
      <c r="AK11" s="663"/>
      <c r="AL11" s="664" t="s">
        <v>123</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2889867</v>
      </c>
      <c r="BH11" s="660"/>
      <c r="BI11" s="660"/>
      <c r="BJ11" s="660"/>
      <c r="BK11" s="660"/>
      <c r="BL11" s="660"/>
      <c r="BM11" s="660"/>
      <c r="BN11" s="661"/>
      <c r="BO11" s="662">
        <v>5.0999999999999996</v>
      </c>
      <c r="BP11" s="662"/>
      <c r="BQ11" s="662"/>
      <c r="BR11" s="662"/>
      <c r="BS11" s="668">
        <v>571737</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192310</v>
      </c>
      <c r="CS11" s="660"/>
      <c r="CT11" s="660"/>
      <c r="CU11" s="660"/>
      <c r="CV11" s="660"/>
      <c r="CW11" s="660"/>
      <c r="CX11" s="660"/>
      <c r="CY11" s="661"/>
      <c r="CZ11" s="662">
        <v>0.1</v>
      </c>
      <c r="DA11" s="662"/>
      <c r="DB11" s="662"/>
      <c r="DC11" s="662"/>
      <c r="DD11" s="668">
        <v>18883</v>
      </c>
      <c r="DE11" s="660"/>
      <c r="DF11" s="660"/>
      <c r="DG11" s="660"/>
      <c r="DH11" s="660"/>
      <c r="DI11" s="660"/>
      <c r="DJ11" s="660"/>
      <c r="DK11" s="660"/>
      <c r="DL11" s="660"/>
      <c r="DM11" s="660"/>
      <c r="DN11" s="660"/>
      <c r="DO11" s="660"/>
      <c r="DP11" s="661"/>
      <c r="DQ11" s="668">
        <v>179456</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6763932</v>
      </c>
      <c r="S12" s="660"/>
      <c r="T12" s="660"/>
      <c r="U12" s="660"/>
      <c r="V12" s="660"/>
      <c r="W12" s="660"/>
      <c r="X12" s="660"/>
      <c r="Y12" s="661"/>
      <c r="Z12" s="662">
        <v>5</v>
      </c>
      <c r="AA12" s="662"/>
      <c r="AB12" s="662"/>
      <c r="AC12" s="662"/>
      <c r="AD12" s="663">
        <v>6763932</v>
      </c>
      <c r="AE12" s="663"/>
      <c r="AF12" s="663"/>
      <c r="AG12" s="663"/>
      <c r="AH12" s="663"/>
      <c r="AI12" s="663"/>
      <c r="AJ12" s="663"/>
      <c r="AK12" s="663"/>
      <c r="AL12" s="664">
        <v>9.3000000000000007</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21430742</v>
      </c>
      <c r="BH12" s="660"/>
      <c r="BI12" s="660"/>
      <c r="BJ12" s="660"/>
      <c r="BK12" s="660"/>
      <c r="BL12" s="660"/>
      <c r="BM12" s="660"/>
      <c r="BN12" s="661"/>
      <c r="BO12" s="662">
        <v>38</v>
      </c>
      <c r="BP12" s="662"/>
      <c r="BQ12" s="662"/>
      <c r="BR12" s="662"/>
      <c r="BS12" s="668" t="s">
        <v>123</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282930</v>
      </c>
      <c r="CS12" s="660"/>
      <c r="CT12" s="660"/>
      <c r="CU12" s="660"/>
      <c r="CV12" s="660"/>
      <c r="CW12" s="660"/>
      <c r="CX12" s="660"/>
      <c r="CY12" s="661"/>
      <c r="CZ12" s="662">
        <v>0.2</v>
      </c>
      <c r="DA12" s="662"/>
      <c r="DB12" s="662"/>
      <c r="DC12" s="662"/>
      <c r="DD12" s="668">
        <v>5159</v>
      </c>
      <c r="DE12" s="660"/>
      <c r="DF12" s="660"/>
      <c r="DG12" s="660"/>
      <c r="DH12" s="660"/>
      <c r="DI12" s="660"/>
      <c r="DJ12" s="660"/>
      <c r="DK12" s="660"/>
      <c r="DL12" s="660"/>
      <c r="DM12" s="660"/>
      <c r="DN12" s="660"/>
      <c r="DO12" s="660"/>
      <c r="DP12" s="661"/>
      <c r="DQ12" s="668">
        <v>249051</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v>81155</v>
      </c>
      <c r="S13" s="660"/>
      <c r="T13" s="660"/>
      <c r="U13" s="660"/>
      <c r="V13" s="660"/>
      <c r="W13" s="660"/>
      <c r="X13" s="660"/>
      <c r="Y13" s="661"/>
      <c r="Z13" s="662">
        <v>0.1</v>
      </c>
      <c r="AA13" s="662"/>
      <c r="AB13" s="662"/>
      <c r="AC13" s="662"/>
      <c r="AD13" s="663">
        <v>81155</v>
      </c>
      <c r="AE13" s="663"/>
      <c r="AF13" s="663"/>
      <c r="AG13" s="663"/>
      <c r="AH13" s="663"/>
      <c r="AI13" s="663"/>
      <c r="AJ13" s="663"/>
      <c r="AK13" s="663"/>
      <c r="AL13" s="664">
        <v>0.1</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21091113</v>
      </c>
      <c r="BH13" s="660"/>
      <c r="BI13" s="660"/>
      <c r="BJ13" s="660"/>
      <c r="BK13" s="660"/>
      <c r="BL13" s="660"/>
      <c r="BM13" s="660"/>
      <c r="BN13" s="661"/>
      <c r="BO13" s="662">
        <v>37.4</v>
      </c>
      <c r="BP13" s="662"/>
      <c r="BQ13" s="662"/>
      <c r="BR13" s="662"/>
      <c r="BS13" s="668" t="s">
        <v>233</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11979143</v>
      </c>
      <c r="CS13" s="660"/>
      <c r="CT13" s="660"/>
      <c r="CU13" s="660"/>
      <c r="CV13" s="660"/>
      <c r="CW13" s="660"/>
      <c r="CX13" s="660"/>
      <c r="CY13" s="661"/>
      <c r="CZ13" s="662">
        <v>8.9</v>
      </c>
      <c r="DA13" s="662"/>
      <c r="DB13" s="662"/>
      <c r="DC13" s="662"/>
      <c r="DD13" s="668">
        <v>4021699</v>
      </c>
      <c r="DE13" s="660"/>
      <c r="DF13" s="660"/>
      <c r="DG13" s="660"/>
      <c r="DH13" s="660"/>
      <c r="DI13" s="660"/>
      <c r="DJ13" s="660"/>
      <c r="DK13" s="660"/>
      <c r="DL13" s="660"/>
      <c r="DM13" s="660"/>
      <c r="DN13" s="660"/>
      <c r="DO13" s="660"/>
      <c r="DP13" s="661"/>
      <c r="DQ13" s="668">
        <v>8070142</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233</v>
      </c>
      <c r="S14" s="660"/>
      <c r="T14" s="660"/>
      <c r="U14" s="660"/>
      <c r="V14" s="660"/>
      <c r="W14" s="660"/>
      <c r="X14" s="660"/>
      <c r="Y14" s="661"/>
      <c r="Z14" s="662" t="s">
        <v>123</v>
      </c>
      <c r="AA14" s="662"/>
      <c r="AB14" s="662"/>
      <c r="AC14" s="662"/>
      <c r="AD14" s="663" t="s">
        <v>123</v>
      </c>
      <c r="AE14" s="663"/>
      <c r="AF14" s="663"/>
      <c r="AG14" s="663"/>
      <c r="AH14" s="663"/>
      <c r="AI14" s="663"/>
      <c r="AJ14" s="663"/>
      <c r="AK14" s="663"/>
      <c r="AL14" s="664" t="s">
        <v>123</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512157</v>
      </c>
      <c r="BH14" s="660"/>
      <c r="BI14" s="660"/>
      <c r="BJ14" s="660"/>
      <c r="BK14" s="660"/>
      <c r="BL14" s="660"/>
      <c r="BM14" s="660"/>
      <c r="BN14" s="661"/>
      <c r="BO14" s="662">
        <v>0.9</v>
      </c>
      <c r="BP14" s="662"/>
      <c r="BQ14" s="662"/>
      <c r="BR14" s="662"/>
      <c r="BS14" s="668" t="s">
        <v>123</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4746954</v>
      </c>
      <c r="CS14" s="660"/>
      <c r="CT14" s="660"/>
      <c r="CU14" s="660"/>
      <c r="CV14" s="660"/>
      <c r="CW14" s="660"/>
      <c r="CX14" s="660"/>
      <c r="CY14" s="661"/>
      <c r="CZ14" s="662">
        <v>3.5</v>
      </c>
      <c r="DA14" s="662"/>
      <c r="DB14" s="662"/>
      <c r="DC14" s="662"/>
      <c r="DD14" s="668">
        <v>11046</v>
      </c>
      <c r="DE14" s="660"/>
      <c r="DF14" s="660"/>
      <c r="DG14" s="660"/>
      <c r="DH14" s="660"/>
      <c r="DI14" s="660"/>
      <c r="DJ14" s="660"/>
      <c r="DK14" s="660"/>
      <c r="DL14" s="660"/>
      <c r="DM14" s="660"/>
      <c r="DN14" s="660"/>
      <c r="DO14" s="660"/>
      <c r="DP14" s="661"/>
      <c r="DQ14" s="668">
        <v>4732235</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323879</v>
      </c>
      <c r="S15" s="660"/>
      <c r="T15" s="660"/>
      <c r="U15" s="660"/>
      <c r="V15" s="660"/>
      <c r="W15" s="660"/>
      <c r="X15" s="660"/>
      <c r="Y15" s="661"/>
      <c r="Z15" s="662">
        <v>0.2</v>
      </c>
      <c r="AA15" s="662"/>
      <c r="AB15" s="662"/>
      <c r="AC15" s="662"/>
      <c r="AD15" s="663">
        <v>323879</v>
      </c>
      <c r="AE15" s="663"/>
      <c r="AF15" s="663"/>
      <c r="AG15" s="663"/>
      <c r="AH15" s="663"/>
      <c r="AI15" s="663"/>
      <c r="AJ15" s="663"/>
      <c r="AK15" s="663"/>
      <c r="AL15" s="664">
        <v>0.4</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1938830</v>
      </c>
      <c r="BH15" s="660"/>
      <c r="BI15" s="660"/>
      <c r="BJ15" s="660"/>
      <c r="BK15" s="660"/>
      <c r="BL15" s="660"/>
      <c r="BM15" s="660"/>
      <c r="BN15" s="661"/>
      <c r="BO15" s="662">
        <v>3.4</v>
      </c>
      <c r="BP15" s="662"/>
      <c r="BQ15" s="662"/>
      <c r="BR15" s="662"/>
      <c r="BS15" s="668" t="s">
        <v>123</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13018147</v>
      </c>
      <c r="CS15" s="660"/>
      <c r="CT15" s="660"/>
      <c r="CU15" s="660"/>
      <c r="CV15" s="660"/>
      <c r="CW15" s="660"/>
      <c r="CX15" s="660"/>
      <c r="CY15" s="661"/>
      <c r="CZ15" s="662">
        <v>9.6999999999999993</v>
      </c>
      <c r="DA15" s="662"/>
      <c r="DB15" s="662"/>
      <c r="DC15" s="662"/>
      <c r="DD15" s="668">
        <v>3627379</v>
      </c>
      <c r="DE15" s="660"/>
      <c r="DF15" s="660"/>
      <c r="DG15" s="660"/>
      <c r="DH15" s="660"/>
      <c r="DI15" s="660"/>
      <c r="DJ15" s="660"/>
      <c r="DK15" s="660"/>
      <c r="DL15" s="660"/>
      <c r="DM15" s="660"/>
      <c r="DN15" s="660"/>
      <c r="DO15" s="660"/>
      <c r="DP15" s="661"/>
      <c r="DQ15" s="668">
        <v>10051649</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123</v>
      </c>
      <c r="S16" s="660"/>
      <c r="T16" s="660"/>
      <c r="U16" s="660"/>
      <c r="V16" s="660"/>
      <c r="W16" s="660"/>
      <c r="X16" s="660"/>
      <c r="Y16" s="661"/>
      <c r="Z16" s="662" t="s">
        <v>233</v>
      </c>
      <c r="AA16" s="662"/>
      <c r="AB16" s="662"/>
      <c r="AC16" s="662"/>
      <c r="AD16" s="663" t="s">
        <v>123</v>
      </c>
      <c r="AE16" s="663"/>
      <c r="AF16" s="663"/>
      <c r="AG16" s="663"/>
      <c r="AH16" s="663"/>
      <c r="AI16" s="663"/>
      <c r="AJ16" s="663"/>
      <c r="AK16" s="663"/>
      <c r="AL16" s="664" t="s">
        <v>123</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233</v>
      </c>
      <c r="BH16" s="660"/>
      <c r="BI16" s="660"/>
      <c r="BJ16" s="660"/>
      <c r="BK16" s="660"/>
      <c r="BL16" s="660"/>
      <c r="BM16" s="660"/>
      <c r="BN16" s="661"/>
      <c r="BO16" s="662" t="s">
        <v>233</v>
      </c>
      <c r="BP16" s="662"/>
      <c r="BQ16" s="662"/>
      <c r="BR16" s="662"/>
      <c r="BS16" s="668" t="s">
        <v>123</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10154</v>
      </c>
      <c r="CS16" s="660"/>
      <c r="CT16" s="660"/>
      <c r="CU16" s="660"/>
      <c r="CV16" s="660"/>
      <c r="CW16" s="660"/>
      <c r="CX16" s="660"/>
      <c r="CY16" s="661"/>
      <c r="CZ16" s="662">
        <v>0</v>
      </c>
      <c r="DA16" s="662"/>
      <c r="DB16" s="662"/>
      <c r="DC16" s="662"/>
      <c r="DD16" s="668" t="s">
        <v>233</v>
      </c>
      <c r="DE16" s="660"/>
      <c r="DF16" s="660"/>
      <c r="DG16" s="660"/>
      <c r="DH16" s="660"/>
      <c r="DI16" s="660"/>
      <c r="DJ16" s="660"/>
      <c r="DK16" s="660"/>
      <c r="DL16" s="660"/>
      <c r="DM16" s="660"/>
      <c r="DN16" s="660"/>
      <c r="DO16" s="660"/>
      <c r="DP16" s="661"/>
      <c r="DQ16" s="668">
        <v>10154</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285132</v>
      </c>
      <c r="S17" s="660"/>
      <c r="T17" s="660"/>
      <c r="U17" s="660"/>
      <c r="V17" s="660"/>
      <c r="W17" s="660"/>
      <c r="X17" s="660"/>
      <c r="Y17" s="661"/>
      <c r="Z17" s="662">
        <v>0.2</v>
      </c>
      <c r="AA17" s="662"/>
      <c r="AB17" s="662"/>
      <c r="AC17" s="662"/>
      <c r="AD17" s="663">
        <v>285132</v>
      </c>
      <c r="AE17" s="663"/>
      <c r="AF17" s="663"/>
      <c r="AG17" s="663"/>
      <c r="AH17" s="663"/>
      <c r="AI17" s="663"/>
      <c r="AJ17" s="663"/>
      <c r="AK17" s="663"/>
      <c r="AL17" s="664">
        <v>0.4</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123</v>
      </c>
      <c r="BH17" s="660"/>
      <c r="BI17" s="660"/>
      <c r="BJ17" s="660"/>
      <c r="BK17" s="660"/>
      <c r="BL17" s="660"/>
      <c r="BM17" s="660"/>
      <c r="BN17" s="661"/>
      <c r="BO17" s="662" t="s">
        <v>123</v>
      </c>
      <c r="BP17" s="662"/>
      <c r="BQ17" s="662"/>
      <c r="BR17" s="662"/>
      <c r="BS17" s="668" t="s">
        <v>233</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11817730</v>
      </c>
      <c r="CS17" s="660"/>
      <c r="CT17" s="660"/>
      <c r="CU17" s="660"/>
      <c r="CV17" s="660"/>
      <c r="CW17" s="660"/>
      <c r="CX17" s="660"/>
      <c r="CY17" s="661"/>
      <c r="CZ17" s="662">
        <v>8.8000000000000007</v>
      </c>
      <c r="DA17" s="662"/>
      <c r="DB17" s="662"/>
      <c r="DC17" s="662"/>
      <c r="DD17" s="668" t="s">
        <v>233</v>
      </c>
      <c r="DE17" s="660"/>
      <c r="DF17" s="660"/>
      <c r="DG17" s="660"/>
      <c r="DH17" s="660"/>
      <c r="DI17" s="660"/>
      <c r="DJ17" s="660"/>
      <c r="DK17" s="660"/>
      <c r="DL17" s="660"/>
      <c r="DM17" s="660"/>
      <c r="DN17" s="660"/>
      <c r="DO17" s="660"/>
      <c r="DP17" s="661"/>
      <c r="DQ17" s="668">
        <v>11816182</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11464142</v>
      </c>
      <c r="S18" s="660"/>
      <c r="T18" s="660"/>
      <c r="U18" s="660"/>
      <c r="V18" s="660"/>
      <c r="W18" s="660"/>
      <c r="X18" s="660"/>
      <c r="Y18" s="661"/>
      <c r="Z18" s="662">
        <v>8.4</v>
      </c>
      <c r="AA18" s="662"/>
      <c r="AB18" s="662"/>
      <c r="AC18" s="662"/>
      <c r="AD18" s="663">
        <v>11167131</v>
      </c>
      <c r="AE18" s="663"/>
      <c r="AF18" s="663"/>
      <c r="AG18" s="663"/>
      <c r="AH18" s="663"/>
      <c r="AI18" s="663"/>
      <c r="AJ18" s="663"/>
      <c r="AK18" s="663"/>
      <c r="AL18" s="664">
        <v>15.4</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123</v>
      </c>
      <c r="BP18" s="662"/>
      <c r="BQ18" s="662"/>
      <c r="BR18" s="662"/>
      <c r="BS18" s="668" t="s">
        <v>233</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233</v>
      </c>
      <c r="CS18" s="660"/>
      <c r="CT18" s="660"/>
      <c r="CU18" s="660"/>
      <c r="CV18" s="660"/>
      <c r="CW18" s="660"/>
      <c r="CX18" s="660"/>
      <c r="CY18" s="661"/>
      <c r="CZ18" s="662" t="s">
        <v>233</v>
      </c>
      <c r="DA18" s="662"/>
      <c r="DB18" s="662"/>
      <c r="DC18" s="662"/>
      <c r="DD18" s="668" t="s">
        <v>233</v>
      </c>
      <c r="DE18" s="660"/>
      <c r="DF18" s="660"/>
      <c r="DG18" s="660"/>
      <c r="DH18" s="660"/>
      <c r="DI18" s="660"/>
      <c r="DJ18" s="660"/>
      <c r="DK18" s="660"/>
      <c r="DL18" s="660"/>
      <c r="DM18" s="660"/>
      <c r="DN18" s="660"/>
      <c r="DO18" s="660"/>
      <c r="DP18" s="661"/>
      <c r="DQ18" s="668" t="s">
        <v>123</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11167131</v>
      </c>
      <c r="S19" s="660"/>
      <c r="T19" s="660"/>
      <c r="U19" s="660"/>
      <c r="V19" s="660"/>
      <c r="W19" s="660"/>
      <c r="X19" s="660"/>
      <c r="Y19" s="661"/>
      <c r="Z19" s="662">
        <v>8.1999999999999993</v>
      </c>
      <c r="AA19" s="662"/>
      <c r="AB19" s="662"/>
      <c r="AC19" s="662"/>
      <c r="AD19" s="663">
        <v>11167131</v>
      </c>
      <c r="AE19" s="663"/>
      <c r="AF19" s="663"/>
      <c r="AG19" s="663"/>
      <c r="AH19" s="663"/>
      <c r="AI19" s="663"/>
      <c r="AJ19" s="663"/>
      <c r="AK19" s="663"/>
      <c r="AL19" s="664">
        <v>15.4</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5976631</v>
      </c>
      <c r="BH19" s="660"/>
      <c r="BI19" s="660"/>
      <c r="BJ19" s="660"/>
      <c r="BK19" s="660"/>
      <c r="BL19" s="660"/>
      <c r="BM19" s="660"/>
      <c r="BN19" s="661"/>
      <c r="BO19" s="662">
        <v>10.6</v>
      </c>
      <c r="BP19" s="662"/>
      <c r="BQ19" s="662"/>
      <c r="BR19" s="662"/>
      <c r="BS19" s="668" t="s">
        <v>123</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233</v>
      </c>
      <c r="CS19" s="660"/>
      <c r="CT19" s="660"/>
      <c r="CU19" s="660"/>
      <c r="CV19" s="660"/>
      <c r="CW19" s="660"/>
      <c r="CX19" s="660"/>
      <c r="CY19" s="661"/>
      <c r="CZ19" s="662" t="s">
        <v>233</v>
      </c>
      <c r="DA19" s="662"/>
      <c r="DB19" s="662"/>
      <c r="DC19" s="662"/>
      <c r="DD19" s="668" t="s">
        <v>123</v>
      </c>
      <c r="DE19" s="660"/>
      <c r="DF19" s="660"/>
      <c r="DG19" s="660"/>
      <c r="DH19" s="660"/>
      <c r="DI19" s="660"/>
      <c r="DJ19" s="660"/>
      <c r="DK19" s="660"/>
      <c r="DL19" s="660"/>
      <c r="DM19" s="660"/>
      <c r="DN19" s="660"/>
      <c r="DO19" s="660"/>
      <c r="DP19" s="661"/>
      <c r="DQ19" s="668" t="s">
        <v>233</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297011</v>
      </c>
      <c r="S20" s="660"/>
      <c r="T20" s="660"/>
      <c r="U20" s="660"/>
      <c r="V20" s="660"/>
      <c r="W20" s="660"/>
      <c r="X20" s="660"/>
      <c r="Y20" s="661"/>
      <c r="Z20" s="662">
        <v>0.2</v>
      </c>
      <c r="AA20" s="662"/>
      <c r="AB20" s="662"/>
      <c r="AC20" s="662"/>
      <c r="AD20" s="663" t="s">
        <v>123</v>
      </c>
      <c r="AE20" s="663"/>
      <c r="AF20" s="663"/>
      <c r="AG20" s="663"/>
      <c r="AH20" s="663"/>
      <c r="AI20" s="663"/>
      <c r="AJ20" s="663"/>
      <c r="AK20" s="663"/>
      <c r="AL20" s="664" t="s">
        <v>123</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5976631</v>
      </c>
      <c r="BH20" s="660"/>
      <c r="BI20" s="660"/>
      <c r="BJ20" s="660"/>
      <c r="BK20" s="660"/>
      <c r="BL20" s="660"/>
      <c r="BM20" s="660"/>
      <c r="BN20" s="661"/>
      <c r="BO20" s="662">
        <v>10.6</v>
      </c>
      <c r="BP20" s="662"/>
      <c r="BQ20" s="662"/>
      <c r="BR20" s="662"/>
      <c r="BS20" s="668" t="s">
        <v>233</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134001944</v>
      </c>
      <c r="CS20" s="660"/>
      <c r="CT20" s="660"/>
      <c r="CU20" s="660"/>
      <c r="CV20" s="660"/>
      <c r="CW20" s="660"/>
      <c r="CX20" s="660"/>
      <c r="CY20" s="661"/>
      <c r="CZ20" s="662">
        <v>100</v>
      </c>
      <c r="DA20" s="662"/>
      <c r="DB20" s="662"/>
      <c r="DC20" s="662"/>
      <c r="DD20" s="668">
        <v>11001816</v>
      </c>
      <c r="DE20" s="660"/>
      <c r="DF20" s="660"/>
      <c r="DG20" s="660"/>
      <c r="DH20" s="660"/>
      <c r="DI20" s="660"/>
      <c r="DJ20" s="660"/>
      <c r="DK20" s="660"/>
      <c r="DL20" s="660"/>
      <c r="DM20" s="660"/>
      <c r="DN20" s="660"/>
      <c r="DO20" s="660"/>
      <c r="DP20" s="661"/>
      <c r="DQ20" s="668">
        <v>87374066</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t="s">
        <v>123</v>
      </c>
      <c r="S21" s="660"/>
      <c r="T21" s="660"/>
      <c r="U21" s="660"/>
      <c r="V21" s="660"/>
      <c r="W21" s="660"/>
      <c r="X21" s="660"/>
      <c r="Y21" s="661"/>
      <c r="Z21" s="662" t="s">
        <v>123</v>
      </c>
      <c r="AA21" s="662"/>
      <c r="AB21" s="662"/>
      <c r="AC21" s="662"/>
      <c r="AD21" s="663" t="s">
        <v>233</v>
      </c>
      <c r="AE21" s="663"/>
      <c r="AF21" s="663"/>
      <c r="AG21" s="663"/>
      <c r="AH21" s="663"/>
      <c r="AI21" s="663"/>
      <c r="AJ21" s="663"/>
      <c r="AK21" s="663"/>
      <c r="AL21" s="664" t="s">
        <v>233</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233</v>
      </c>
      <c r="BH21" s="660"/>
      <c r="BI21" s="660"/>
      <c r="BJ21" s="660"/>
      <c r="BK21" s="660"/>
      <c r="BL21" s="660"/>
      <c r="BM21" s="660"/>
      <c r="BN21" s="661"/>
      <c r="BO21" s="662" t="s">
        <v>123</v>
      </c>
      <c r="BP21" s="662"/>
      <c r="BQ21" s="662"/>
      <c r="BR21" s="662"/>
      <c r="BS21" s="668" t="s">
        <v>123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76911705</v>
      </c>
      <c r="S22" s="660"/>
      <c r="T22" s="660"/>
      <c r="U22" s="660"/>
      <c r="V22" s="660"/>
      <c r="W22" s="660"/>
      <c r="X22" s="660"/>
      <c r="Y22" s="661"/>
      <c r="Z22" s="662">
        <v>56.7</v>
      </c>
      <c r="AA22" s="662"/>
      <c r="AB22" s="662"/>
      <c r="AC22" s="662"/>
      <c r="AD22" s="663">
        <v>72023607</v>
      </c>
      <c r="AE22" s="663"/>
      <c r="AF22" s="663"/>
      <c r="AG22" s="663"/>
      <c r="AH22" s="663"/>
      <c r="AI22" s="663"/>
      <c r="AJ22" s="663"/>
      <c r="AK22" s="663"/>
      <c r="AL22" s="664">
        <v>99.2</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v>1385544</v>
      </c>
      <c r="BH22" s="660"/>
      <c r="BI22" s="660"/>
      <c r="BJ22" s="660"/>
      <c r="BK22" s="660"/>
      <c r="BL22" s="660"/>
      <c r="BM22" s="660"/>
      <c r="BN22" s="661"/>
      <c r="BO22" s="662">
        <v>2.5</v>
      </c>
      <c r="BP22" s="662"/>
      <c r="BQ22" s="662"/>
      <c r="BR22" s="662"/>
      <c r="BS22" s="668" t="s">
        <v>233</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54619</v>
      </c>
      <c r="S23" s="660"/>
      <c r="T23" s="660"/>
      <c r="U23" s="660"/>
      <c r="V23" s="660"/>
      <c r="W23" s="660"/>
      <c r="X23" s="660"/>
      <c r="Y23" s="661"/>
      <c r="Z23" s="662">
        <v>0</v>
      </c>
      <c r="AA23" s="662"/>
      <c r="AB23" s="662"/>
      <c r="AC23" s="662"/>
      <c r="AD23" s="663">
        <v>54619</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4591087</v>
      </c>
      <c r="BH23" s="660"/>
      <c r="BI23" s="660"/>
      <c r="BJ23" s="660"/>
      <c r="BK23" s="660"/>
      <c r="BL23" s="660"/>
      <c r="BM23" s="660"/>
      <c r="BN23" s="661"/>
      <c r="BO23" s="662">
        <v>8.1</v>
      </c>
      <c r="BP23" s="662"/>
      <c r="BQ23" s="662"/>
      <c r="BR23" s="662"/>
      <c r="BS23" s="668" t="s">
        <v>123</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1496342</v>
      </c>
      <c r="S24" s="660"/>
      <c r="T24" s="660"/>
      <c r="U24" s="660"/>
      <c r="V24" s="660"/>
      <c r="W24" s="660"/>
      <c r="X24" s="660"/>
      <c r="Y24" s="661"/>
      <c r="Z24" s="662">
        <v>1.1000000000000001</v>
      </c>
      <c r="AA24" s="662"/>
      <c r="AB24" s="662"/>
      <c r="AC24" s="662"/>
      <c r="AD24" s="663" t="s">
        <v>123</v>
      </c>
      <c r="AE24" s="663"/>
      <c r="AF24" s="663"/>
      <c r="AG24" s="663"/>
      <c r="AH24" s="663"/>
      <c r="AI24" s="663"/>
      <c r="AJ24" s="663"/>
      <c r="AK24" s="663"/>
      <c r="AL24" s="664" t="s">
        <v>233</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123</v>
      </c>
      <c r="BH24" s="660"/>
      <c r="BI24" s="660"/>
      <c r="BJ24" s="660"/>
      <c r="BK24" s="660"/>
      <c r="BL24" s="660"/>
      <c r="BM24" s="660"/>
      <c r="BN24" s="661"/>
      <c r="BO24" s="662" t="s">
        <v>233</v>
      </c>
      <c r="BP24" s="662"/>
      <c r="BQ24" s="662"/>
      <c r="BR24" s="662"/>
      <c r="BS24" s="668" t="s">
        <v>123</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77122850</v>
      </c>
      <c r="CS24" s="649"/>
      <c r="CT24" s="649"/>
      <c r="CU24" s="649"/>
      <c r="CV24" s="649"/>
      <c r="CW24" s="649"/>
      <c r="CX24" s="649"/>
      <c r="CY24" s="650"/>
      <c r="CZ24" s="653">
        <v>57.6</v>
      </c>
      <c r="DA24" s="654"/>
      <c r="DB24" s="654"/>
      <c r="DC24" s="673"/>
      <c r="DD24" s="692">
        <v>44964060</v>
      </c>
      <c r="DE24" s="649"/>
      <c r="DF24" s="649"/>
      <c r="DG24" s="649"/>
      <c r="DH24" s="649"/>
      <c r="DI24" s="649"/>
      <c r="DJ24" s="649"/>
      <c r="DK24" s="650"/>
      <c r="DL24" s="692">
        <v>42924178</v>
      </c>
      <c r="DM24" s="649"/>
      <c r="DN24" s="649"/>
      <c r="DO24" s="649"/>
      <c r="DP24" s="649"/>
      <c r="DQ24" s="649"/>
      <c r="DR24" s="649"/>
      <c r="DS24" s="649"/>
      <c r="DT24" s="649"/>
      <c r="DU24" s="649"/>
      <c r="DV24" s="650"/>
      <c r="DW24" s="653">
        <v>54.1</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1939964</v>
      </c>
      <c r="S25" s="660"/>
      <c r="T25" s="660"/>
      <c r="U25" s="660"/>
      <c r="V25" s="660"/>
      <c r="W25" s="660"/>
      <c r="X25" s="660"/>
      <c r="Y25" s="661"/>
      <c r="Z25" s="662">
        <v>1.4</v>
      </c>
      <c r="AA25" s="662"/>
      <c r="AB25" s="662"/>
      <c r="AC25" s="662"/>
      <c r="AD25" s="663">
        <v>449283</v>
      </c>
      <c r="AE25" s="663"/>
      <c r="AF25" s="663"/>
      <c r="AG25" s="663"/>
      <c r="AH25" s="663"/>
      <c r="AI25" s="663"/>
      <c r="AJ25" s="663"/>
      <c r="AK25" s="663"/>
      <c r="AL25" s="664">
        <v>0.6</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233</v>
      </c>
      <c r="BH25" s="660"/>
      <c r="BI25" s="660"/>
      <c r="BJ25" s="660"/>
      <c r="BK25" s="660"/>
      <c r="BL25" s="660"/>
      <c r="BM25" s="660"/>
      <c r="BN25" s="661"/>
      <c r="BO25" s="662" t="s">
        <v>233</v>
      </c>
      <c r="BP25" s="662"/>
      <c r="BQ25" s="662"/>
      <c r="BR25" s="662"/>
      <c r="BS25" s="668" t="s">
        <v>123</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21513788</v>
      </c>
      <c r="CS25" s="695"/>
      <c r="CT25" s="695"/>
      <c r="CU25" s="695"/>
      <c r="CV25" s="695"/>
      <c r="CW25" s="695"/>
      <c r="CX25" s="695"/>
      <c r="CY25" s="696"/>
      <c r="CZ25" s="664">
        <v>16.100000000000001</v>
      </c>
      <c r="DA25" s="693"/>
      <c r="DB25" s="693"/>
      <c r="DC25" s="697"/>
      <c r="DD25" s="668">
        <v>19626500</v>
      </c>
      <c r="DE25" s="695"/>
      <c r="DF25" s="695"/>
      <c r="DG25" s="695"/>
      <c r="DH25" s="695"/>
      <c r="DI25" s="695"/>
      <c r="DJ25" s="695"/>
      <c r="DK25" s="696"/>
      <c r="DL25" s="668">
        <v>19250218</v>
      </c>
      <c r="DM25" s="695"/>
      <c r="DN25" s="695"/>
      <c r="DO25" s="695"/>
      <c r="DP25" s="695"/>
      <c r="DQ25" s="695"/>
      <c r="DR25" s="695"/>
      <c r="DS25" s="695"/>
      <c r="DT25" s="695"/>
      <c r="DU25" s="695"/>
      <c r="DV25" s="696"/>
      <c r="DW25" s="664">
        <v>24.2</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554250</v>
      </c>
      <c r="S26" s="660"/>
      <c r="T26" s="660"/>
      <c r="U26" s="660"/>
      <c r="V26" s="660"/>
      <c r="W26" s="660"/>
      <c r="X26" s="660"/>
      <c r="Y26" s="661"/>
      <c r="Z26" s="662">
        <v>0.4</v>
      </c>
      <c r="AA26" s="662"/>
      <c r="AB26" s="662"/>
      <c r="AC26" s="662"/>
      <c r="AD26" s="663" t="s">
        <v>123</v>
      </c>
      <c r="AE26" s="663"/>
      <c r="AF26" s="663"/>
      <c r="AG26" s="663"/>
      <c r="AH26" s="663"/>
      <c r="AI26" s="663"/>
      <c r="AJ26" s="663"/>
      <c r="AK26" s="663"/>
      <c r="AL26" s="664" t="s">
        <v>123</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233</v>
      </c>
      <c r="BH26" s="660"/>
      <c r="BI26" s="660"/>
      <c r="BJ26" s="660"/>
      <c r="BK26" s="660"/>
      <c r="BL26" s="660"/>
      <c r="BM26" s="660"/>
      <c r="BN26" s="661"/>
      <c r="BO26" s="662" t="s">
        <v>233</v>
      </c>
      <c r="BP26" s="662"/>
      <c r="BQ26" s="662"/>
      <c r="BR26" s="662"/>
      <c r="BS26" s="668" t="s">
        <v>233</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14566181</v>
      </c>
      <c r="CS26" s="660"/>
      <c r="CT26" s="660"/>
      <c r="CU26" s="660"/>
      <c r="CV26" s="660"/>
      <c r="CW26" s="660"/>
      <c r="CX26" s="660"/>
      <c r="CY26" s="661"/>
      <c r="CZ26" s="664">
        <v>10.9</v>
      </c>
      <c r="DA26" s="693"/>
      <c r="DB26" s="693"/>
      <c r="DC26" s="697"/>
      <c r="DD26" s="668">
        <v>13025951</v>
      </c>
      <c r="DE26" s="660"/>
      <c r="DF26" s="660"/>
      <c r="DG26" s="660"/>
      <c r="DH26" s="660"/>
      <c r="DI26" s="660"/>
      <c r="DJ26" s="660"/>
      <c r="DK26" s="661"/>
      <c r="DL26" s="668" t="s">
        <v>123</v>
      </c>
      <c r="DM26" s="660"/>
      <c r="DN26" s="660"/>
      <c r="DO26" s="660"/>
      <c r="DP26" s="660"/>
      <c r="DQ26" s="660"/>
      <c r="DR26" s="660"/>
      <c r="DS26" s="660"/>
      <c r="DT26" s="660"/>
      <c r="DU26" s="660"/>
      <c r="DV26" s="661"/>
      <c r="DW26" s="664" t="s">
        <v>233</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26053207</v>
      </c>
      <c r="S27" s="660"/>
      <c r="T27" s="660"/>
      <c r="U27" s="660"/>
      <c r="V27" s="660"/>
      <c r="W27" s="660"/>
      <c r="X27" s="660"/>
      <c r="Y27" s="661"/>
      <c r="Z27" s="662">
        <v>19.2</v>
      </c>
      <c r="AA27" s="662"/>
      <c r="AB27" s="662"/>
      <c r="AC27" s="662"/>
      <c r="AD27" s="663" t="s">
        <v>233</v>
      </c>
      <c r="AE27" s="663"/>
      <c r="AF27" s="663"/>
      <c r="AG27" s="663"/>
      <c r="AH27" s="663"/>
      <c r="AI27" s="663"/>
      <c r="AJ27" s="663"/>
      <c r="AK27" s="663"/>
      <c r="AL27" s="664" t="s">
        <v>233</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56365922</v>
      </c>
      <c r="BH27" s="660"/>
      <c r="BI27" s="660"/>
      <c r="BJ27" s="660"/>
      <c r="BK27" s="660"/>
      <c r="BL27" s="660"/>
      <c r="BM27" s="660"/>
      <c r="BN27" s="661"/>
      <c r="BO27" s="662">
        <v>100</v>
      </c>
      <c r="BP27" s="662"/>
      <c r="BQ27" s="662"/>
      <c r="BR27" s="662"/>
      <c r="BS27" s="668">
        <v>571737</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43791332</v>
      </c>
      <c r="CS27" s="695"/>
      <c r="CT27" s="695"/>
      <c r="CU27" s="695"/>
      <c r="CV27" s="695"/>
      <c r="CW27" s="695"/>
      <c r="CX27" s="695"/>
      <c r="CY27" s="696"/>
      <c r="CZ27" s="664">
        <v>32.700000000000003</v>
      </c>
      <c r="DA27" s="693"/>
      <c r="DB27" s="693"/>
      <c r="DC27" s="697"/>
      <c r="DD27" s="668">
        <v>13521378</v>
      </c>
      <c r="DE27" s="695"/>
      <c r="DF27" s="695"/>
      <c r="DG27" s="695"/>
      <c r="DH27" s="695"/>
      <c r="DI27" s="695"/>
      <c r="DJ27" s="695"/>
      <c r="DK27" s="696"/>
      <c r="DL27" s="668">
        <v>13514043</v>
      </c>
      <c r="DM27" s="695"/>
      <c r="DN27" s="695"/>
      <c r="DO27" s="695"/>
      <c r="DP27" s="695"/>
      <c r="DQ27" s="695"/>
      <c r="DR27" s="695"/>
      <c r="DS27" s="695"/>
      <c r="DT27" s="695"/>
      <c r="DU27" s="695"/>
      <c r="DV27" s="696"/>
      <c r="DW27" s="664">
        <v>17</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233</v>
      </c>
      <c r="S28" s="660"/>
      <c r="T28" s="660"/>
      <c r="U28" s="660"/>
      <c r="V28" s="660"/>
      <c r="W28" s="660"/>
      <c r="X28" s="660"/>
      <c r="Y28" s="661"/>
      <c r="Z28" s="662" t="s">
        <v>123</v>
      </c>
      <c r="AA28" s="662"/>
      <c r="AB28" s="662"/>
      <c r="AC28" s="662"/>
      <c r="AD28" s="663" t="s">
        <v>123</v>
      </c>
      <c r="AE28" s="663"/>
      <c r="AF28" s="663"/>
      <c r="AG28" s="663"/>
      <c r="AH28" s="663"/>
      <c r="AI28" s="663"/>
      <c r="AJ28" s="663"/>
      <c r="AK28" s="663"/>
      <c r="AL28" s="664" t="s">
        <v>233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11817730</v>
      </c>
      <c r="CS28" s="660"/>
      <c r="CT28" s="660"/>
      <c r="CU28" s="660"/>
      <c r="CV28" s="660"/>
      <c r="CW28" s="660"/>
      <c r="CX28" s="660"/>
      <c r="CY28" s="661"/>
      <c r="CZ28" s="664">
        <v>8.8000000000000007</v>
      </c>
      <c r="DA28" s="693"/>
      <c r="DB28" s="693"/>
      <c r="DC28" s="697"/>
      <c r="DD28" s="668">
        <v>11816182</v>
      </c>
      <c r="DE28" s="660"/>
      <c r="DF28" s="660"/>
      <c r="DG28" s="660"/>
      <c r="DH28" s="660"/>
      <c r="DI28" s="660"/>
      <c r="DJ28" s="660"/>
      <c r="DK28" s="661"/>
      <c r="DL28" s="668">
        <v>10159917</v>
      </c>
      <c r="DM28" s="660"/>
      <c r="DN28" s="660"/>
      <c r="DO28" s="660"/>
      <c r="DP28" s="660"/>
      <c r="DQ28" s="660"/>
      <c r="DR28" s="660"/>
      <c r="DS28" s="660"/>
      <c r="DT28" s="660"/>
      <c r="DU28" s="660"/>
      <c r="DV28" s="661"/>
      <c r="DW28" s="664">
        <v>12.8</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11324138</v>
      </c>
      <c r="S29" s="660"/>
      <c r="T29" s="660"/>
      <c r="U29" s="660"/>
      <c r="V29" s="660"/>
      <c r="W29" s="660"/>
      <c r="X29" s="660"/>
      <c r="Y29" s="661"/>
      <c r="Z29" s="662">
        <v>8.3000000000000007</v>
      </c>
      <c r="AA29" s="662"/>
      <c r="AB29" s="662"/>
      <c r="AC29" s="662"/>
      <c r="AD29" s="663" t="s">
        <v>123</v>
      </c>
      <c r="AE29" s="663"/>
      <c r="AF29" s="663"/>
      <c r="AG29" s="663"/>
      <c r="AH29" s="663"/>
      <c r="AI29" s="663"/>
      <c r="AJ29" s="663"/>
      <c r="AK29" s="663"/>
      <c r="AL29" s="664" t="s">
        <v>123</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63</v>
      </c>
      <c r="CG29" s="675"/>
      <c r="CH29" s="675"/>
      <c r="CI29" s="675"/>
      <c r="CJ29" s="675"/>
      <c r="CK29" s="675"/>
      <c r="CL29" s="675"/>
      <c r="CM29" s="675"/>
      <c r="CN29" s="675"/>
      <c r="CO29" s="675"/>
      <c r="CP29" s="675"/>
      <c r="CQ29" s="676"/>
      <c r="CR29" s="659">
        <v>11816386</v>
      </c>
      <c r="CS29" s="695"/>
      <c r="CT29" s="695"/>
      <c r="CU29" s="695"/>
      <c r="CV29" s="695"/>
      <c r="CW29" s="695"/>
      <c r="CX29" s="695"/>
      <c r="CY29" s="696"/>
      <c r="CZ29" s="664">
        <v>8.8000000000000007</v>
      </c>
      <c r="DA29" s="693"/>
      <c r="DB29" s="693"/>
      <c r="DC29" s="697"/>
      <c r="DD29" s="668">
        <v>11814838</v>
      </c>
      <c r="DE29" s="695"/>
      <c r="DF29" s="695"/>
      <c r="DG29" s="695"/>
      <c r="DH29" s="695"/>
      <c r="DI29" s="695"/>
      <c r="DJ29" s="695"/>
      <c r="DK29" s="696"/>
      <c r="DL29" s="668">
        <v>10158573</v>
      </c>
      <c r="DM29" s="695"/>
      <c r="DN29" s="695"/>
      <c r="DO29" s="695"/>
      <c r="DP29" s="695"/>
      <c r="DQ29" s="695"/>
      <c r="DR29" s="695"/>
      <c r="DS29" s="695"/>
      <c r="DT29" s="695"/>
      <c r="DU29" s="695"/>
      <c r="DV29" s="696"/>
      <c r="DW29" s="664">
        <v>12.8</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129373</v>
      </c>
      <c r="S30" s="660"/>
      <c r="T30" s="660"/>
      <c r="U30" s="660"/>
      <c r="V30" s="660"/>
      <c r="W30" s="660"/>
      <c r="X30" s="660"/>
      <c r="Y30" s="661"/>
      <c r="Z30" s="662">
        <v>0.1</v>
      </c>
      <c r="AA30" s="662"/>
      <c r="AB30" s="662"/>
      <c r="AC30" s="662"/>
      <c r="AD30" s="663">
        <v>46968</v>
      </c>
      <c r="AE30" s="663"/>
      <c r="AF30" s="663"/>
      <c r="AG30" s="663"/>
      <c r="AH30" s="663"/>
      <c r="AI30" s="663"/>
      <c r="AJ30" s="663"/>
      <c r="AK30" s="663"/>
      <c r="AL30" s="664">
        <v>0.1</v>
      </c>
      <c r="AM30" s="665"/>
      <c r="AN30" s="665"/>
      <c r="AO30" s="666"/>
      <c r="AP30" s="707" t="s">
        <v>302</v>
      </c>
      <c r="AQ30" s="708"/>
      <c r="AR30" s="708"/>
      <c r="AS30" s="708"/>
      <c r="AT30" s="713" t="s">
        <v>303</v>
      </c>
      <c r="AU30" s="210"/>
      <c r="AV30" s="210"/>
      <c r="AW30" s="210"/>
      <c r="AX30" s="645" t="s">
        <v>182</v>
      </c>
      <c r="AY30" s="646"/>
      <c r="AZ30" s="646"/>
      <c r="BA30" s="646"/>
      <c r="BB30" s="646"/>
      <c r="BC30" s="646"/>
      <c r="BD30" s="646"/>
      <c r="BE30" s="646"/>
      <c r="BF30" s="647"/>
      <c r="BG30" s="719">
        <v>99.6</v>
      </c>
      <c r="BH30" s="720"/>
      <c r="BI30" s="720"/>
      <c r="BJ30" s="720"/>
      <c r="BK30" s="720"/>
      <c r="BL30" s="720"/>
      <c r="BM30" s="654">
        <v>98.6</v>
      </c>
      <c r="BN30" s="720"/>
      <c r="BO30" s="720"/>
      <c r="BP30" s="720"/>
      <c r="BQ30" s="721"/>
      <c r="BR30" s="719">
        <v>99.5</v>
      </c>
      <c r="BS30" s="720"/>
      <c r="BT30" s="720"/>
      <c r="BU30" s="720"/>
      <c r="BV30" s="720"/>
      <c r="BW30" s="720"/>
      <c r="BX30" s="654">
        <v>98.1</v>
      </c>
      <c r="BY30" s="720"/>
      <c r="BZ30" s="720"/>
      <c r="CA30" s="720"/>
      <c r="CB30" s="721"/>
      <c r="CD30" s="724"/>
      <c r="CE30" s="725"/>
      <c r="CF30" s="674" t="s">
        <v>304</v>
      </c>
      <c r="CG30" s="675"/>
      <c r="CH30" s="675"/>
      <c r="CI30" s="675"/>
      <c r="CJ30" s="675"/>
      <c r="CK30" s="675"/>
      <c r="CL30" s="675"/>
      <c r="CM30" s="675"/>
      <c r="CN30" s="675"/>
      <c r="CO30" s="675"/>
      <c r="CP30" s="675"/>
      <c r="CQ30" s="676"/>
      <c r="CR30" s="659">
        <v>11030123</v>
      </c>
      <c r="CS30" s="660"/>
      <c r="CT30" s="660"/>
      <c r="CU30" s="660"/>
      <c r="CV30" s="660"/>
      <c r="CW30" s="660"/>
      <c r="CX30" s="660"/>
      <c r="CY30" s="661"/>
      <c r="CZ30" s="664">
        <v>8.1999999999999993</v>
      </c>
      <c r="DA30" s="693"/>
      <c r="DB30" s="693"/>
      <c r="DC30" s="697"/>
      <c r="DD30" s="668">
        <v>11030123</v>
      </c>
      <c r="DE30" s="660"/>
      <c r="DF30" s="660"/>
      <c r="DG30" s="660"/>
      <c r="DH30" s="660"/>
      <c r="DI30" s="660"/>
      <c r="DJ30" s="660"/>
      <c r="DK30" s="661"/>
      <c r="DL30" s="668">
        <v>9373858</v>
      </c>
      <c r="DM30" s="660"/>
      <c r="DN30" s="660"/>
      <c r="DO30" s="660"/>
      <c r="DP30" s="660"/>
      <c r="DQ30" s="660"/>
      <c r="DR30" s="660"/>
      <c r="DS30" s="660"/>
      <c r="DT30" s="660"/>
      <c r="DU30" s="660"/>
      <c r="DV30" s="661"/>
      <c r="DW30" s="664">
        <v>11.8</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291148</v>
      </c>
      <c r="S31" s="660"/>
      <c r="T31" s="660"/>
      <c r="U31" s="660"/>
      <c r="V31" s="660"/>
      <c r="W31" s="660"/>
      <c r="X31" s="660"/>
      <c r="Y31" s="661"/>
      <c r="Z31" s="662">
        <v>0.2</v>
      </c>
      <c r="AA31" s="662"/>
      <c r="AB31" s="662"/>
      <c r="AC31" s="662"/>
      <c r="AD31" s="663" t="s">
        <v>123</v>
      </c>
      <c r="AE31" s="663"/>
      <c r="AF31" s="663"/>
      <c r="AG31" s="663"/>
      <c r="AH31" s="663"/>
      <c r="AI31" s="663"/>
      <c r="AJ31" s="663"/>
      <c r="AK31" s="663"/>
      <c r="AL31" s="664" t="s">
        <v>233</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99.5</v>
      </c>
      <c r="BH31" s="695"/>
      <c r="BI31" s="695"/>
      <c r="BJ31" s="695"/>
      <c r="BK31" s="695"/>
      <c r="BL31" s="695"/>
      <c r="BM31" s="665">
        <v>98.5</v>
      </c>
      <c r="BN31" s="717"/>
      <c r="BO31" s="717"/>
      <c r="BP31" s="717"/>
      <c r="BQ31" s="718"/>
      <c r="BR31" s="716">
        <v>99.3</v>
      </c>
      <c r="BS31" s="695"/>
      <c r="BT31" s="695"/>
      <c r="BU31" s="695"/>
      <c r="BV31" s="695"/>
      <c r="BW31" s="695"/>
      <c r="BX31" s="665">
        <v>98.2</v>
      </c>
      <c r="BY31" s="717"/>
      <c r="BZ31" s="717"/>
      <c r="CA31" s="717"/>
      <c r="CB31" s="718"/>
      <c r="CD31" s="724"/>
      <c r="CE31" s="725"/>
      <c r="CF31" s="674" t="s">
        <v>308</v>
      </c>
      <c r="CG31" s="675"/>
      <c r="CH31" s="675"/>
      <c r="CI31" s="675"/>
      <c r="CJ31" s="675"/>
      <c r="CK31" s="675"/>
      <c r="CL31" s="675"/>
      <c r="CM31" s="675"/>
      <c r="CN31" s="675"/>
      <c r="CO31" s="675"/>
      <c r="CP31" s="675"/>
      <c r="CQ31" s="676"/>
      <c r="CR31" s="659">
        <v>786263</v>
      </c>
      <c r="CS31" s="695"/>
      <c r="CT31" s="695"/>
      <c r="CU31" s="695"/>
      <c r="CV31" s="695"/>
      <c r="CW31" s="695"/>
      <c r="CX31" s="695"/>
      <c r="CY31" s="696"/>
      <c r="CZ31" s="664">
        <v>0.6</v>
      </c>
      <c r="DA31" s="693"/>
      <c r="DB31" s="693"/>
      <c r="DC31" s="697"/>
      <c r="DD31" s="668">
        <v>784715</v>
      </c>
      <c r="DE31" s="695"/>
      <c r="DF31" s="695"/>
      <c r="DG31" s="695"/>
      <c r="DH31" s="695"/>
      <c r="DI31" s="695"/>
      <c r="DJ31" s="695"/>
      <c r="DK31" s="696"/>
      <c r="DL31" s="668">
        <v>784715</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2302780</v>
      </c>
      <c r="S32" s="660"/>
      <c r="T32" s="660"/>
      <c r="U32" s="660"/>
      <c r="V32" s="660"/>
      <c r="W32" s="660"/>
      <c r="X32" s="660"/>
      <c r="Y32" s="661"/>
      <c r="Z32" s="662">
        <v>1.7</v>
      </c>
      <c r="AA32" s="662"/>
      <c r="AB32" s="662"/>
      <c r="AC32" s="662"/>
      <c r="AD32" s="663" t="s">
        <v>123</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99.7</v>
      </c>
      <c r="BH32" s="729"/>
      <c r="BI32" s="729"/>
      <c r="BJ32" s="729"/>
      <c r="BK32" s="729"/>
      <c r="BL32" s="729"/>
      <c r="BM32" s="730">
        <v>98.7</v>
      </c>
      <c r="BN32" s="729"/>
      <c r="BO32" s="729"/>
      <c r="BP32" s="729"/>
      <c r="BQ32" s="731"/>
      <c r="BR32" s="728">
        <v>99.6</v>
      </c>
      <c r="BS32" s="729"/>
      <c r="BT32" s="729"/>
      <c r="BU32" s="729"/>
      <c r="BV32" s="729"/>
      <c r="BW32" s="729"/>
      <c r="BX32" s="730">
        <v>97.9</v>
      </c>
      <c r="BY32" s="729"/>
      <c r="BZ32" s="729"/>
      <c r="CA32" s="729"/>
      <c r="CB32" s="731"/>
      <c r="CD32" s="726"/>
      <c r="CE32" s="727"/>
      <c r="CF32" s="674" t="s">
        <v>311</v>
      </c>
      <c r="CG32" s="675"/>
      <c r="CH32" s="675"/>
      <c r="CI32" s="675"/>
      <c r="CJ32" s="675"/>
      <c r="CK32" s="675"/>
      <c r="CL32" s="675"/>
      <c r="CM32" s="675"/>
      <c r="CN32" s="675"/>
      <c r="CO32" s="675"/>
      <c r="CP32" s="675"/>
      <c r="CQ32" s="676"/>
      <c r="CR32" s="659">
        <v>1344</v>
      </c>
      <c r="CS32" s="660"/>
      <c r="CT32" s="660"/>
      <c r="CU32" s="660"/>
      <c r="CV32" s="660"/>
      <c r="CW32" s="660"/>
      <c r="CX32" s="660"/>
      <c r="CY32" s="661"/>
      <c r="CZ32" s="664">
        <v>0</v>
      </c>
      <c r="DA32" s="693"/>
      <c r="DB32" s="693"/>
      <c r="DC32" s="697"/>
      <c r="DD32" s="668">
        <v>1344</v>
      </c>
      <c r="DE32" s="660"/>
      <c r="DF32" s="660"/>
      <c r="DG32" s="660"/>
      <c r="DH32" s="660"/>
      <c r="DI32" s="660"/>
      <c r="DJ32" s="660"/>
      <c r="DK32" s="661"/>
      <c r="DL32" s="668">
        <v>1344</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1933093</v>
      </c>
      <c r="S33" s="660"/>
      <c r="T33" s="660"/>
      <c r="U33" s="660"/>
      <c r="V33" s="660"/>
      <c r="W33" s="660"/>
      <c r="X33" s="660"/>
      <c r="Y33" s="661"/>
      <c r="Z33" s="662">
        <v>1.4</v>
      </c>
      <c r="AA33" s="662"/>
      <c r="AB33" s="662"/>
      <c r="AC33" s="662"/>
      <c r="AD33" s="663" t="s">
        <v>233</v>
      </c>
      <c r="AE33" s="663"/>
      <c r="AF33" s="663"/>
      <c r="AG33" s="663"/>
      <c r="AH33" s="663"/>
      <c r="AI33" s="663"/>
      <c r="AJ33" s="663"/>
      <c r="AK33" s="663"/>
      <c r="AL33" s="664" t="s">
        <v>123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45867124</v>
      </c>
      <c r="CS33" s="695"/>
      <c r="CT33" s="695"/>
      <c r="CU33" s="695"/>
      <c r="CV33" s="695"/>
      <c r="CW33" s="695"/>
      <c r="CX33" s="695"/>
      <c r="CY33" s="696"/>
      <c r="CZ33" s="664">
        <v>34.200000000000003</v>
      </c>
      <c r="DA33" s="693"/>
      <c r="DB33" s="693"/>
      <c r="DC33" s="697"/>
      <c r="DD33" s="668">
        <v>39820795</v>
      </c>
      <c r="DE33" s="695"/>
      <c r="DF33" s="695"/>
      <c r="DG33" s="695"/>
      <c r="DH33" s="695"/>
      <c r="DI33" s="695"/>
      <c r="DJ33" s="695"/>
      <c r="DK33" s="696"/>
      <c r="DL33" s="668">
        <v>32139800</v>
      </c>
      <c r="DM33" s="695"/>
      <c r="DN33" s="695"/>
      <c r="DO33" s="695"/>
      <c r="DP33" s="695"/>
      <c r="DQ33" s="695"/>
      <c r="DR33" s="695"/>
      <c r="DS33" s="695"/>
      <c r="DT33" s="695"/>
      <c r="DU33" s="695"/>
      <c r="DV33" s="696"/>
      <c r="DW33" s="664">
        <v>40.5</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1248385</v>
      </c>
      <c r="S34" s="660"/>
      <c r="T34" s="660"/>
      <c r="U34" s="660"/>
      <c r="V34" s="660"/>
      <c r="W34" s="660"/>
      <c r="X34" s="660"/>
      <c r="Y34" s="661"/>
      <c r="Z34" s="662">
        <v>0.9</v>
      </c>
      <c r="AA34" s="662"/>
      <c r="AB34" s="662"/>
      <c r="AC34" s="662"/>
      <c r="AD34" s="663">
        <v>44920</v>
      </c>
      <c r="AE34" s="663"/>
      <c r="AF34" s="663"/>
      <c r="AG34" s="663"/>
      <c r="AH34" s="663"/>
      <c r="AI34" s="663"/>
      <c r="AJ34" s="663"/>
      <c r="AK34" s="663"/>
      <c r="AL34" s="664">
        <v>0.1</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13627416</v>
      </c>
      <c r="CS34" s="660"/>
      <c r="CT34" s="660"/>
      <c r="CU34" s="660"/>
      <c r="CV34" s="660"/>
      <c r="CW34" s="660"/>
      <c r="CX34" s="660"/>
      <c r="CY34" s="661"/>
      <c r="CZ34" s="664">
        <v>10.199999999999999</v>
      </c>
      <c r="DA34" s="693"/>
      <c r="DB34" s="693"/>
      <c r="DC34" s="697"/>
      <c r="DD34" s="668">
        <v>11333788</v>
      </c>
      <c r="DE34" s="660"/>
      <c r="DF34" s="660"/>
      <c r="DG34" s="660"/>
      <c r="DH34" s="660"/>
      <c r="DI34" s="660"/>
      <c r="DJ34" s="660"/>
      <c r="DK34" s="661"/>
      <c r="DL34" s="668">
        <v>9587639</v>
      </c>
      <c r="DM34" s="660"/>
      <c r="DN34" s="660"/>
      <c r="DO34" s="660"/>
      <c r="DP34" s="660"/>
      <c r="DQ34" s="660"/>
      <c r="DR34" s="660"/>
      <c r="DS34" s="660"/>
      <c r="DT34" s="660"/>
      <c r="DU34" s="660"/>
      <c r="DV34" s="661"/>
      <c r="DW34" s="664">
        <v>12.1</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11525005</v>
      </c>
      <c r="S35" s="660"/>
      <c r="T35" s="660"/>
      <c r="U35" s="660"/>
      <c r="V35" s="660"/>
      <c r="W35" s="660"/>
      <c r="X35" s="660"/>
      <c r="Y35" s="661"/>
      <c r="Z35" s="662">
        <v>8.5</v>
      </c>
      <c r="AA35" s="662"/>
      <c r="AB35" s="662"/>
      <c r="AC35" s="662"/>
      <c r="AD35" s="663" t="s">
        <v>123</v>
      </c>
      <c r="AE35" s="663"/>
      <c r="AF35" s="663"/>
      <c r="AG35" s="663"/>
      <c r="AH35" s="663"/>
      <c r="AI35" s="663"/>
      <c r="AJ35" s="663"/>
      <c r="AK35" s="663"/>
      <c r="AL35" s="664" t="s">
        <v>233</v>
      </c>
      <c r="AM35" s="665"/>
      <c r="AN35" s="665"/>
      <c r="AO35" s="666"/>
      <c r="AP35" s="214"/>
      <c r="AQ35" s="732" t="s">
        <v>319</v>
      </c>
      <c r="AR35" s="733"/>
      <c r="AS35" s="733"/>
      <c r="AT35" s="733"/>
      <c r="AU35" s="733"/>
      <c r="AV35" s="733"/>
      <c r="AW35" s="733"/>
      <c r="AX35" s="733"/>
      <c r="AY35" s="734"/>
      <c r="AZ35" s="648">
        <v>19486143</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552712</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1091654</v>
      </c>
      <c r="CS35" s="695"/>
      <c r="CT35" s="695"/>
      <c r="CU35" s="695"/>
      <c r="CV35" s="695"/>
      <c r="CW35" s="695"/>
      <c r="CX35" s="695"/>
      <c r="CY35" s="696"/>
      <c r="CZ35" s="664">
        <v>0.8</v>
      </c>
      <c r="DA35" s="693"/>
      <c r="DB35" s="693"/>
      <c r="DC35" s="697"/>
      <c r="DD35" s="668">
        <v>1023914</v>
      </c>
      <c r="DE35" s="695"/>
      <c r="DF35" s="695"/>
      <c r="DG35" s="695"/>
      <c r="DH35" s="695"/>
      <c r="DI35" s="695"/>
      <c r="DJ35" s="695"/>
      <c r="DK35" s="696"/>
      <c r="DL35" s="668">
        <v>1023914</v>
      </c>
      <c r="DM35" s="695"/>
      <c r="DN35" s="695"/>
      <c r="DO35" s="695"/>
      <c r="DP35" s="695"/>
      <c r="DQ35" s="695"/>
      <c r="DR35" s="695"/>
      <c r="DS35" s="695"/>
      <c r="DT35" s="695"/>
      <c r="DU35" s="695"/>
      <c r="DV35" s="696"/>
      <c r="DW35" s="664">
        <v>1.3</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233</v>
      </c>
      <c r="S36" s="660"/>
      <c r="T36" s="660"/>
      <c r="U36" s="660"/>
      <c r="V36" s="660"/>
      <c r="W36" s="660"/>
      <c r="X36" s="660"/>
      <c r="Y36" s="661"/>
      <c r="Z36" s="662" t="s">
        <v>123</v>
      </c>
      <c r="AA36" s="662"/>
      <c r="AB36" s="662"/>
      <c r="AC36" s="662"/>
      <c r="AD36" s="663" t="s">
        <v>123</v>
      </c>
      <c r="AE36" s="663"/>
      <c r="AF36" s="663"/>
      <c r="AG36" s="663"/>
      <c r="AH36" s="663"/>
      <c r="AI36" s="663"/>
      <c r="AJ36" s="663"/>
      <c r="AK36" s="663"/>
      <c r="AL36" s="664" t="s">
        <v>233</v>
      </c>
      <c r="AM36" s="665"/>
      <c r="AN36" s="665"/>
      <c r="AO36" s="666"/>
      <c r="AQ36" s="736" t="s">
        <v>323</v>
      </c>
      <c r="AR36" s="737"/>
      <c r="AS36" s="737"/>
      <c r="AT36" s="737"/>
      <c r="AU36" s="737"/>
      <c r="AV36" s="737"/>
      <c r="AW36" s="737"/>
      <c r="AX36" s="737"/>
      <c r="AY36" s="738"/>
      <c r="AZ36" s="659">
        <v>4511531</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-578066</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15540186</v>
      </c>
      <c r="CS36" s="660"/>
      <c r="CT36" s="660"/>
      <c r="CU36" s="660"/>
      <c r="CV36" s="660"/>
      <c r="CW36" s="660"/>
      <c r="CX36" s="660"/>
      <c r="CY36" s="661"/>
      <c r="CZ36" s="664">
        <v>11.6</v>
      </c>
      <c r="DA36" s="693"/>
      <c r="DB36" s="693"/>
      <c r="DC36" s="697"/>
      <c r="DD36" s="668">
        <v>14694713</v>
      </c>
      <c r="DE36" s="660"/>
      <c r="DF36" s="660"/>
      <c r="DG36" s="660"/>
      <c r="DH36" s="660"/>
      <c r="DI36" s="660"/>
      <c r="DJ36" s="660"/>
      <c r="DK36" s="661"/>
      <c r="DL36" s="668">
        <v>12065266</v>
      </c>
      <c r="DM36" s="660"/>
      <c r="DN36" s="660"/>
      <c r="DO36" s="660"/>
      <c r="DP36" s="660"/>
      <c r="DQ36" s="660"/>
      <c r="DR36" s="660"/>
      <c r="DS36" s="660"/>
      <c r="DT36" s="660"/>
      <c r="DU36" s="660"/>
      <c r="DV36" s="661"/>
      <c r="DW36" s="664">
        <v>15.2</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v>6795005</v>
      </c>
      <c r="S37" s="660"/>
      <c r="T37" s="660"/>
      <c r="U37" s="660"/>
      <c r="V37" s="660"/>
      <c r="W37" s="660"/>
      <c r="X37" s="660"/>
      <c r="Y37" s="661"/>
      <c r="Z37" s="662">
        <v>5</v>
      </c>
      <c r="AA37" s="662"/>
      <c r="AB37" s="662"/>
      <c r="AC37" s="662"/>
      <c r="AD37" s="663" t="s">
        <v>233</v>
      </c>
      <c r="AE37" s="663"/>
      <c r="AF37" s="663"/>
      <c r="AG37" s="663"/>
      <c r="AH37" s="663"/>
      <c r="AI37" s="663"/>
      <c r="AJ37" s="663"/>
      <c r="AK37" s="663"/>
      <c r="AL37" s="664" t="s">
        <v>233</v>
      </c>
      <c r="AM37" s="665"/>
      <c r="AN37" s="665"/>
      <c r="AO37" s="666"/>
      <c r="AQ37" s="736" t="s">
        <v>327</v>
      </c>
      <c r="AR37" s="737"/>
      <c r="AS37" s="737"/>
      <c r="AT37" s="737"/>
      <c r="AU37" s="737"/>
      <c r="AV37" s="737"/>
      <c r="AW37" s="737"/>
      <c r="AX37" s="737"/>
      <c r="AY37" s="738"/>
      <c r="AZ37" s="659">
        <v>1606024</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55212</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4759744</v>
      </c>
      <c r="CS37" s="695"/>
      <c r="CT37" s="695"/>
      <c r="CU37" s="695"/>
      <c r="CV37" s="695"/>
      <c r="CW37" s="695"/>
      <c r="CX37" s="695"/>
      <c r="CY37" s="696"/>
      <c r="CZ37" s="664">
        <v>3.6</v>
      </c>
      <c r="DA37" s="693"/>
      <c r="DB37" s="693"/>
      <c r="DC37" s="697"/>
      <c r="DD37" s="668">
        <v>4744742</v>
      </c>
      <c r="DE37" s="695"/>
      <c r="DF37" s="695"/>
      <c r="DG37" s="695"/>
      <c r="DH37" s="695"/>
      <c r="DI37" s="695"/>
      <c r="DJ37" s="695"/>
      <c r="DK37" s="696"/>
      <c r="DL37" s="668">
        <v>4573276</v>
      </c>
      <c r="DM37" s="695"/>
      <c r="DN37" s="695"/>
      <c r="DO37" s="695"/>
      <c r="DP37" s="695"/>
      <c r="DQ37" s="695"/>
      <c r="DR37" s="695"/>
      <c r="DS37" s="695"/>
      <c r="DT37" s="695"/>
      <c r="DU37" s="695"/>
      <c r="DV37" s="696"/>
      <c r="DW37" s="664">
        <v>5.8</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135764009</v>
      </c>
      <c r="S38" s="740"/>
      <c r="T38" s="740"/>
      <c r="U38" s="740"/>
      <c r="V38" s="740"/>
      <c r="W38" s="740"/>
      <c r="X38" s="740"/>
      <c r="Y38" s="741"/>
      <c r="Z38" s="742">
        <v>100</v>
      </c>
      <c r="AA38" s="742"/>
      <c r="AB38" s="742"/>
      <c r="AC38" s="742"/>
      <c r="AD38" s="743">
        <v>72619397</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147797</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88086</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13220791</v>
      </c>
      <c r="CS38" s="660"/>
      <c r="CT38" s="660"/>
      <c r="CU38" s="660"/>
      <c r="CV38" s="660"/>
      <c r="CW38" s="660"/>
      <c r="CX38" s="660"/>
      <c r="CY38" s="661"/>
      <c r="CZ38" s="664">
        <v>9.9</v>
      </c>
      <c r="DA38" s="693"/>
      <c r="DB38" s="693"/>
      <c r="DC38" s="697"/>
      <c r="DD38" s="668">
        <v>10726380</v>
      </c>
      <c r="DE38" s="660"/>
      <c r="DF38" s="660"/>
      <c r="DG38" s="660"/>
      <c r="DH38" s="660"/>
      <c r="DI38" s="660"/>
      <c r="DJ38" s="660"/>
      <c r="DK38" s="661"/>
      <c r="DL38" s="668">
        <v>9462981</v>
      </c>
      <c r="DM38" s="660"/>
      <c r="DN38" s="660"/>
      <c r="DO38" s="660"/>
      <c r="DP38" s="660"/>
      <c r="DQ38" s="660"/>
      <c r="DR38" s="660"/>
      <c r="DS38" s="660"/>
      <c r="DT38" s="660"/>
      <c r="DU38" s="660"/>
      <c r="DV38" s="661"/>
      <c r="DW38" s="664">
        <v>11.9</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t="s">
        <v>123</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94</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2365870</v>
      </c>
      <c r="CS39" s="695"/>
      <c r="CT39" s="695"/>
      <c r="CU39" s="695"/>
      <c r="CV39" s="695"/>
      <c r="CW39" s="695"/>
      <c r="CX39" s="695"/>
      <c r="CY39" s="696"/>
      <c r="CZ39" s="664">
        <v>1.8</v>
      </c>
      <c r="DA39" s="693"/>
      <c r="DB39" s="693"/>
      <c r="DC39" s="697"/>
      <c r="DD39" s="668">
        <v>2042000</v>
      </c>
      <c r="DE39" s="695"/>
      <c r="DF39" s="695"/>
      <c r="DG39" s="695"/>
      <c r="DH39" s="695"/>
      <c r="DI39" s="695"/>
      <c r="DJ39" s="695"/>
      <c r="DK39" s="696"/>
      <c r="DL39" s="668" t="s">
        <v>123</v>
      </c>
      <c r="DM39" s="695"/>
      <c r="DN39" s="695"/>
      <c r="DO39" s="695"/>
      <c r="DP39" s="695"/>
      <c r="DQ39" s="695"/>
      <c r="DR39" s="695"/>
      <c r="DS39" s="695"/>
      <c r="DT39" s="695"/>
      <c r="DU39" s="695"/>
      <c r="DV39" s="696"/>
      <c r="DW39" s="664" t="s">
        <v>233</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4251548</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108</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21207</v>
      </c>
      <c r="CS40" s="660"/>
      <c r="CT40" s="660"/>
      <c r="CU40" s="660"/>
      <c r="CV40" s="660"/>
      <c r="CW40" s="660"/>
      <c r="CX40" s="660"/>
      <c r="CY40" s="661"/>
      <c r="CZ40" s="664">
        <v>0</v>
      </c>
      <c r="DA40" s="693"/>
      <c r="DB40" s="693"/>
      <c r="DC40" s="697"/>
      <c r="DD40" s="668" t="s">
        <v>233</v>
      </c>
      <c r="DE40" s="660"/>
      <c r="DF40" s="660"/>
      <c r="DG40" s="660"/>
      <c r="DH40" s="660"/>
      <c r="DI40" s="660"/>
      <c r="DJ40" s="660"/>
      <c r="DK40" s="661"/>
      <c r="DL40" s="668" t="s">
        <v>123</v>
      </c>
      <c r="DM40" s="660"/>
      <c r="DN40" s="660"/>
      <c r="DO40" s="660"/>
      <c r="DP40" s="660"/>
      <c r="DQ40" s="660"/>
      <c r="DR40" s="660"/>
      <c r="DS40" s="660"/>
      <c r="DT40" s="660"/>
      <c r="DU40" s="660"/>
      <c r="DV40" s="661"/>
      <c r="DW40" s="664" t="s">
        <v>123</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8969243</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338</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123</v>
      </c>
      <c r="CS41" s="695"/>
      <c r="CT41" s="695"/>
      <c r="CU41" s="695"/>
      <c r="CV41" s="695"/>
      <c r="CW41" s="695"/>
      <c r="CX41" s="695"/>
      <c r="CY41" s="696"/>
      <c r="CZ41" s="664" t="s">
        <v>123</v>
      </c>
      <c r="DA41" s="693"/>
      <c r="DB41" s="693"/>
      <c r="DC41" s="697"/>
      <c r="DD41" s="668" t="s">
        <v>123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11011970</v>
      </c>
      <c r="CS42" s="660"/>
      <c r="CT42" s="660"/>
      <c r="CU42" s="660"/>
      <c r="CV42" s="660"/>
      <c r="CW42" s="660"/>
      <c r="CX42" s="660"/>
      <c r="CY42" s="661"/>
      <c r="CZ42" s="664">
        <v>8.1999999999999993</v>
      </c>
      <c r="DA42" s="665"/>
      <c r="DB42" s="665"/>
      <c r="DC42" s="760"/>
      <c r="DD42" s="668">
        <v>2589211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321773</v>
      </c>
      <c r="CS43" s="695"/>
      <c r="CT43" s="695"/>
      <c r="CU43" s="695"/>
      <c r="CV43" s="695"/>
      <c r="CW43" s="695"/>
      <c r="CX43" s="695"/>
      <c r="CY43" s="696"/>
      <c r="CZ43" s="664">
        <v>0.2</v>
      </c>
      <c r="DA43" s="693"/>
      <c r="DB43" s="693"/>
      <c r="DC43" s="697"/>
      <c r="DD43" s="668">
        <v>321773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300</v>
      </c>
      <c r="CE44" s="772"/>
      <c r="CF44" s="656" t="s">
        <v>349</v>
      </c>
      <c r="CG44" s="657"/>
      <c r="CH44" s="657"/>
      <c r="CI44" s="657"/>
      <c r="CJ44" s="657"/>
      <c r="CK44" s="657"/>
      <c r="CL44" s="657"/>
      <c r="CM44" s="657"/>
      <c r="CN44" s="657"/>
      <c r="CO44" s="657"/>
      <c r="CP44" s="657"/>
      <c r="CQ44" s="658"/>
      <c r="CR44" s="659">
        <v>11001816</v>
      </c>
      <c r="CS44" s="660"/>
      <c r="CT44" s="660"/>
      <c r="CU44" s="660"/>
      <c r="CV44" s="660"/>
      <c r="CW44" s="660"/>
      <c r="CX44" s="660"/>
      <c r="CY44" s="661"/>
      <c r="CZ44" s="664">
        <v>8.1999999999999993</v>
      </c>
      <c r="DA44" s="665"/>
      <c r="DB44" s="665"/>
      <c r="DC44" s="760"/>
      <c r="DD44" s="668">
        <v>2579057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5346489</v>
      </c>
      <c r="CS45" s="695"/>
      <c r="CT45" s="695"/>
      <c r="CU45" s="695"/>
      <c r="CV45" s="695"/>
      <c r="CW45" s="695"/>
      <c r="CX45" s="695"/>
      <c r="CY45" s="696"/>
      <c r="CZ45" s="664">
        <v>4</v>
      </c>
      <c r="DA45" s="693"/>
      <c r="DB45" s="693"/>
      <c r="DC45" s="697"/>
      <c r="DD45" s="668">
        <v>277752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5655139</v>
      </c>
      <c r="CS46" s="660"/>
      <c r="CT46" s="660"/>
      <c r="CU46" s="660"/>
      <c r="CV46" s="660"/>
      <c r="CW46" s="660"/>
      <c r="CX46" s="660"/>
      <c r="CY46" s="661"/>
      <c r="CZ46" s="664">
        <v>4.2</v>
      </c>
      <c r="DA46" s="665"/>
      <c r="DB46" s="665"/>
      <c r="DC46" s="760"/>
      <c r="DD46" s="668">
        <v>2301117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v>10154</v>
      </c>
      <c r="CS47" s="695"/>
      <c r="CT47" s="695"/>
      <c r="CU47" s="695"/>
      <c r="CV47" s="695"/>
      <c r="CW47" s="695"/>
      <c r="CX47" s="695"/>
      <c r="CY47" s="696"/>
      <c r="CZ47" s="664">
        <v>0</v>
      </c>
      <c r="DA47" s="693"/>
      <c r="DB47" s="693"/>
      <c r="DC47" s="697"/>
      <c r="DD47" s="668">
        <v>10154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123</v>
      </c>
      <c r="CS48" s="660"/>
      <c r="CT48" s="660"/>
      <c r="CU48" s="660"/>
      <c r="CV48" s="660"/>
      <c r="CW48" s="660"/>
      <c r="CX48" s="660"/>
      <c r="CY48" s="661"/>
      <c r="CZ48" s="664" t="s">
        <v>233</v>
      </c>
      <c r="DA48" s="665"/>
      <c r="DB48" s="665"/>
      <c r="DC48" s="760"/>
      <c r="DD48" s="668" t="s">
        <v>123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134001944</v>
      </c>
      <c r="CS49" s="729"/>
      <c r="CT49" s="729"/>
      <c r="CU49" s="729"/>
      <c r="CV49" s="729"/>
      <c r="CW49" s="729"/>
      <c r="CX49" s="729"/>
      <c r="CY49" s="761"/>
      <c r="CZ49" s="744">
        <v>100</v>
      </c>
      <c r="DA49" s="762"/>
      <c r="DB49" s="762"/>
      <c r="DC49" s="763"/>
      <c r="DD49" s="764">
        <v>87374066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Txdq9o/YT2iR4RyZoEr4GUmemDQlYY3iNgknPUQM62bcToujYa7ckU2pf1DMZIfs8gB8FExB/m5RQ3JjGUR6/Q==" saltValue="aN5n7l2QAD3acGURZI0jb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135855</v>
      </c>
      <c r="R7" s="795"/>
      <c r="S7" s="795"/>
      <c r="T7" s="795"/>
      <c r="U7" s="795"/>
      <c r="V7" s="795">
        <v>134156</v>
      </c>
      <c r="W7" s="795"/>
      <c r="X7" s="795"/>
      <c r="Y7" s="795"/>
      <c r="Z7" s="795"/>
      <c r="AA7" s="795">
        <v>1699</v>
      </c>
      <c r="AB7" s="795"/>
      <c r="AC7" s="795"/>
      <c r="AD7" s="795"/>
      <c r="AE7" s="796"/>
      <c r="AF7" s="797">
        <v>1674</v>
      </c>
      <c r="AG7" s="798"/>
      <c r="AH7" s="798"/>
      <c r="AI7" s="798"/>
      <c r="AJ7" s="799"/>
      <c r="AK7" s="834">
        <v>2303</v>
      </c>
      <c r="AL7" s="835"/>
      <c r="AM7" s="835"/>
      <c r="AN7" s="835"/>
      <c r="AO7" s="835"/>
      <c r="AP7" s="835">
        <v>101386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570</v>
      </c>
      <c r="BT7" s="839"/>
      <c r="BU7" s="839"/>
      <c r="BV7" s="839"/>
      <c r="BW7" s="839"/>
      <c r="BX7" s="839"/>
      <c r="BY7" s="839"/>
      <c r="BZ7" s="839"/>
      <c r="CA7" s="839"/>
      <c r="CB7" s="839"/>
      <c r="CC7" s="839"/>
      <c r="CD7" s="839"/>
      <c r="CE7" s="839"/>
      <c r="CF7" s="839"/>
      <c r="CG7" s="840"/>
      <c r="CH7" s="831">
        <v>26</v>
      </c>
      <c r="CI7" s="832"/>
      <c r="CJ7" s="832"/>
      <c r="CK7" s="832"/>
      <c r="CL7" s="833"/>
      <c r="CM7" s="831">
        <v>112</v>
      </c>
      <c r="CN7" s="832"/>
      <c r="CO7" s="832"/>
      <c r="CP7" s="832"/>
      <c r="CQ7" s="833"/>
      <c r="CR7" s="831">
        <v>20</v>
      </c>
      <c r="CS7" s="832"/>
      <c r="CT7" s="832"/>
      <c r="CU7" s="832"/>
      <c r="CV7" s="833"/>
      <c r="CW7" s="831" t="s">
        <v>591</v>
      </c>
      <c r="CX7" s="832"/>
      <c r="CY7" s="832"/>
      <c r="CZ7" s="832"/>
      <c r="DA7" s="833"/>
      <c r="DB7" s="831" t="s">
        <v>591</v>
      </c>
      <c r="DC7" s="832"/>
      <c r="DD7" s="832"/>
      <c r="DE7" s="832"/>
      <c r="DF7" s="833"/>
      <c r="DG7" s="831" t="s">
        <v>591</v>
      </c>
      <c r="DH7" s="832"/>
      <c r="DI7" s="832"/>
      <c r="DJ7" s="832"/>
      <c r="DK7" s="833"/>
      <c r="DL7" s="831" t="s">
        <v>592</v>
      </c>
      <c r="DM7" s="832"/>
      <c r="DN7" s="832"/>
      <c r="DO7" s="832"/>
      <c r="DP7" s="833"/>
      <c r="DQ7" s="831" t="s">
        <v>592</v>
      </c>
      <c r="DR7" s="832"/>
      <c r="DS7" s="832"/>
      <c r="DT7" s="832"/>
      <c r="DU7" s="833"/>
      <c r="DV7" s="812"/>
      <c r="DW7" s="813"/>
      <c r="DX7" s="813"/>
      <c r="DY7" s="813"/>
      <c r="DZ7" s="814"/>
      <c r="EA7" s="234"/>
    </row>
    <row r="8" spans="1:131" s="235" customFormat="1" ht="26.25" customHeight="1" x14ac:dyDescent="0.15">
      <c r="A8" s="241">
        <v>2</v>
      </c>
      <c r="B8" s="815" t="s">
        <v>378</v>
      </c>
      <c r="C8" s="816"/>
      <c r="D8" s="816"/>
      <c r="E8" s="816"/>
      <c r="F8" s="816"/>
      <c r="G8" s="816"/>
      <c r="H8" s="816"/>
      <c r="I8" s="816"/>
      <c r="J8" s="816"/>
      <c r="K8" s="816"/>
      <c r="L8" s="816"/>
      <c r="M8" s="816"/>
      <c r="N8" s="816"/>
      <c r="O8" s="816"/>
      <c r="P8" s="817"/>
      <c r="Q8" s="818">
        <v>501</v>
      </c>
      <c r="R8" s="819"/>
      <c r="S8" s="819"/>
      <c r="T8" s="819"/>
      <c r="U8" s="819"/>
      <c r="V8" s="819">
        <v>501</v>
      </c>
      <c r="W8" s="819"/>
      <c r="X8" s="819"/>
      <c r="Y8" s="819"/>
      <c r="Z8" s="819"/>
      <c r="AA8" s="819" t="s">
        <v>588</v>
      </c>
      <c r="AB8" s="819"/>
      <c r="AC8" s="819"/>
      <c r="AD8" s="819"/>
      <c r="AE8" s="820"/>
      <c r="AF8" s="821" t="s">
        <v>123</v>
      </c>
      <c r="AG8" s="822"/>
      <c r="AH8" s="822"/>
      <c r="AI8" s="822"/>
      <c r="AJ8" s="823"/>
      <c r="AK8" s="824">
        <v>93</v>
      </c>
      <c r="AL8" s="825"/>
      <c r="AM8" s="825"/>
      <c r="AN8" s="825"/>
      <c r="AO8" s="825"/>
      <c r="AP8" s="825">
        <v>334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573</v>
      </c>
      <c r="BT8" s="829"/>
      <c r="BU8" s="829"/>
      <c r="BV8" s="829"/>
      <c r="BW8" s="829"/>
      <c r="BX8" s="829"/>
      <c r="BY8" s="829"/>
      <c r="BZ8" s="829"/>
      <c r="CA8" s="829"/>
      <c r="CB8" s="829"/>
      <c r="CC8" s="829"/>
      <c r="CD8" s="829"/>
      <c r="CE8" s="829"/>
      <c r="CF8" s="829"/>
      <c r="CG8" s="830"/>
      <c r="CH8" s="841">
        <v>5</v>
      </c>
      <c r="CI8" s="842"/>
      <c r="CJ8" s="842"/>
      <c r="CK8" s="842"/>
      <c r="CL8" s="843"/>
      <c r="CM8" s="841">
        <v>171</v>
      </c>
      <c r="CN8" s="842"/>
      <c r="CO8" s="842"/>
      <c r="CP8" s="842"/>
      <c r="CQ8" s="843"/>
      <c r="CR8" s="841">
        <v>39</v>
      </c>
      <c r="CS8" s="842"/>
      <c r="CT8" s="842"/>
      <c r="CU8" s="842"/>
      <c r="CV8" s="843"/>
      <c r="CW8" s="841" t="s">
        <v>591</v>
      </c>
      <c r="CX8" s="842"/>
      <c r="CY8" s="842"/>
      <c r="CZ8" s="842"/>
      <c r="DA8" s="843"/>
      <c r="DB8" s="841" t="s">
        <v>591</v>
      </c>
      <c r="DC8" s="842"/>
      <c r="DD8" s="842"/>
      <c r="DE8" s="842"/>
      <c r="DF8" s="843"/>
      <c r="DG8" s="841" t="s">
        <v>591</v>
      </c>
      <c r="DH8" s="842"/>
      <c r="DI8" s="842"/>
      <c r="DJ8" s="842"/>
      <c r="DK8" s="843"/>
      <c r="DL8" s="841" t="s">
        <v>592</v>
      </c>
      <c r="DM8" s="842"/>
      <c r="DN8" s="842"/>
      <c r="DO8" s="842"/>
      <c r="DP8" s="843"/>
      <c r="DQ8" s="841" t="s">
        <v>592</v>
      </c>
      <c r="DR8" s="842"/>
      <c r="DS8" s="842"/>
      <c r="DT8" s="842"/>
      <c r="DU8" s="843"/>
      <c r="DV8" s="844"/>
      <c r="DW8" s="845"/>
      <c r="DX8" s="845"/>
      <c r="DY8" s="845"/>
      <c r="DZ8" s="846"/>
      <c r="EA8" s="234"/>
    </row>
    <row r="9" spans="1:131" s="235" customFormat="1" ht="26.25" customHeight="1" x14ac:dyDescent="0.15">
      <c r="A9" s="241">
        <v>3</v>
      </c>
      <c r="B9" s="815" t="s">
        <v>379</v>
      </c>
      <c r="C9" s="816"/>
      <c r="D9" s="816"/>
      <c r="E9" s="816"/>
      <c r="F9" s="816"/>
      <c r="G9" s="816"/>
      <c r="H9" s="816"/>
      <c r="I9" s="816"/>
      <c r="J9" s="816"/>
      <c r="K9" s="816"/>
      <c r="L9" s="816"/>
      <c r="M9" s="816"/>
      <c r="N9" s="816"/>
      <c r="O9" s="816"/>
      <c r="P9" s="817"/>
      <c r="Q9" s="818">
        <v>88</v>
      </c>
      <c r="R9" s="819"/>
      <c r="S9" s="819"/>
      <c r="T9" s="819"/>
      <c r="U9" s="819"/>
      <c r="V9" s="819">
        <v>25</v>
      </c>
      <c r="W9" s="819"/>
      <c r="X9" s="819"/>
      <c r="Y9" s="819"/>
      <c r="Z9" s="819"/>
      <c r="AA9" s="819">
        <v>63</v>
      </c>
      <c r="AB9" s="819"/>
      <c r="AC9" s="819"/>
      <c r="AD9" s="819"/>
      <c r="AE9" s="820"/>
      <c r="AF9" s="821">
        <v>63</v>
      </c>
      <c r="AG9" s="822"/>
      <c r="AH9" s="822"/>
      <c r="AI9" s="822"/>
      <c r="AJ9" s="823"/>
      <c r="AK9" s="824">
        <v>3</v>
      </c>
      <c r="AL9" s="825"/>
      <c r="AM9" s="825"/>
      <c r="AN9" s="825"/>
      <c r="AO9" s="825"/>
      <c r="AP9" s="825">
        <v>8</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574</v>
      </c>
      <c r="BT9" s="829"/>
      <c r="BU9" s="829"/>
      <c r="BV9" s="829"/>
      <c r="BW9" s="829"/>
      <c r="BX9" s="829"/>
      <c r="BY9" s="829"/>
      <c r="BZ9" s="829"/>
      <c r="CA9" s="829"/>
      <c r="CB9" s="829"/>
      <c r="CC9" s="829"/>
      <c r="CD9" s="829"/>
      <c r="CE9" s="829"/>
      <c r="CF9" s="829"/>
      <c r="CG9" s="830"/>
      <c r="CH9" s="841">
        <v>-7</v>
      </c>
      <c r="CI9" s="842"/>
      <c r="CJ9" s="842"/>
      <c r="CK9" s="842"/>
      <c r="CL9" s="843"/>
      <c r="CM9" s="841">
        <v>307</v>
      </c>
      <c r="CN9" s="842"/>
      <c r="CO9" s="842"/>
      <c r="CP9" s="842"/>
      <c r="CQ9" s="843"/>
      <c r="CR9" s="841">
        <v>300</v>
      </c>
      <c r="CS9" s="842"/>
      <c r="CT9" s="842"/>
      <c r="CU9" s="842"/>
      <c r="CV9" s="843"/>
      <c r="CW9" s="841">
        <v>65</v>
      </c>
      <c r="CX9" s="842"/>
      <c r="CY9" s="842"/>
      <c r="CZ9" s="842"/>
      <c r="DA9" s="843"/>
      <c r="DB9" s="841" t="s">
        <v>591</v>
      </c>
      <c r="DC9" s="842"/>
      <c r="DD9" s="842"/>
      <c r="DE9" s="842"/>
      <c r="DF9" s="843"/>
      <c r="DG9" s="841" t="s">
        <v>591</v>
      </c>
      <c r="DH9" s="842"/>
      <c r="DI9" s="842"/>
      <c r="DJ9" s="842"/>
      <c r="DK9" s="843"/>
      <c r="DL9" s="841" t="s">
        <v>592</v>
      </c>
      <c r="DM9" s="842"/>
      <c r="DN9" s="842"/>
      <c r="DO9" s="842"/>
      <c r="DP9" s="843"/>
      <c r="DQ9" s="841" t="s">
        <v>592</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575</v>
      </c>
      <c r="BT10" s="829"/>
      <c r="BU10" s="829"/>
      <c r="BV10" s="829"/>
      <c r="BW10" s="829"/>
      <c r="BX10" s="829"/>
      <c r="BY10" s="829"/>
      <c r="BZ10" s="829"/>
      <c r="CA10" s="829"/>
      <c r="CB10" s="829"/>
      <c r="CC10" s="829"/>
      <c r="CD10" s="829"/>
      <c r="CE10" s="829"/>
      <c r="CF10" s="829"/>
      <c r="CG10" s="830"/>
      <c r="CH10" s="841">
        <v>14</v>
      </c>
      <c r="CI10" s="842"/>
      <c r="CJ10" s="842"/>
      <c r="CK10" s="842"/>
      <c r="CL10" s="843"/>
      <c r="CM10" s="841">
        <v>54</v>
      </c>
      <c r="CN10" s="842"/>
      <c r="CO10" s="842"/>
      <c r="CP10" s="842"/>
      <c r="CQ10" s="843"/>
      <c r="CR10" s="841">
        <v>1</v>
      </c>
      <c r="CS10" s="842"/>
      <c r="CT10" s="842"/>
      <c r="CU10" s="842"/>
      <c r="CV10" s="843"/>
      <c r="CW10" s="841">
        <v>45</v>
      </c>
      <c r="CX10" s="842"/>
      <c r="CY10" s="842"/>
      <c r="CZ10" s="842"/>
      <c r="DA10" s="843"/>
      <c r="DB10" s="841" t="s">
        <v>591</v>
      </c>
      <c r="DC10" s="842"/>
      <c r="DD10" s="842"/>
      <c r="DE10" s="842"/>
      <c r="DF10" s="843"/>
      <c r="DG10" s="841" t="s">
        <v>591</v>
      </c>
      <c r="DH10" s="842"/>
      <c r="DI10" s="842"/>
      <c r="DJ10" s="842"/>
      <c r="DK10" s="843"/>
      <c r="DL10" s="841" t="s">
        <v>593</v>
      </c>
      <c r="DM10" s="842"/>
      <c r="DN10" s="842"/>
      <c r="DO10" s="842"/>
      <c r="DP10" s="843"/>
      <c r="DQ10" s="841" t="s">
        <v>593</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576</v>
      </c>
      <c r="BT11" s="829"/>
      <c r="BU11" s="829"/>
      <c r="BV11" s="829"/>
      <c r="BW11" s="829"/>
      <c r="BX11" s="829"/>
      <c r="BY11" s="829"/>
      <c r="BZ11" s="829"/>
      <c r="CA11" s="829"/>
      <c r="CB11" s="829"/>
      <c r="CC11" s="829"/>
      <c r="CD11" s="829"/>
      <c r="CE11" s="829"/>
      <c r="CF11" s="829"/>
      <c r="CG11" s="830"/>
      <c r="CH11" s="841">
        <v>0</v>
      </c>
      <c r="CI11" s="842"/>
      <c r="CJ11" s="842"/>
      <c r="CK11" s="842"/>
      <c r="CL11" s="843"/>
      <c r="CM11" s="841">
        <v>41</v>
      </c>
      <c r="CN11" s="842"/>
      <c r="CO11" s="842"/>
      <c r="CP11" s="842"/>
      <c r="CQ11" s="843"/>
      <c r="CR11" s="841">
        <v>3</v>
      </c>
      <c r="CS11" s="842"/>
      <c r="CT11" s="842"/>
      <c r="CU11" s="842"/>
      <c r="CV11" s="843"/>
      <c r="CW11" s="841">
        <v>13</v>
      </c>
      <c r="CX11" s="842"/>
      <c r="CY11" s="842"/>
      <c r="CZ11" s="842"/>
      <c r="DA11" s="843"/>
      <c r="DB11" s="841" t="s">
        <v>591</v>
      </c>
      <c r="DC11" s="842"/>
      <c r="DD11" s="842"/>
      <c r="DE11" s="842"/>
      <c r="DF11" s="843"/>
      <c r="DG11" s="841" t="s">
        <v>591</v>
      </c>
      <c r="DH11" s="842"/>
      <c r="DI11" s="842"/>
      <c r="DJ11" s="842"/>
      <c r="DK11" s="843"/>
      <c r="DL11" s="841" t="s">
        <v>593</v>
      </c>
      <c r="DM11" s="842"/>
      <c r="DN11" s="842"/>
      <c r="DO11" s="842"/>
      <c r="DP11" s="843"/>
      <c r="DQ11" s="841" t="s">
        <v>592</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t="s">
        <v>578</v>
      </c>
      <c r="BS12" s="828" t="s">
        <v>577</v>
      </c>
      <c r="BT12" s="829"/>
      <c r="BU12" s="829"/>
      <c r="BV12" s="829"/>
      <c r="BW12" s="829"/>
      <c r="BX12" s="829"/>
      <c r="BY12" s="829"/>
      <c r="BZ12" s="829"/>
      <c r="CA12" s="829"/>
      <c r="CB12" s="829"/>
      <c r="CC12" s="829"/>
      <c r="CD12" s="829"/>
      <c r="CE12" s="829"/>
      <c r="CF12" s="829"/>
      <c r="CG12" s="830"/>
      <c r="CH12" s="841">
        <v>13</v>
      </c>
      <c r="CI12" s="842"/>
      <c r="CJ12" s="842"/>
      <c r="CK12" s="842"/>
      <c r="CL12" s="843"/>
      <c r="CM12" s="841">
        <v>175</v>
      </c>
      <c r="CN12" s="842"/>
      <c r="CO12" s="842"/>
      <c r="CP12" s="842"/>
      <c r="CQ12" s="843"/>
      <c r="CR12" s="841">
        <v>5</v>
      </c>
      <c r="CS12" s="842"/>
      <c r="CT12" s="842"/>
      <c r="CU12" s="842"/>
      <c r="CV12" s="843"/>
      <c r="CW12" s="841" t="s">
        <v>591</v>
      </c>
      <c r="CX12" s="842"/>
      <c r="CY12" s="842"/>
      <c r="CZ12" s="842"/>
      <c r="DA12" s="843"/>
      <c r="DB12" s="841">
        <v>1500</v>
      </c>
      <c r="DC12" s="842"/>
      <c r="DD12" s="842"/>
      <c r="DE12" s="842"/>
      <c r="DF12" s="843"/>
      <c r="DG12" s="841">
        <v>5650</v>
      </c>
      <c r="DH12" s="842"/>
      <c r="DI12" s="842"/>
      <c r="DJ12" s="842"/>
      <c r="DK12" s="843"/>
      <c r="DL12" s="841" t="s">
        <v>593</v>
      </c>
      <c r="DM12" s="842"/>
      <c r="DN12" s="842"/>
      <c r="DO12" s="842"/>
      <c r="DP12" s="843"/>
      <c r="DQ12" s="841">
        <v>1203</v>
      </c>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1"/>
      <c r="AL22" s="862"/>
      <c r="AM22" s="862"/>
      <c r="AN22" s="862"/>
      <c r="AO22" s="862"/>
      <c r="AP22" s="862"/>
      <c r="AQ22" s="862"/>
      <c r="AR22" s="862"/>
      <c r="AS22" s="862"/>
      <c r="AT22" s="862"/>
      <c r="AU22" s="863"/>
      <c r="AV22" s="863"/>
      <c r="AW22" s="863"/>
      <c r="AX22" s="863"/>
      <c r="AY22" s="864"/>
      <c r="AZ22" s="865" t="s">
        <v>380</v>
      </c>
      <c r="BA22" s="865"/>
      <c r="BB22" s="865"/>
      <c r="BC22" s="865"/>
      <c r="BD22" s="866"/>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381</v>
      </c>
      <c r="B23" s="850" t="s">
        <v>382</v>
      </c>
      <c r="C23" s="851"/>
      <c r="D23" s="851"/>
      <c r="E23" s="851"/>
      <c r="F23" s="851"/>
      <c r="G23" s="851"/>
      <c r="H23" s="851"/>
      <c r="I23" s="851"/>
      <c r="J23" s="851"/>
      <c r="K23" s="851"/>
      <c r="L23" s="851"/>
      <c r="M23" s="851"/>
      <c r="N23" s="851"/>
      <c r="O23" s="851"/>
      <c r="P23" s="852"/>
      <c r="Q23" s="853">
        <v>136348</v>
      </c>
      <c r="R23" s="854"/>
      <c r="S23" s="854"/>
      <c r="T23" s="854"/>
      <c r="U23" s="854"/>
      <c r="V23" s="853">
        <v>134586</v>
      </c>
      <c r="W23" s="854"/>
      <c r="X23" s="854"/>
      <c r="Y23" s="854"/>
      <c r="Z23" s="854"/>
      <c r="AA23" s="853">
        <f t="shared" ref="AA23" si="0">SUM(AA7:AA22)</f>
        <v>1762</v>
      </c>
      <c r="AB23" s="854"/>
      <c r="AC23" s="854"/>
      <c r="AD23" s="854"/>
      <c r="AE23" s="854"/>
      <c r="AF23" s="855">
        <v>1737</v>
      </c>
      <c r="AG23" s="854"/>
      <c r="AH23" s="854"/>
      <c r="AI23" s="854"/>
      <c r="AJ23" s="856"/>
      <c r="AK23" s="857"/>
      <c r="AL23" s="858"/>
      <c r="AM23" s="858"/>
      <c r="AN23" s="858"/>
      <c r="AO23" s="858"/>
      <c r="AP23" s="854">
        <f>SUM(AP7:AP22)</f>
        <v>101728</v>
      </c>
      <c r="AQ23" s="854"/>
      <c r="AR23" s="854"/>
      <c r="AS23" s="854"/>
      <c r="AT23" s="854"/>
      <c r="AU23" s="859"/>
      <c r="AV23" s="859"/>
      <c r="AW23" s="859"/>
      <c r="AX23" s="859"/>
      <c r="AY23" s="860"/>
      <c r="AZ23" s="868" t="s">
        <v>123</v>
      </c>
      <c r="BA23" s="869"/>
      <c r="BB23" s="869"/>
      <c r="BC23" s="869"/>
      <c r="BD23" s="870"/>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7" t="s">
        <v>383</v>
      </c>
      <c r="B24" s="867"/>
      <c r="C24" s="867"/>
      <c r="D24" s="867"/>
      <c r="E24" s="867"/>
      <c r="F24" s="867"/>
      <c r="G24" s="867"/>
      <c r="H24" s="867"/>
      <c r="I24" s="867"/>
      <c r="J24" s="867"/>
      <c r="K24" s="867"/>
      <c r="L24" s="867"/>
      <c r="M24" s="867"/>
      <c r="N24" s="867"/>
      <c r="O24" s="867"/>
      <c r="P24" s="867"/>
      <c r="Q24" s="867"/>
      <c r="R24" s="867"/>
      <c r="S24" s="867"/>
      <c r="T24" s="867"/>
      <c r="U24" s="867"/>
      <c r="V24" s="867"/>
      <c r="W24" s="867"/>
      <c r="X24" s="867"/>
      <c r="Y24" s="867"/>
      <c r="Z24" s="867"/>
      <c r="AA24" s="867"/>
      <c r="AB24" s="867"/>
      <c r="AC24" s="867"/>
      <c r="AD24" s="867"/>
      <c r="AE24" s="867"/>
      <c r="AF24" s="867"/>
      <c r="AG24" s="867"/>
      <c r="AH24" s="867"/>
      <c r="AI24" s="867"/>
      <c r="AJ24" s="867"/>
      <c r="AK24" s="867"/>
      <c r="AL24" s="867"/>
      <c r="AM24" s="867"/>
      <c r="AN24" s="867"/>
      <c r="AO24" s="867"/>
      <c r="AP24" s="867"/>
      <c r="AQ24" s="867"/>
      <c r="AR24" s="867"/>
      <c r="AS24" s="867"/>
      <c r="AT24" s="867"/>
      <c r="AU24" s="867"/>
      <c r="AV24" s="867"/>
      <c r="AW24" s="867"/>
      <c r="AX24" s="867"/>
      <c r="AY24" s="867"/>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1" t="s">
        <v>388</v>
      </c>
      <c r="AG26" s="872"/>
      <c r="AH26" s="872"/>
      <c r="AI26" s="872"/>
      <c r="AJ26" s="873"/>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4"/>
      <c r="AG27" s="875"/>
      <c r="AH27" s="875"/>
      <c r="AI27" s="875"/>
      <c r="AJ27" s="876"/>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1">
        <v>50260</v>
      </c>
      <c r="R28" s="882"/>
      <c r="S28" s="882"/>
      <c r="T28" s="882"/>
      <c r="U28" s="882"/>
      <c r="V28" s="882">
        <v>49699</v>
      </c>
      <c r="W28" s="882"/>
      <c r="X28" s="882"/>
      <c r="Y28" s="882"/>
      <c r="Z28" s="882"/>
      <c r="AA28" s="882">
        <v>562</v>
      </c>
      <c r="AB28" s="882"/>
      <c r="AC28" s="882"/>
      <c r="AD28" s="882"/>
      <c r="AE28" s="883"/>
      <c r="AF28" s="884">
        <v>553</v>
      </c>
      <c r="AG28" s="882"/>
      <c r="AH28" s="882"/>
      <c r="AI28" s="882"/>
      <c r="AJ28" s="885"/>
      <c r="AK28" s="886">
        <v>4252</v>
      </c>
      <c r="AL28" s="877"/>
      <c r="AM28" s="877"/>
      <c r="AN28" s="877"/>
      <c r="AO28" s="877"/>
      <c r="AP28" s="877" t="s">
        <v>589</v>
      </c>
      <c r="AQ28" s="877"/>
      <c r="AR28" s="877"/>
      <c r="AS28" s="877"/>
      <c r="AT28" s="877"/>
      <c r="AU28" s="877" t="s">
        <v>589</v>
      </c>
      <c r="AV28" s="877"/>
      <c r="AW28" s="877"/>
      <c r="AX28" s="877"/>
      <c r="AY28" s="877"/>
      <c r="AZ28" s="878" t="s">
        <v>589</v>
      </c>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30994</v>
      </c>
      <c r="R29" s="819"/>
      <c r="S29" s="819"/>
      <c r="T29" s="819"/>
      <c r="U29" s="819"/>
      <c r="V29" s="819">
        <v>30440</v>
      </c>
      <c r="W29" s="819"/>
      <c r="X29" s="819"/>
      <c r="Y29" s="819"/>
      <c r="Z29" s="819"/>
      <c r="AA29" s="819">
        <v>554</v>
      </c>
      <c r="AB29" s="819"/>
      <c r="AC29" s="819"/>
      <c r="AD29" s="819"/>
      <c r="AE29" s="820"/>
      <c r="AF29" s="821">
        <v>554</v>
      </c>
      <c r="AG29" s="822"/>
      <c r="AH29" s="822"/>
      <c r="AI29" s="822"/>
      <c r="AJ29" s="823"/>
      <c r="AK29" s="889">
        <v>4730</v>
      </c>
      <c r="AL29" s="890"/>
      <c r="AM29" s="890"/>
      <c r="AN29" s="890"/>
      <c r="AO29" s="890"/>
      <c r="AP29" s="890" t="s">
        <v>588</v>
      </c>
      <c r="AQ29" s="890"/>
      <c r="AR29" s="890"/>
      <c r="AS29" s="890"/>
      <c r="AT29" s="890"/>
      <c r="AU29" s="890" t="s">
        <v>589</v>
      </c>
      <c r="AV29" s="890"/>
      <c r="AW29" s="890"/>
      <c r="AX29" s="890"/>
      <c r="AY29" s="890"/>
      <c r="AZ29" s="891" t="s">
        <v>589</v>
      </c>
      <c r="BA29" s="891"/>
      <c r="BB29" s="891"/>
      <c r="BC29" s="891"/>
      <c r="BD29" s="891"/>
      <c r="BE29" s="887"/>
      <c r="BF29" s="887"/>
      <c r="BG29" s="887"/>
      <c r="BH29" s="887"/>
      <c r="BI29" s="888"/>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v>5759</v>
      </c>
      <c r="R30" s="819"/>
      <c r="S30" s="819"/>
      <c r="T30" s="819"/>
      <c r="U30" s="819"/>
      <c r="V30" s="819">
        <v>5483</v>
      </c>
      <c r="W30" s="819"/>
      <c r="X30" s="819"/>
      <c r="Y30" s="819"/>
      <c r="Z30" s="819"/>
      <c r="AA30" s="819">
        <v>275</v>
      </c>
      <c r="AB30" s="819"/>
      <c r="AC30" s="819"/>
      <c r="AD30" s="819"/>
      <c r="AE30" s="820"/>
      <c r="AF30" s="821">
        <v>275</v>
      </c>
      <c r="AG30" s="822"/>
      <c r="AH30" s="822"/>
      <c r="AI30" s="822"/>
      <c r="AJ30" s="823"/>
      <c r="AK30" s="889">
        <v>962</v>
      </c>
      <c r="AL30" s="890"/>
      <c r="AM30" s="890"/>
      <c r="AN30" s="890"/>
      <c r="AO30" s="890"/>
      <c r="AP30" s="890" t="s">
        <v>589</v>
      </c>
      <c r="AQ30" s="890"/>
      <c r="AR30" s="890"/>
      <c r="AS30" s="890"/>
      <c r="AT30" s="890"/>
      <c r="AU30" s="890" t="s">
        <v>588</v>
      </c>
      <c r="AV30" s="890"/>
      <c r="AW30" s="890"/>
      <c r="AX30" s="890"/>
      <c r="AY30" s="890"/>
      <c r="AZ30" s="891" t="s">
        <v>588</v>
      </c>
      <c r="BA30" s="891"/>
      <c r="BB30" s="891"/>
      <c r="BC30" s="891"/>
      <c r="BD30" s="891"/>
      <c r="BE30" s="887"/>
      <c r="BF30" s="887"/>
      <c r="BG30" s="887"/>
      <c r="BH30" s="887"/>
      <c r="BI30" s="888"/>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396</v>
      </c>
      <c r="C31" s="816"/>
      <c r="D31" s="816"/>
      <c r="E31" s="816"/>
      <c r="F31" s="816"/>
      <c r="G31" s="816"/>
      <c r="H31" s="816"/>
      <c r="I31" s="816"/>
      <c r="J31" s="816"/>
      <c r="K31" s="816"/>
      <c r="L31" s="816"/>
      <c r="M31" s="816"/>
      <c r="N31" s="816"/>
      <c r="O31" s="816"/>
      <c r="P31" s="817"/>
      <c r="Q31" s="818">
        <v>101</v>
      </c>
      <c r="R31" s="819"/>
      <c r="S31" s="819"/>
      <c r="T31" s="819"/>
      <c r="U31" s="819"/>
      <c r="V31" s="819">
        <v>395</v>
      </c>
      <c r="W31" s="819"/>
      <c r="X31" s="819"/>
      <c r="Y31" s="819"/>
      <c r="Z31" s="819"/>
      <c r="AA31" s="819">
        <v>-295</v>
      </c>
      <c r="AB31" s="819"/>
      <c r="AC31" s="819"/>
      <c r="AD31" s="819"/>
      <c r="AE31" s="820"/>
      <c r="AF31" s="821">
        <v>-295</v>
      </c>
      <c r="AG31" s="822"/>
      <c r="AH31" s="822"/>
      <c r="AI31" s="822"/>
      <c r="AJ31" s="823"/>
      <c r="AK31" s="889" t="s">
        <v>589</v>
      </c>
      <c r="AL31" s="890"/>
      <c r="AM31" s="890"/>
      <c r="AN31" s="890"/>
      <c r="AO31" s="890"/>
      <c r="AP31" s="890" t="s">
        <v>588</v>
      </c>
      <c r="AQ31" s="890"/>
      <c r="AR31" s="890"/>
      <c r="AS31" s="890"/>
      <c r="AT31" s="890"/>
      <c r="AU31" s="890" t="s">
        <v>589</v>
      </c>
      <c r="AV31" s="890"/>
      <c r="AW31" s="890"/>
      <c r="AX31" s="890"/>
      <c r="AY31" s="890"/>
      <c r="AZ31" s="891" t="s">
        <v>588</v>
      </c>
      <c r="BA31" s="891"/>
      <c r="BB31" s="891"/>
      <c r="BC31" s="891"/>
      <c r="BD31" s="891"/>
      <c r="BE31" s="887"/>
      <c r="BF31" s="887"/>
      <c r="BG31" s="887"/>
      <c r="BH31" s="887"/>
      <c r="BI31" s="888"/>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6868</v>
      </c>
      <c r="R32" s="819"/>
      <c r="S32" s="819"/>
      <c r="T32" s="819"/>
      <c r="U32" s="819"/>
      <c r="V32" s="819">
        <v>5375</v>
      </c>
      <c r="W32" s="819"/>
      <c r="X32" s="819"/>
      <c r="Y32" s="819"/>
      <c r="Z32" s="819"/>
      <c r="AA32" s="819">
        <v>1493</v>
      </c>
      <c r="AB32" s="819"/>
      <c r="AC32" s="819"/>
      <c r="AD32" s="819"/>
      <c r="AE32" s="820"/>
      <c r="AF32" s="821">
        <v>4727</v>
      </c>
      <c r="AG32" s="822"/>
      <c r="AH32" s="822"/>
      <c r="AI32" s="822"/>
      <c r="AJ32" s="823"/>
      <c r="AK32" s="889">
        <v>148</v>
      </c>
      <c r="AL32" s="890"/>
      <c r="AM32" s="890"/>
      <c r="AN32" s="890"/>
      <c r="AO32" s="890"/>
      <c r="AP32" s="890">
        <v>20566</v>
      </c>
      <c r="AQ32" s="890"/>
      <c r="AR32" s="890"/>
      <c r="AS32" s="890"/>
      <c r="AT32" s="890"/>
      <c r="AU32" s="890">
        <v>576</v>
      </c>
      <c r="AV32" s="890"/>
      <c r="AW32" s="890"/>
      <c r="AX32" s="890"/>
      <c r="AY32" s="890"/>
      <c r="AZ32" s="891" t="s">
        <v>588</v>
      </c>
      <c r="BA32" s="891"/>
      <c r="BB32" s="891"/>
      <c r="BC32" s="891"/>
      <c r="BD32" s="891"/>
      <c r="BE32" s="887" t="s">
        <v>398</v>
      </c>
      <c r="BF32" s="887"/>
      <c r="BG32" s="887"/>
      <c r="BH32" s="887"/>
      <c r="BI32" s="888"/>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399</v>
      </c>
      <c r="C33" s="816"/>
      <c r="D33" s="816"/>
      <c r="E33" s="816"/>
      <c r="F33" s="816"/>
      <c r="G33" s="816"/>
      <c r="H33" s="816"/>
      <c r="I33" s="816"/>
      <c r="J33" s="816"/>
      <c r="K33" s="816"/>
      <c r="L33" s="816"/>
      <c r="M33" s="816"/>
      <c r="N33" s="816"/>
      <c r="O33" s="816"/>
      <c r="P33" s="817"/>
      <c r="Q33" s="818">
        <v>8582</v>
      </c>
      <c r="R33" s="819"/>
      <c r="S33" s="819"/>
      <c r="T33" s="819"/>
      <c r="U33" s="819"/>
      <c r="V33" s="819">
        <v>9550</v>
      </c>
      <c r="W33" s="819"/>
      <c r="X33" s="819"/>
      <c r="Y33" s="819"/>
      <c r="Z33" s="819"/>
      <c r="AA33" s="819">
        <v>-967</v>
      </c>
      <c r="AB33" s="819"/>
      <c r="AC33" s="819"/>
      <c r="AD33" s="819"/>
      <c r="AE33" s="820"/>
      <c r="AF33" s="821">
        <v>1087</v>
      </c>
      <c r="AG33" s="822"/>
      <c r="AH33" s="822"/>
      <c r="AI33" s="822"/>
      <c r="AJ33" s="823"/>
      <c r="AK33" s="889">
        <v>1606</v>
      </c>
      <c r="AL33" s="890"/>
      <c r="AM33" s="890"/>
      <c r="AN33" s="890"/>
      <c r="AO33" s="890"/>
      <c r="AP33" s="890">
        <v>10970</v>
      </c>
      <c r="AQ33" s="890"/>
      <c r="AR33" s="890"/>
      <c r="AS33" s="890"/>
      <c r="AT33" s="890"/>
      <c r="AU33" s="890">
        <v>5847</v>
      </c>
      <c r="AV33" s="890"/>
      <c r="AW33" s="890"/>
      <c r="AX33" s="890"/>
      <c r="AY33" s="890"/>
      <c r="AZ33" s="891" t="s">
        <v>588</v>
      </c>
      <c r="BA33" s="891"/>
      <c r="BB33" s="891"/>
      <c r="BC33" s="891"/>
      <c r="BD33" s="891"/>
      <c r="BE33" s="887" t="s">
        <v>400</v>
      </c>
      <c r="BF33" s="887"/>
      <c r="BG33" s="887"/>
      <c r="BH33" s="887"/>
      <c r="BI33" s="888"/>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401</v>
      </c>
      <c r="C34" s="816"/>
      <c r="D34" s="816"/>
      <c r="E34" s="816"/>
      <c r="F34" s="816"/>
      <c r="G34" s="816"/>
      <c r="H34" s="816"/>
      <c r="I34" s="816"/>
      <c r="J34" s="816"/>
      <c r="K34" s="816"/>
      <c r="L34" s="816"/>
      <c r="M34" s="816"/>
      <c r="N34" s="816"/>
      <c r="O34" s="816"/>
      <c r="P34" s="817"/>
      <c r="Q34" s="818">
        <v>12408</v>
      </c>
      <c r="R34" s="819"/>
      <c r="S34" s="819"/>
      <c r="T34" s="819"/>
      <c r="U34" s="819"/>
      <c r="V34" s="819">
        <v>10619</v>
      </c>
      <c r="W34" s="819"/>
      <c r="X34" s="819"/>
      <c r="Y34" s="819"/>
      <c r="Z34" s="819"/>
      <c r="AA34" s="819">
        <v>1788</v>
      </c>
      <c r="AB34" s="819"/>
      <c r="AC34" s="819"/>
      <c r="AD34" s="819"/>
      <c r="AE34" s="820"/>
      <c r="AF34" s="821">
        <v>823</v>
      </c>
      <c r="AG34" s="822"/>
      <c r="AH34" s="822"/>
      <c r="AI34" s="822"/>
      <c r="AJ34" s="823"/>
      <c r="AK34" s="889">
        <v>4512</v>
      </c>
      <c r="AL34" s="890"/>
      <c r="AM34" s="890"/>
      <c r="AN34" s="890"/>
      <c r="AO34" s="890"/>
      <c r="AP34" s="890">
        <v>65814</v>
      </c>
      <c r="AQ34" s="890"/>
      <c r="AR34" s="890"/>
      <c r="AS34" s="890"/>
      <c r="AT34" s="890"/>
      <c r="AU34" s="890">
        <v>26918</v>
      </c>
      <c r="AV34" s="890"/>
      <c r="AW34" s="890"/>
      <c r="AX34" s="890"/>
      <c r="AY34" s="890"/>
      <c r="AZ34" s="891" t="s">
        <v>588</v>
      </c>
      <c r="BA34" s="891"/>
      <c r="BB34" s="891"/>
      <c r="BC34" s="891"/>
      <c r="BD34" s="891"/>
      <c r="BE34" s="887" t="s">
        <v>400</v>
      </c>
      <c r="BF34" s="887"/>
      <c r="BG34" s="887"/>
      <c r="BH34" s="887"/>
      <c r="BI34" s="888"/>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9"/>
      <c r="AL35" s="890"/>
      <c r="AM35" s="890"/>
      <c r="AN35" s="890"/>
      <c r="AO35" s="890"/>
      <c r="AP35" s="890"/>
      <c r="AQ35" s="890"/>
      <c r="AR35" s="890"/>
      <c r="AS35" s="890"/>
      <c r="AT35" s="890"/>
      <c r="AU35" s="890"/>
      <c r="AV35" s="890"/>
      <c r="AW35" s="890"/>
      <c r="AX35" s="890"/>
      <c r="AY35" s="890"/>
      <c r="AZ35" s="891"/>
      <c r="BA35" s="891"/>
      <c r="BB35" s="891"/>
      <c r="BC35" s="891"/>
      <c r="BD35" s="891"/>
      <c r="BE35" s="887"/>
      <c r="BF35" s="887"/>
      <c r="BG35" s="887"/>
      <c r="BH35" s="887"/>
      <c r="BI35" s="888"/>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1"/>
      <c r="BA36" s="891"/>
      <c r="BB36" s="891"/>
      <c r="BC36" s="891"/>
      <c r="BD36" s="891"/>
      <c r="BE36" s="887"/>
      <c r="BF36" s="887"/>
      <c r="BG36" s="887"/>
      <c r="BH36" s="887"/>
      <c r="BI36" s="888"/>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402</v>
      </c>
      <c r="BK62" s="865"/>
      <c r="BL62" s="865"/>
      <c r="BM62" s="865"/>
      <c r="BN62" s="866"/>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381</v>
      </c>
      <c r="B63" s="850" t="s">
        <v>403</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7726</v>
      </c>
      <c r="AG63" s="901"/>
      <c r="AH63" s="901"/>
      <c r="AI63" s="901"/>
      <c r="AJ63" s="902"/>
      <c r="AK63" s="903"/>
      <c r="AL63" s="898"/>
      <c r="AM63" s="898"/>
      <c r="AN63" s="898"/>
      <c r="AO63" s="898"/>
      <c r="AP63" s="901"/>
      <c r="AQ63" s="901"/>
      <c r="AR63" s="901"/>
      <c r="AS63" s="901"/>
      <c r="AT63" s="901"/>
      <c r="AU63" s="901"/>
      <c r="AV63" s="901"/>
      <c r="AW63" s="901"/>
      <c r="AX63" s="901"/>
      <c r="AY63" s="901"/>
      <c r="AZ63" s="905"/>
      <c r="BA63" s="905"/>
      <c r="BB63" s="905"/>
      <c r="BC63" s="905"/>
      <c r="BD63" s="905"/>
      <c r="BE63" s="906"/>
      <c r="BF63" s="906"/>
      <c r="BG63" s="906"/>
      <c r="BH63" s="906"/>
      <c r="BI63" s="907"/>
      <c r="BJ63" s="908" t="s">
        <v>123</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408</v>
      </c>
      <c r="AB66" s="778"/>
      <c r="AC66" s="778"/>
      <c r="AD66" s="778"/>
      <c r="AE66" s="779"/>
      <c r="AF66" s="911" t="s">
        <v>409</v>
      </c>
      <c r="AG66" s="872"/>
      <c r="AH66" s="872"/>
      <c r="AI66" s="872"/>
      <c r="AJ66" s="912"/>
      <c r="AK66" s="777" t="s">
        <v>410</v>
      </c>
      <c r="AL66" s="801"/>
      <c r="AM66" s="801"/>
      <c r="AN66" s="801"/>
      <c r="AO66" s="802"/>
      <c r="AP66" s="777" t="s">
        <v>411</v>
      </c>
      <c r="AQ66" s="778"/>
      <c r="AR66" s="778"/>
      <c r="AS66" s="778"/>
      <c r="AT66" s="779"/>
      <c r="AU66" s="777" t="s">
        <v>412</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5"/>
      <c r="AH67" s="875"/>
      <c r="AI67" s="875"/>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x14ac:dyDescent="0.15">
      <c r="A68" s="238">
        <v>1</v>
      </c>
      <c r="B68" s="928" t="s">
        <v>579</v>
      </c>
      <c r="C68" s="929"/>
      <c r="D68" s="929"/>
      <c r="E68" s="929"/>
      <c r="F68" s="929"/>
      <c r="G68" s="929"/>
      <c r="H68" s="929"/>
      <c r="I68" s="929"/>
      <c r="J68" s="929"/>
      <c r="K68" s="929"/>
      <c r="L68" s="929"/>
      <c r="M68" s="929"/>
      <c r="N68" s="929"/>
      <c r="O68" s="929"/>
      <c r="P68" s="930"/>
      <c r="Q68" s="931">
        <v>7860</v>
      </c>
      <c r="R68" s="925"/>
      <c r="S68" s="925"/>
      <c r="T68" s="925"/>
      <c r="U68" s="925"/>
      <c r="V68" s="925">
        <v>7788</v>
      </c>
      <c r="W68" s="925"/>
      <c r="X68" s="925"/>
      <c r="Y68" s="925"/>
      <c r="Z68" s="925"/>
      <c r="AA68" s="925">
        <f>Q68-V68</f>
        <v>72</v>
      </c>
      <c r="AB68" s="925"/>
      <c r="AC68" s="925"/>
      <c r="AD68" s="925"/>
      <c r="AE68" s="925"/>
      <c r="AF68" s="925">
        <v>71</v>
      </c>
      <c r="AG68" s="925"/>
      <c r="AH68" s="925"/>
      <c r="AI68" s="925"/>
      <c r="AJ68" s="925"/>
      <c r="AK68" s="925" t="s">
        <v>571</v>
      </c>
      <c r="AL68" s="925"/>
      <c r="AM68" s="925"/>
      <c r="AN68" s="925"/>
      <c r="AO68" s="925"/>
      <c r="AP68" s="925">
        <v>4169</v>
      </c>
      <c r="AQ68" s="925"/>
      <c r="AR68" s="925"/>
      <c r="AS68" s="925"/>
      <c r="AT68" s="925"/>
      <c r="AU68" s="925">
        <v>2469</v>
      </c>
      <c r="AV68" s="925"/>
      <c r="AW68" s="925"/>
      <c r="AX68" s="925"/>
      <c r="AY68" s="925"/>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x14ac:dyDescent="0.15">
      <c r="A69" s="241">
        <v>2</v>
      </c>
      <c r="B69" s="932" t="s">
        <v>580</v>
      </c>
      <c r="C69" s="933"/>
      <c r="D69" s="933"/>
      <c r="E69" s="933"/>
      <c r="F69" s="933"/>
      <c r="G69" s="933"/>
      <c r="H69" s="933"/>
      <c r="I69" s="933"/>
      <c r="J69" s="933"/>
      <c r="K69" s="933"/>
      <c r="L69" s="933"/>
      <c r="M69" s="933"/>
      <c r="N69" s="933"/>
      <c r="O69" s="933"/>
      <c r="P69" s="934"/>
      <c r="Q69" s="935">
        <v>479</v>
      </c>
      <c r="R69" s="890"/>
      <c r="S69" s="890"/>
      <c r="T69" s="890"/>
      <c r="U69" s="890"/>
      <c r="V69" s="890">
        <v>464</v>
      </c>
      <c r="W69" s="890"/>
      <c r="X69" s="890"/>
      <c r="Y69" s="890"/>
      <c r="Z69" s="890"/>
      <c r="AA69" s="890">
        <f>++Q69-V69</f>
        <v>15</v>
      </c>
      <c r="AB69" s="890"/>
      <c r="AC69" s="890"/>
      <c r="AD69" s="890"/>
      <c r="AE69" s="890"/>
      <c r="AF69" s="890">
        <v>15</v>
      </c>
      <c r="AG69" s="890"/>
      <c r="AH69" s="890"/>
      <c r="AI69" s="890"/>
      <c r="AJ69" s="890"/>
      <c r="AK69" s="890" t="s">
        <v>571</v>
      </c>
      <c r="AL69" s="890"/>
      <c r="AM69" s="890"/>
      <c r="AN69" s="890"/>
      <c r="AO69" s="890"/>
      <c r="AP69" s="890">
        <v>434</v>
      </c>
      <c r="AQ69" s="890"/>
      <c r="AR69" s="890"/>
      <c r="AS69" s="890"/>
      <c r="AT69" s="890"/>
      <c r="AU69" s="890">
        <v>196</v>
      </c>
      <c r="AV69" s="890"/>
      <c r="AW69" s="890"/>
      <c r="AX69" s="890"/>
      <c r="AY69" s="890"/>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x14ac:dyDescent="0.15">
      <c r="A70" s="241">
        <v>3</v>
      </c>
      <c r="B70" s="932" t="s">
        <v>581</v>
      </c>
      <c r="C70" s="933"/>
      <c r="D70" s="933"/>
      <c r="E70" s="933"/>
      <c r="F70" s="933"/>
      <c r="G70" s="933"/>
      <c r="H70" s="933"/>
      <c r="I70" s="933"/>
      <c r="J70" s="933"/>
      <c r="K70" s="933"/>
      <c r="L70" s="933"/>
      <c r="M70" s="933"/>
      <c r="N70" s="933"/>
      <c r="O70" s="933"/>
      <c r="P70" s="934"/>
      <c r="Q70" s="935">
        <v>275</v>
      </c>
      <c r="R70" s="890"/>
      <c r="S70" s="890"/>
      <c r="T70" s="890"/>
      <c r="U70" s="890"/>
      <c r="V70" s="890">
        <v>272</v>
      </c>
      <c r="W70" s="890"/>
      <c r="X70" s="890"/>
      <c r="Y70" s="890"/>
      <c r="Z70" s="890"/>
      <c r="AA70" s="890">
        <v>3</v>
      </c>
      <c r="AB70" s="890"/>
      <c r="AC70" s="890"/>
      <c r="AD70" s="890"/>
      <c r="AE70" s="890"/>
      <c r="AF70" s="890">
        <v>3</v>
      </c>
      <c r="AG70" s="890"/>
      <c r="AH70" s="890"/>
      <c r="AI70" s="890"/>
      <c r="AJ70" s="890"/>
      <c r="AK70" s="890">
        <v>99</v>
      </c>
      <c r="AL70" s="890"/>
      <c r="AM70" s="890"/>
      <c r="AN70" s="890"/>
      <c r="AO70" s="890"/>
      <c r="AP70" s="890" t="s">
        <v>590</v>
      </c>
      <c r="AQ70" s="890"/>
      <c r="AR70" s="890"/>
      <c r="AS70" s="890"/>
      <c r="AT70" s="890"/>
      <c r="AU70" s="890" t="s">
        <v>590</v>
      </c>
      <c r="AV70" s="890"/>
      <c r="AW70" s="890"/>
      <c r="AX70" s="890"/>
      <c r="AY70" s="890"/>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x14ac:dyDescent="0.15">
      <c r="A71" s="241">
        <v>4</v>
      </c>
      <c r="B71" s="932" t="s">
        <v>582</v>
      </c>
      <c r="C71" s="933"/>
      <c r="D71" s="933"/>
      <c r="E71" s="933"/>
      <c r="F71" s="933"/>
      <c r="G71" s="933"/>
      <c r="H71" s="933"/>
      <c r="I71" s="933"/>
      <c r="J71" s="933"/>
      <c r="K71" s="933"/>
      <c r="L71" s="933"/>
      <c r="M71" s="933"/>
      <c r="N71" s="933"/>
      <c r="O71" s="933"/>
      <c r="P71" s="934"/>
      <c r="Q71" s="935">
        <v>52276</v>
      </c>
      <c r="R71" s="890"/>
      <c r="S71" s="890"/>
      <c r="T71" s="890"/>
      <c r="U71" s="890"/>
      <c r="V71" s="890">
        <v>50097</v>
      </c>
      <c r="W71" s="890"/>
      <c r="X71" s="890"/>
      <c r="Y71" s="890"/>
      <c r="Z71" s="890"/>
      <c r="AA71" s="890">
        <v>2179</v>
      </c>
      <c r="AB71" s="890"/>
      <c r="AC71" s="890"/>
      <c r="AD71" s="890"/>
      <c r="AE71" s="890"/>
      <c r="AF71" s="890">
        <v>8835</v>
      </c>
      <c r="AG71" s="890"/>
      <c r="AH71" s="890"/>
      <c r="AI71" s="890"/>
      <c r="AJ71" s="890"/>
      <c r="AK71" s="890" t="s">
        <v>590</v>
      </c>
      <c r="AL71" s="890"/>
      <c r="AM71" s="890"/>
      <c r="AN71" s="890"/>
      <c r="AO71" s="890"/>
      <c r="AP71" s="890" t="s">
        <v>590</v>
      </c>
      <c r="AQ71" s="890"/>
      <c r="AR71" s="890"/>
      <c r="AS71" s="890"/>
      <c r="AT71" s="890"/>
      <c r="AU71" s="890" t="s">
        <v>590</v>
      </c>
      <c r="AV71" s="890"/>
      <c r="AW71" s="890"/>
      <c r="AX71" s="890"/>
      <c r="AY71" s="890"/>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x14ac:dyDescent="0.15">
      <c r="A72" s="241">
        <v>5</v>
      </c>
      <c r="B72" s="932" t="s">
        <v>583</v>
      </c>
      <c r="C72" s="933"/>
      <c r="D72" s="933"/>
      <c r="E72" s="933"/>
      <c r="F72" s="933"/>
      <c r="G72" s="933"/>
      <c r="H72" s="933"/>
      <c r="I72" s="933"/>
      <c r="J72" s="933"/>
      <c r="K72" s="933"/>
      <c r="L72" s="933"/>
      <c r="M72" s="933"/>
      <c r="N72" s="933"/>
      <c r="O72" s="933"/>
      <c r="P72" s="934"/>
      <c r="Q72" s="935">
        <v>197</v>
      </c>
      <c r="R72" s="890"/>
      <c r="S72" s="890"/>
      <c r="T72" s="890"/>
      <c r="U72" s="890"/>
      <c r="V72" s="890">
        <v>168</v>
      </c>
      <c r="W72" s="890"/>
      <c r="X72" s="890"/>
      <c r="Y72" s="890"/>
      <c r="Z72" s="890"/>
      <c r="AA72" s="890">
        <v>29</v>
      </c>
      <c r="AB72" s="890"/>
      <c r="AC72" s="890"/>
      <c r="AD72" s="890"/>
      <c r="AE72" s="890"/>
      <c r="AF72" s="890">
        <v>29</v>
      </c>
      <c r="AG72" s="890"/>
      <c r="AH72" s="890"/>
      <c r="AI72" s="890"/>
      <c r="AJ72" s="890"/>
      <c r="AK72" s="890" t="s">
        <v>571</v>
      </c>
      <c r="AL72" s="890"/>
      <c r="AM72" s="890"/>
      <c r="AN72" s="890"/>
      <c r="AO72" s="890"/>
      <c r="AP72" s="890" t="s">
        <v>571</v>
      </c>
      <c r="AQ72" s="890"/>
      <c r="AR72" s="890"/>
      <c r="AS72" s="890"/>
      <c r="AT72" s="890"/>
      <c r="AU72" s="890" t="s">
        <v>571</v>
      </c>
      <c r="AV72" s="890"/>
      <c r="AW72" s="890"/>
      <c r="AX72" s="890"/>
      <c r="AY72" s="890"/>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x14ac:dyDescent="0.15">
      <c r="A73" s="241">
        <v>6</v>
      </c>
      <c r="B73" s="932" t="s">
        <v>584</v>
      </c>
      <c r="C73" s="933"/>
      <c r="D73" s="933"/>
      <c r="E73" s="933"/>
      <c r="F73" s="933"/>
      <c r="G73" s="933"/>
      <c r="H73" s="933"/>
      <c r="I73" s="933"/>
      <c r="J73" s="933"/>
      <c r="K73" s="933"/>
      <c r="L73" s="933"/>
      <c r="M73" s="933"/>
      <c r="N73" s="933"/>
      <c r="O73" s="933"/>
      <c r="P73" s="934"/>
      <c r="Q73" s="935">
        <v>1132716</v>
      </c>
      <c r="R73" s="890"/>
      <c r="S73" s="890"/>
      <c r="T73" s="890"/>
      <c r="U73" s="890"/>
      <c r="V73" s="890">
        <v>1106468</v>
      </c>
      <c r="W73" s="890"/>
      <c r="X73" s="890"/>
      <c r="Y73" s="890"/>
      <c r="Z73" s="890"/>
      <c r="AA73" s="890">
        <v>26248</v>
      </c>
      <c r="AB73" s="890"/>
      <c r="AC73" s="890"/>
      <c r="AD73" s="890"/>
      <c r="AE73" s="890"/>
      <c r="AF73" s="890">
        <v>26248</v>
      </c>
      <c r="AG73" s="890"/>
      <c r="AH73" s="890"/>
      <c r="AI73" s="890"/>
      <c r="AJ73" s="890"/>
      <c r="AK73" s="890">
        <v>8638</v>
      </c>
      <c r="AL73" s="890"/>
      <c r="AM73" s="890"/>
      <c r="AN73" s="890"/>
      <c r="AO73" s="890"/>
      <c r="AP73" s="890" t="s">
        <v>571</v>
      </c>
      <c r="AQ73" s="890"/>
      <c r="AR73" s="890"/>
      <c r="AS73" s="890"/>
      <c r="AT73" s="890"/>
      <c r="AU73" s="890" t="s">
        <v>572</v>
      </c>
      <c r="AV73" s="890"/>
      <c r="AW73" s="890"/>
      <c r="AX73" s="890"/>
      <c r="AY73" s="890"/>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x14ac:dyDescent="0.15">
      <c r="A74" s="241">
        <v>7</v>
      </c>
      <c r="B74" s="932" t="s">
        <v>585</v>
      </c>
      <c r="C74" s="933"/>
      <c r="D74" s="933"/>
      <c r="E74" s="933"/>
      <c r="F74" s="933"/>
      <c r="G74" s="933"/>
      <c r="H74" s="933"/>
      <c r="I74" s="933"/>
      <c r="J74" s="933"/>
      <c r="K74" s="933"/>
      <c r="L74" s="933"/>
      <c r="M74" s="933"/>
      <c r="N74" s="933"/>
      <c r="O74" s="933"/>
      <c r="P74" s="934"/>
      <c r="Q74" s="935">
        <v>41771</v>
      </c>
      <c r="R74" s="890"/>
      <c r="S74" s="890"/>
      <c r="T74" s="890"/>
      <c r="U74" s="890"/>
      <c r="V74" s="890">
        <v>34833</v>
      </c>
      <c r="W74" s="890"/>
      <c r="X74" s="890"/>
      <c r="Y74" s="890"/>
      <c r="Z74" s="890"/>
      <c r="AA74" s="890">
        <v>6938</v>
      </c>
      <c r="AB74" s="890"/>
      <c r="AC74" s="890"/>
      <c r="AD74" s="890"/>
      <c r="AE74" s="890"/>
      <c r="AF74" s="890">
        <v>18441</v>
      </c>
      <c r="AG74" s="890"/>
      <c r="AH74" s="890"/>
      <c r="AI74" s="890"/>
      <c r="AJ74" s="890"/>
      <c r="AK74" s="890" t="s">
        <v>572</v>
      </c>
      <c r="AL74" s="890"/>
      <c r="AM74" s="890"/>
      <c r="AN74" s="890"/>
      <c r="AO74" s="890"/>
      <c r="AP74" s="890">
        <v>130769</v>
      </c>
      <c r="AQ74" s="890"/>
      <c r="AR74" s="890"/>
      <c r="AS74" s="890"/>
      <c r="AT74" s="890"/>
      <c r="AU74" s="890" t="s">
        <v>571</v>
      </c>
      <c r="AV74" s="890"/>
      <c r="AW74" s="890"/>
      <c r="AX74" s="890"/>
      <c r="AY74" s="890"/>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x14ac:dyDescent="0.15">
      <c r="A75" s="241">
        <v>8</v>
      </c>
      <c r="B75" s="932" t="s">
        <v>586</v>
      </c>
      <c r="C75" s="933"/>
      <c r="D75" s="933"/>
      <c r="E75" s="933"/>
      <c r="F75" s="933"/>
      <c r="G75" s="933"/>
      <c r="H75" s="933"/>
      <c r="I75" s="933"/>
      <c r="J75" s="933"/>
      <c r="K75" s="933"/>
      <c r="L75" s="933"/>
      <c r="M75" s="933"/>
      <c r="N75" s="933"/>
      <c r="O75" s="933"/>
      <c r="P75" s="934"/>
      <c r="Q75" s="938">
        <v>7819</v>
      </c>
      <c r="R75" s="939"/>
      <c r="S75" s="939"/>
      <c r="T75" s="939"/>
      <c r="U75" s="889"/>
      <c r="V75" s="940">
        <v>5819</v>
      </c>
      <c r="W75" s="939"/>
      <c r="X75" s="939"/>
      <c r="Y75" s="939"/>
      <c r="Z75" s="889"/>
      <c r="AA75" s="940">
        <v>1999</v>
      </c>
      <c r="AB75" s="939"/>
      <c r="AC75" s="939"/>
      <c r="AD75" s="939"/>
      <c r="AE75" s="889"/>
      <c r="AF75" s="940">
        <v>18181</v>
      </c>
      <c r="AG75" s="939"/>
      <c r="AH75" s="939"/>
      <c r="AI75" s="939"/>
      <c r="AJ75" s="889"/>
      <c r="AK75" s="940" t="s">
        <v>571</v>
      </c>
      <c r="AL75" s="939"/>
      <c r="AM75" s="939"/>
      <c r="AN75" s="939"/>
      <c r="AO75" s="889"/>
      <c r="AP75" s="940">
        <v>16138</v>
      </c>
      <c r="AQ75" s="939"/>
      <c r="AR75" s="939"/>
      <c r="AS75" s="939"/>
      <c r="AT75" s="889"/>
      <c r="AU75" s="940" t="s">
        <v>571</v>
      </c>
      <c r="AV75" s="939"/>
      <c r="AW75" s="939"/>
      <c r="AX75" s="939"/>
      <c r="AY75" s="889"/>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x14ac:dyDescent="0.15">
      <c r="A76" s="241">
        <v>9</v>
      </c>
      <c r="B76" s="932" t="s">
        <v>587</v>
      </c>
      <c r="C76" s="933"/>
      <c r="D76" s="933"/>
      <c r="E76" s="933"/>
      <c r="F76" s="933"/>
      <c r="G76" s="933"/>
      <c r="H76" s="933"/>
      <c r="I76" s="933"/>
      <c r="J76" s="933"/>
      <c r="K76" s="933"/>
      <c r="L76" s="933"/>
      <c r="M76" s="933"/>
      <c r="N76" s="933"/>
      <c r="O76" s="933"/>
      <c r="P76" s="934"/>
      <c r="Q76" s="938">
        <v>161</v>
      </c>
      <c r="R76" s="939"/>
      <c r="S76" s="939"/>
      <c r="T76" s="939"/>
      <c r="U76" s="889"/>
      <c r="V76" s="940">
        <v>151</v>
      </c>
      <c r="W76" s="939"/>
      <c r="X76" s="939"/>
      <c r="Y76" s="939"/>
      <c r="Z76" s="889"/>
      <c r="AA76" s="940">
        <f>Q76-V76</f>
        <v>10</v>
      </c>
      <c r="AB76" s="939"/>
      <c r="AC76" s="939"/>
      <c r="AD76" s="939"/>
      <c r="AE76" s="889"/>
      <c r="AF76" s="940">
        <v>10</v>
      </c>
      <c r="AG76" s="939"/>
      <c r="AH76" s="939"/>
      <c r="AI76" s="939"/>
      <c r="AJ76" s="889"/>
      <c r="AK76" s="940" t="s">
        <v>572</v>
      </c>
      <c r="AL76" s="939"/>
      <c r="AM76" s="939"/>
      <c r="AN76" s="939"/>
      <c r="AO76" s="889"/>
      <c r="AP76" s="940" t="s">
        <v>590</v>
      </c>
      <c r="AQ76" s="939"/>
      <c r="AR76" s="939"/>
      <c r="AS76" s="939"/>
      <c r="AT76" s="889"/>
      <c r="AU76" s="940" t="s">
        <v>590</v>
      </c>
      <c r="AV76" s="939"/>
      <c r="AW76" s="939"/>
      <c r="AX76" s="939"/>
      <c r="AY76" s="889"/>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x14ac:dyDescent="0.15">
      <c r="A77" s="241">
        <v>10</v>
      </c>
      <c r="B77" s="932"/>
      <c r="C77" s="933"/>
      <c r="D77" s="933"/>
      <c r="E77" s="933"/>
      <c r="F77" s="933"/>
      <c r="G77" s="933"/>
      <c r="H77" s="933"/>
      <c r="I77" s="933"/>
      <c r="J77" s="933"/>
      <c r="K77" s="933"/>
      <c r="L77" s="933"/>
      <c r="M77" s="933"/>
      <c r="N77" s="933"/>
      <c r="O77" s="933"/>
      <c r="P77" s="934"/>
      <c r="Q77" s="938"/>
      <c r="R77" s="939"/>
      <c r="S77" s="939"/>
      <c r="T77" s="939"/>
      <c r="U77" s="889"/>
      <c r="V77" s="940"/>
      <c r="W77" s="939"/>
      <c r="X77" s="939"/>
      <c r="Y77" s="939"/>
      <c r="Z77" s="889"/>
      <c r="AA77" s="940"/>
      <c r="AB77" s="939"/>
      <c r="AC77" s="939"/>
      <c r="AD77" s="939"/>
      <c r="AE77" s="889"/>
      <c r="AF77" s="940"/>
      <c r="AG77" s="939"/>
      <c r="AH77" s="939"/>
      <c r="AI77" s="939"/>
      <c r="AJ77" s="889"/>
      <c r="AK77" s="940"/>
      <c r="AL77" s="939"/>
      <c r="AM77" s="939"/>
      <c r="AN77" s="939"/>
      <c r="AO77" s="889"/>
      <c r="AP77" s="940"/>
      <c r="AQ77" s="939"/>
      <c r="AR77" s="939"/>
      <c r="AS77" s="939"/>
      <c r="AT77" s="889"/>
      <c r="AU77" s="940"/>
      <c r="AV77" s="939"/>
      <c r="AW77" s="939"/>
      <c r="AX77" s="939"/>
      <c r="AY77" s="889"/>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x14ac:dyDescent="0.15">
      <c r="A78" s="241">
        <v>11</v>
      </c>
      <c r="B78" s="932"/>
      <c r="C78" s="933"/>
      <c r="D78" s="933"/>
      <c r="E78" s="933"/>
      <c r="F78" s="933"/>
      <c r="G78" s="933"/>
      <c r="H78" s="933"/>
      <c r="I78" s="933"/>
      <c r="J78" s="933"/>
      <c r="K78" s="933"/>
      <c r="L78" s="933"/>
      <c r="M78" s="933"/>
      <c r="N78" s="933"/>
      <c r="O78" s="933"/>
      <c r="P78" s="934"/>
      <c r="Q78" s="935"/>
      <c r="R78" s="890"/>
      <c r="S78" s="890"/>
      <c r="T78" s="890"/>
      <c r="U78" s="890"/>
      <c r="V78" s="890"/>
      <c r="W78" s="890"/>
      <c r="X78" s="89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0"/>
      <c r="AY78" s="890"/>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x14ac:dyDescent="0.15">
      <c r="A79" s="241">
        <v>12</v>
      </c>
      <c r="B79" s="932"/>
      <c r="C79" s="933"/>
      <c r="D79" s="933"/>
      <c r="E79" s="933"/>
      <c r="F79" s="933"/>
      <c r="G79" s="933"/>
      <c r="H79" s="933"/>
      <c r="I79" s="933"/>
      <c r="J79" s="933"/>
      <c r="K79" s="933"/>
      <c r="L79" s="933"/>
      <c r="M79" s="933"/>
      <c r="N79" s="933"/>
      <c r="O79" s="933"/>
      <c r="P79" s="934"/>
      <c r="Q79" s="935"/>
      <c r="R79" s="890"/>
      <c r="S79" s="890"/>
      <c r="T79" s="890"/>
      <c r="U79" s="890"/>
      <c r="V79" s="890"/>
      <c r="W79" s="890"/>
      <c r="X79" s="890"/>
      <c r="Y79" s="890"/>
      <c r="Z79" s="890"/>
      <c r="AA79" s="890"/>
      <c r="AB79" s="890"/>
      <c r="AC79" s="890"/>
      <c r="AD79" s="890"/>
      <c r="AE79" s="890"/>
      <c r="AF79" s="890"/>
      <c r="AG79" s="890"/>
      <c r="AH79" s="890"/>
      <c r="AI79" s="890"/>
      <c r="AJ79" s="890"/>
      <c r="AK79" s="890"/>
      <c r="AL79" s="890"/>
      <c r="AM79" s="890"/>
      <c r="AN79" s="890"/>
      <c r="AO79" s="890"/>
      <c r="AP79" s="890"/>
      <c r="AQ79" s="890"/>
      <c r="AR79" s="890"/>
      <c r="AS79" s="890"/>
      <c r="AT79" s="890"/>
      <c r="AU79" s="890"/>
      <c r="AV79" s="890"/>
      <c r="AW79" s="890"/>
      <c r="AX79" s="890"/>
      <c r="AY79" s="890"/>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x14ac:dyDescent="0.15">
      <c r="A80" s="241">
        <v>13</v>
      </c>
      <c r="B80" s="932"/>
      <c r="C80" s="933"/>
      <c r="D80" s="933"/>
      <c r="E80" s="933"/>
      <c r="F80" s="933"/>
      <c r="G80" s="933"/>
      <c r="H80" s="933"/>
      <c r="I80" s="933"/>
      <c r="J80" s="933"/>
      <c r="K80" s="933"/>
      <c r="L80" s="933"/>
      <c r="M80" s="933"/>
      <c r="N80" s="933"/>
      <c r="O80" s="933"/>
      <c r="P80" s="934"/>
      <c r="Q80" s="935"/>
      <c r="R80" s="890"/>
      <c r="S80" s="890"/>
      <c r="T80" s="890"/>
      <c r="U80" s="890"/>
      <c r="V80" s="890"/>
      <c r="W80" s="890"/>
      <c r="X80" s="890"/>
      <c r="Y80" s="890"/>
      <c r="Z80" s="890"/>
      <c r="AA80" s="890"/>
      <c r="AB80" s="890"/>
      <c r="AC80" s="890"/>
      <c r="AD80" s="890"/>
      <c r="AE80" s="890"/>
      <c r="AF80" s="890"/>
      <c r="AG80" s="890"/>
      <c r="AH80" s="890"/>
      <c r="AI80" s="890"/>
      <c r="AJ80" s="890"/>
      <c r="AK80" s="890"/>
      <c r="AL80" s="890"/>
      <c r="AM80" s="890"/>
      <c r="AN80" s="890"/>
      <c r="AO80" s="890"/>
      <c r="AP80" s="890"/>
      <c r="AQ80" s="890"/>
      <c r="AR80" s="890"/>
      <c r="AS80" s="890"/>
      <c r="AT80" s="890"/>
      <c r="AU80" s="890"/>
      <c r="AV80" s="890"/>
      <c r="AW80" s="890"/>
      <c r="AX80" s="890"/>
      <c r="AY80" s="890"/>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x14ac:dyDescent="0.15">
      <c r="A81" s="241">
        <v>14</v>
      </c>
      <c r="B81" s="932"/>
      <c r="C81" s="933"/>
      <c r="D81" s="933"/>
      <c r="E81" s="933"/>
      <c r="F81" s="933"/>
      <c r="G81" s="933"/>
      <c r="H81" s="933"/>
      <c r="I81" s="933"/>
      <c r="J81" s="933"/>
      <c r="K81" s="933"/>
      <c r="L81" s="933"/>
      <c r="M81" s="933"/>
      <c r="N81" s="933"/>
      <c r="O81" s="933"/>
      <c r="P81" s="934"/>
      <c r="Q81" s="935"/>
      <c r="R81" s="890"/>
      <c r="S81" s="890"/>
      <c r="T81" s="890"/>
      <c r="U81" s="890"/>
      <c r="V81" s="890"/>
      <c r="W81" s="890"/>
      <c r="X81" s="890"/>
      <c r="Y81" s="890"/>
      <c r="Z81" s="890"/>
      <c r="AA81" s="890"/>
      <c r="AB81" s="890"/>
      <c r="AC81" s="890"/>
      <c r="AD81" s="890"/>
      <c r="AE81" s="890"/>
      <c r="AF81" s="890"/>
      <c r="AG81" s="890"/>
      <c r="AH81" s="890"/>
      <c r="AI81" s="890"/>
      <c r="AJ81" s="890"/>
      <c r="AK81" s="890"/>
      <c r="AL81" s="890"/>
      <c r="AM81" s="890"/>
      <c r="AN81" s="890"/>
      <c r="AO81" s="890"/>
      <c r="AP81" s="890"/>
      <c r="AQ81" s="890"/>
      <c r="AR81" s="890"/>
      <c r="AS81" s="890"/>
      <c r="AT81" s="890"/>
      <c r="AU81" s="890"/>
      <c r="AV81" s="890"/>
      <c r="AW81" s="890"/>
      <c r="AX81" s="890"/>
      <c r="AY81" s="890"/>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x14ac:dyDescent="0.15">
      <c r="A82" s="241">
        <v>15</v>
      </c>
      <c r="B82" s="932"/>
      <c r="C82" s="933"/>
      <c r="D82" s="933"/>
      <c r="E82" s="933"/>
      <c r="F82" s="933"/>
      <c r="G82" s="933"/>
      <c r="H82" s="933"/>
      <c r="I82" s="933"/>
      <c r="J82" s="933"/>
      <c r="K82" s="933"/>
      <c r="L82" s="933"/>
      <c r="M82" s="933"/>
      <c r="N82" s="933"/>
      <c r="O82" s="933"/>
      <c r="P82" s="934"/>
      <c r="Q82" s="935"/>
      <c r="R82" s="890"/>
      <c r="S82" s="890"/>
      <c r="T82" s="890"/>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0"/>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x14ac:dyDescent="0.15">
      <c r="A83" s="241">
        <v>16</v>
      </c>
      <c r="B83" s="932"/>
      <c r="C83" s="933"/>
      <c r="D83" s="933"/>
      <c r="E83" s="933"/>
      <c r="F83" s="933"/>
      <c r="G83" s="933"/>
      <c r="H83" s="933"/>
      <c r="I83" s="933"/>
      <c r="J83" s="933"/>
      <c r="K83" s="933"/>
      <c r="L83" s="933"/>
      <c r="M83" s="933"/>
      <c r="N83" s="933"/>
      <c r="O83" s="933"/>
      <c r="P83" s="934"/>
      <c r="Q83" s="935"/>
      <c r="R83" s="890"/>
      <c r="S83" s="890"/>
      <c r="T83" s="890"/>
      <c r="U83" s="890"/>
      <c r="V83" s="890"/>
      <c r="W83" s="890"/>
      <c r="X83" s="890"/>
      <c r="Y83" s="890"/>
      <c r="Z83" s="890"/>
      <c r="AA83" s="890"/>
      <c r="AB83" s="890"/>
      <c r="AC83" s="890"/>
      <c r="AD83" s="890"/>
      <c r="AE83" s="890"/>
      <c r="AF83" s="890"/>
      <c r="AG83" s="890"/>
      <c r="AH83" s="890"/>
      <c r="AI83" s="890"/>
      <c r="AJ83" s="890"/>
      <c r="AK83" s="890"/>
      <c r="AL83" s="890"/>
      <c r="AM83" s="890"/>
      <c r="AN83" s="890"/>
      <c r="AO83" s="890"/>
      <c r="AP83" s="890"/>
      <c r="AQ83" s="890"/>
      <c r="AR83" s="890"/>
      <c r="AS83" s="890"/>
      <c r="AT83" s="890"/>
      <c r="AU83" s="890"/>
      <c r="AV83" s="890"/>
      <c r="AW83" s="890"/>
      <c r="AX83" s="890"/>
      <c r="AY83" s="890"/>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x14ac:dyDescent="0.15">
      <c r="A84" s="241">
        <v>17</v>
      </c>
      <c r="B84" s="932"/>
      <c r="C84" s="933"/>
      <c r="D84" s="933"/>
      <c r="E84" s="933"/>
      <c r="F84" s="933"/>
      <c r="G84" s="933"/>
      <c r="H84" s="933"/>
      <c r="I84" s="933"/>
      <c r="J84" s="933"/>
      <c r="K84" s="933"/>
      <c r="L84" s="933"/>
      <c r="M84" s="933"/>
      <c r="N84" s="933"/>
      <c r="O84" s="933"/>
      <c r="P84" s="934"/>
      <c r="Q84" s="935"/>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x14ac:dyDescent="0.15">
      <c r="A85" s="241">
        <v>18</v>
      </c>
      <c r="B85" s="932"/>
      <c r="C85" s="933"/>
      <c r="D85" s="933"/>
      <c r="E85" s="933"/>
      <c r="F85" s="933"/>
      <c r="G85" s="933"/>
      <c r="H85" s="933"/>
      <c r="I85" s="933"/>
      <c r="J85" s="933"/>
      <c r="K85" s="933"/>
      <c r="L85" s="933"/>
      <c r="M85" s="933"/>
      <c r="N85" s="933"/>
      <c r="O85" s="933"/>
      <c r="P85" s="934"/>
      <c r="Q85" s="935"/>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x14ac:dyDescent="0.15">
      <c r="A86" s="241">
        <v>19</v>
      </c>
      <c r="B86" s="932"/>
      <c r="C86" s="933"/>
      <c r="D86" s="933"/>
      <c r="E86" s="933"/>
      <c r="F86" s="933"/>
      <c r="G86" s="933"/>
      <c r="H86" s="933"/>
      <c r="I86" s="933"/>
      <c r="J86" s="933"/>
      <c r="K86" s="933"/>
      <c r="L86" s="933"/>
      <c r="M86" s="933"/>
      <c r="N86" s="933"/>
      <c r="O86" s="933"/>
      <c r="P86" s="934"/>
      <c r="Q86" s="935"/>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x14ac:dyDescent="0.15">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x14ac:dyDescent="0.2">
      <c r="A88" s="244" t="s">
        <v>381</v>
      </c>
      <c r="B88" s="850" t="s">
        <v>413</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f>SUM(AF68:AF87)</f>
        <v>71833</v>
      </c>
      <c r="AG88" s="901"/>
      <c r="AH88" s="901"/>
      <c r="AI88" s="901"/>
      <c r="AJ88" s="901"/>
      <c r="AK88" s="898"/>
      <c r="AL88" s="898"/>
      <c r="AM88" s="898"/>
      <c r="AN88" s="898"/>
      <c r="AO88" s="898"/>
      <c r="AP88" s="901">
        <f>SUM(AP68:AP87)</f>
        <v>151510</v>
      </c>
      <c r="AQ88" s="901"/>
      <c r="AR88" s="901"/>
      <c r="AS88" s="901"/>
      <c r="AT88" s="901"/>
      <c r="AU88" s="901">
        <f>SUM(AU68:AU87)</f>
        <v>2665</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414</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c r="CS102" s="909"/>
      <c r="CT102" s="909"/>
      <c r="CU102" s="909"/>
      <c r="CV102" s="952"/>
      <c r="CW102" s="951"/>
      <c r="CX102" s="909"/>
      <c r="CY102" s="909"/>
      <c r="CZ102" s="909"/>
      <c r="DA102" s="952"/>
      <c r="DB102" s="951"/>
      <c r="DC102" s="909"/>
      <c r="DD102" s="909"/>
      <c r="DE102" s="909"/>
      <c r="DF102" s="952"/>
      <c r="DG102" s="951"/>
      <c r="DH102" s="909"/>
      <c r="DI102" s="909"/>
      <c r="DJ102" s="909"/>
      <c r="DK102" s="952"/>
      <c r="DL102" s="951"/>
      <c r="DM102" s="909"/>
      <c r="DN102" s="909"/>
      <c r="DO102" s="909"/>
      <c r="DP102" s="952"/>
      <c r="DQ102" s="951"/>
      <c r="DR102" s="909"/>
      <c r="DS102" s="909"/>
      <c r="DT102" s="909"/>
      <c r="DU102" s="952"/>
      <c r="DV102" s="975"/>
      <c r="DW102" s="976"/>
      <c r="DX102" s="976"/>
      <c r="DY102" s="976"/>
      <c r="DZ102" s="977"/>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415</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416</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0" t="s">
        <v>419</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420</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x14ac:dyDescent="0.15">
      <c r="A109" s="973" t="s">
        <v>421</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422</v>
      </c>
      <c r="AB109" s="954"/>
      <c r="AC109" s="954"/>
      <c r="AD109" s="954"/>
      <c r="AE109" s="955"/>
      <c r="AF109" s="953" t="s">
        <v>299</v>
      </c>
      <c r="AG109" s="954"/>
      <c r="AH109" s="954"/>
      <c r="AI109" s="954"/>
      <c r="AJ109" s="955"/>
      <c r="AK109" s="953" t="s">
        <v>298</v>
      </c>
      <c r="AL109" s="954"/>
      <c r="AM109" s="954"/>
      <c r="AN109" s="954"/>
      <c r="AO109" s="955"/>
      <c r="AP109" s="953" t="s">
        <v>423</v>
      </c>
      <c r="AQ109" s="954"/>
      <c r="AR109" s="954"/>
      <c r="AS109" s="954"/>
      <c r="AT109" s="956"/>
      <c r="AU109" s="973" t="s">
        <v>421</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422</v>
      </c>
      <c r="BR109" s="954"/>
      <c r="BS109" s="954"/>
      <c r="BT109" s="954"/>
      <c r="BU109" s="955"/>
      <c r="BV109" s="953" t="s">
        <v>299</v>
      </c>
      <c r="BW109" s="954"/>
      <c r="BX109" s="954"/>
      <c r="BY109" s="954"/>
      <c r="BZ109" s="955"/>
      <c r="CA109" s="953" t="s">
        <v>298</v>
      </c>
      <c r="CB109" s="954"/>
      <c r="CC109" s="954"/>
      <c r="CD109" s="954"/>
      <c r="CE109" s="955"/>
      <c r="CF109" s="974" t="s">
        <v>423</v>
      </c>
      <c r="CG109" s="974"/>
      <c r="CH109" s="974"/>
      <c r="CI109" s="974"/>
      <c r="CJ109" s="974"/>
      <c r="CK109" s="953" t="s">
        <v>424</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422</v>
      </c>
      <c r="DH109" s="954"/>
      <c r="DI109" s="954"/>
      <c r="DJ109" s="954"/>
      <c r="DK109" s="955"/>
      <c r="DL109" s="953" t="s">
        <v>299</v>
      </c>
      <c r="DM109" s="954"/>
      <c r="DN109" s="954"/>
      <c r="DO109" s="954"/>
      <c r="DP109" s="955"/>
      <c r="DQ109" s="953" t="s">
        <v>298</v>
      </c>
      <c r="DR109" s="954"/>
      <c r="DS109" s="954"/>
      <c r="DT109" s="954"/>
      <c r="DU109" s="955"/>
      <c r="DV109" s="953" t="s">
        <v>423</v>
      </c>
      <c r="DW109" s="954"/>
      <c r="DX109" s="954"/>
      <c r="DY109" s="954"/>
      <c r="DZ109" s="956"/>
    </row>
    <row r="110" spans="1:131" s="226" customFormat="1" ht="26.25" customHeight="1" x14ac:dyDescent="0.15">
      <c r="A110" s="957" t="s">
        <v>425</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10025989</v>
      </c>
      <c r="AB110" s="961"/>
      <c r="AC110" s="961"/>
      <c r="AD110" s="961"/>
      <c r="AE110" s="962"/>
      <c r="AF110" s="963">
        <v>9986728</v>
      </c>
      <c r="AG110" s="961"/>
      <c r="AH110" s="961"/>
      <c r="AI110" s="961"/>
      <c r="AJ110" s="962"/>
      <c r="AK110" s="963">
        <v>10159947</v>
      </c>
      <c r="AL110" s="961"/>
      <c r="AM110" s="961"/>
      <c r="AN110" s="961"/>
      <c r="AO110" s="962"/>
      <c r="AP110" s="964">
        <v>15</v>
      </c>
      <c r="AQ110" s="965"/>
      <c r="AR110" s="965"/>
      <c r="AS110" s="965"/>
      <c r="AT110" s="966"/>
      <c r="AU110" s="967" t="s">
        <v>66</v>
      </c>
      <c r="AV110" s="968"/>
      <c r="AW110" s="968"/>
      <c r="AX110" s="968"/>
      <c r="AY110" s="968"/>
      <c r="AZ110" s="1009" t="s">
        <v>426</v>
      </c>
      <c r="BA110" s="958"/>
      <c r="BB110" s="958"/>
      <c r="BC110" s="958"/>
      <c r="BD110" s="958"/>
      <c r="BE110" s="958"/>
      <c r="BF110" s="958"/>
      <c r="BG110" s="958"/>
      <c r="BH110" s="958"/>
      <c r="BI110" s="958"/>
      <c r="BJ110" s="958"/>
      <c r="BK110" s="958"/>
      <c r="BL110" s="958"/>
      <c r="BM110" s="958"/>
      <c r="BN110" s="958"/>
      <c r="BO110" s="958"/>
      <c r="BP110" s="959"/>
      <c r="BQ110" s="995">
        <v>99253382</v>
      </c>
      <c r="BR110" s="996"/>
      <c r="BS110" s="996"/>
      <c r="BT110" s="996"/>
      <c r="BU110" s="996"/>
      <c r="BV110" s="996">
        <v>101232910</v>
      </c>
      <c r="BW110" s="996"/>
      <c r="BX110" s="996"/>
      <c r="BY110" s="996"/>
      <c r="BZ110" s="996"/>
      <c r="CA110" s="996">
        <v>101727792</v>
      </c>
      <c r="CB110" s="996"/>
      <c r="CC110" s="996"/>
      <c r="CD110" s="996"/>
      <c r="CE110" s="996"/>
      <c r="CF110" s="1010">
        <v>149.69999999999999</v>
      </c>
      <c r="CG110" s="1011"/>
      <c r="CH110" s="1011"/>
      <c r="CI110" s="1011"/>
      <c r="CJ110" s="1011"/>
      <c r="CK110" s="1012" t="s">
        <v>427</v>
      </c>
      <c r="CL110" s="1013"/>
      <c r="CM110" s="992" t="s">
        <v>428</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123</v>
      </c>
      <c r="DH110" s="996"/>
      <c r="DI110" s="996"/>
      <c r="DJ110" s="996"/>
      <c r="DK110" s="996"/>
      <c r="DL110" s="996" t="s">
        <v>123</v>
      </c>
      <c r="DM110" s="996"/>
      <c r="DN110" s="996"/>
      <c r="DO110" s="996"/>
      <c r="DP110" s="996"/>
      <c r="DQ110" s="996" t="s">
        <v>429</v>
      </c>
      <c r="DR110" s="996"/>
      <c r="DS110" s="996"/>
      <c r="DT110" s="996"/>
      <c r="DU110" s="996"/>
      <c r="DV110" s="997" t="s">
        <v>123</v>
      </c>
      <c r="DW110" s="997"/>
      <c r="DX110" s="997"/>
      <c r="DY110" s="997"/>
      <c r="DZ110" s="998"/>
    </row>
    <row r="111" spans="1:131" s="226" customFormat="1" ht="26.25" customHeight="1" x14ac:dyDescent="0.15">
      <c r="A111" s="999" t="s">
        <v>430</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123</v>
      </c>
      <c r="AB111" s="1003"/>
      <c r="AC111" s="1003"/>
      <c r="AD111" s="1003"/>
      <c r="AE111" s="1004"/>
      <c r="AF111" s="1005" t="s">
        <v>123</v>
      </c>
      <c r="AG111" s="1003"/>
      <c r="AH111" s="1003"/>
      <c r="AI111" s="1003"/>
      <c r="AJ111" s="1004"/>
      <c r="AK111" s="1005" t="s">
        <v>431</v>
      </c>
      <c r="AL111" s="1003"/>
      <c r="AM111" s="1003"/>
      <c r="AN111" s="1003"/>
      <c r="AO111" s="1004"/>
      <c r="AP111" s="1006" t="s">
        <v>123</v>
      </c>
      <c r="AQ111" s="1007"/>
      <c r="AR111" s="1007"/>
      <c r="AS111" s="1007"/>
      <c r="AT111" s="1008"/>
      <c r="AU111" s="969"/>
      <c r="AV111" s="970"/>
      <c r="AW111" s="970"/>
      <c r="AX111" s="970"/>
      <c r="AY111" s="970"/>
      <c r="AZ111" s="1018" t="s">
        <v>432</v>
      </c>
      <c r="BA111" s="1019"/>
      <c r="BB111" s="1019"/>
      <c r="BC111" s="1019"/>
      <c r="BD111" s="1019"/>
      <c r="BE111" s="1019"/>
      <c r="BF111" s="1019"/>
      <c r="BG111" s="1019"/>
      <c r="BH111" s="1019"/>
      <c r="BI111" s="1019"/>
      <c r="BJ111" s="1019"/>
      <c r="BK111" s="1019"/>
      <c r="BL111" s="1019"/>
      <c r="BM111" s="1019"/>
      <c r="BN111" s="1019"/>
      <c r="BO111" s="1019"/>
      <c r="BP111" s="1020"/>
      <c r="BQ111" s="988">
        <v>6843537</v>
      </c>
      <c r="BR111" s="989"/>
      <c r="BS111" s="989"/>
      <c r="BT111" s="989"/>
      <c r="BU111" s="989"/>
      <c r="BV111" s="989">
        <v>6035416</v>
      </c>
      <c r="BW111" s="989"/>
      <c r="BX111" s="989"/>
      <c r="BY111" s="989"/>
      <c r="BZ111" s="989"/>
      <c r="CA111" s="989">
        <v>4999686</v>
      </c>
      <c r="CB111" s="989"/>
      <c r="CC111" s="989"/>
      <c r="CD111" s="989"/>
      <c r="CE111" s="989"/>
      <c r="CF111" s="983">
        <v>7.4</v>
      </c>
      <c r="CG111" s="984"/>
      <c r="CH111" s="984"/>
      <c r="CI111" s="984"/>
      <c r="CJ111" s="984"/>
      <c r="CK111" s="1014"/>
      <c r="CL111" s="1015"/>
      <c r="CM111" s="985" t="s">
        <v>433</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v>732067</v>
      </c>
      <c r="DH111" s="989"/>
      <c r="DI111" s="989"/>
      <c r="DJ111" s="989"/>
      <c r="DK111" s="989"/>
      <c r="DL111" s="989">
        <v>721390</v>
      </c>
      <c r="DM111" s="989"/>
      <c r="DN111" s="989"/>
      <c r="DO111" s="989"/>
      <c r="DP111" s="989"/>
      <c r="DQ111" s="989">
        <v>710713</v>
      </c>
      <c r="DR111" s="989"/>
      <c r="DS111" s="989"/>
      <c r="DT111" s="989"/>
      <c r="DU111" s="989"/>
      <c r="DV111" s="990">
        <v>1</v>
      </c>
      <c r="DW111" s="990"/>
      <c r="DX111" s="990"/>
      <c r="DY111" s="990"/>
      <c r="DZ111" s="991"/>
    </row>
    <row r="112" spans="1:131" s="226" customFormat="1" ht="26.25" customHeight="1" x14ac:dyDescent="0.15">
      <c r="A112" s="1021" t="s">
        <v>434</v>
      </c>
      <c r="B112" s="1022"/>
      <c r="C112" s="1019" t="s">
        <v>435</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123</v>
      </c>
      <c r="AB112" s="1028"/>
      <c r="AC112" s="1028"/>
      <c r="AD112" s="1028"/>
      <c r="AE112" s="1029"/>
      <c r="AF112" s="1030" t="s">
        <v>123</v>
      </c>
      <c r="AG112" s="1028"/>
      <c r="AH112" s="1028"/>
      <c r="AI112" s="1028"/>
      <c r="AJ112" s="1029"/>
      <c r="AK112" s="1030" t="s">
        <v>123</v>
      </c>
      <c r="AL112" s="1028"/>
      <c r="AM112" s="1028"/>
      <c r="AN112" s="1028"/>
      <c r="AO112" s="1029"/>
      <c r="AP112" s="1031" t="s">
        <v>431</v>
      </c>
      <c r="AQ112" s="1032"/>
      <c r="AR112" s="1032"/>
      <c r="AS112" s="1032"/>
      <c r="AT112" s="1033"/>
      <c r="AU112" s="969"/>
      <c r="AV112" s="970"/>
      <c r="AW112" s="970"/>
      <c r="AX112" s="970"/>
      <c r="AY112" s="970"/>
      <c r="AZ112" s="1018" t="s">
        <v>436</v>
      </c>
      <c r="BA112" s="1019"/>
      <c r="BB112" s="1019"/>
      <c r="BC112" s="1019"/>
      <c r="BD112" s="1019"/>
      <c r="BE112" s="1019"/>
      <c r="BF112" s="1019"/>
      <c r="BG112" s="1019"/>
      <c r="BH112" s="1019"/>
      <c r="BI112" s="1019"/>
      <c r="BJ112" s="1019"/>
      <c r="BK112" s="1019"/>
      <c r="BL112" s="1019"/>
      <c r="BM112" s="1019"/>
      <c r="BN112" s="1019"/>
      <c r="BO112" s="1019"/>
      <c r="BP112" s="1020"/>
      <c r="BQ112" s="988">
        <v>39769277</v>
      </c>
      <c r="BR112" s="989"/>
      <c r="BS112" s="989"/>
      <c r="BT112" s="989"/>
      <c r="BU112" s="989"/>
      <c r="BV112" s="989">
        <v>36427884</v>
      </c>
      <c r="BW112" s="989"/>
      <c r="BX112" s="989"/>
      <c r="BY112" s="989"/>
      <c r="BZ112" s="989"/>
      <c r="CA112" s="989">
        <v>33340433</v>
      </c>
      <c r="CB112" s="989"/>
      <c r="CC112" s="989"/>
      <c r="CD112" s="989"/>
      <c r="CE112" s="989"/>
      <c r="CF112" s="983">
        <v>49.1</v>
      </c>
      <c r="CG112" s="984"/>
      <c r="CH112" s="984"/>
      <c r="CI112" s="984"/>
      <c r="CJ112" s="984"/>
      <c r="CK112" s="1014"/>
      <c r="CL112" s="1015"/>
      <c r="CM112" s="985" t="s">
        <v>437</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123</v>
      </c>
      <c r="DH112" s="989"/>
      <c r="DI112" s="989"/>
      <c r="DJ112" s="989"/>
      <c r="DK112" s="989"/>
      <c r="DL112" s="989" t="s">
        <v>123</v>
      </c>
      <c r="DM112" s="989"/>
      <c r="DN112" s="989"/>
      <c r="DO112" s="989"/>
      <c r="DP112" s="989"/>
      <c r="DQ112" s="989" t="s">
        <v>123</v>
      </c>
      <c r="DR112" s="989"/>
      <c r="DS112" s="989"/>
      <c r="DT112" s="989"/>
      <c r="DU112" s="989"/>
      <c r="DV112" s="990" t="s">
        <v>123</v>
      </c>
      <c r="DW112" s="990"/>
      <c r="DX112" s="990"/>
      <c r="DY112" s="990"/>
      <c r="DZ112" s="991"/>
    </row>
    <row r="113" spans="1:130" s="226" customFormat="1" ht="26.25" customHeight="1" x14ac:dyDescent="0.15">
      <c r="A113" s="1023"/>
      <c r="B113" s="1024"/>
      <c r="C113" s="1019" t="s">
        <v>438</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3990350</v>
      </c>
      <c r="AB113" s="1003"/>
      <c r="AC113" s="1003"/>
      <c r="AD113" s="1003"/>
      <c r="AE113" s="1004"/>
      <c r="AF113" s="1005">
        <v>3671669</v>
      </c>
      <c r="AG113" s="1003"/>
      <c r="AH113" s="1003"/>
      <c r="AI113" s="1003"/>
      <c r="AJ113" s="1004"/>
      <c r="AK113" s="1005">
        <v>3298210</v>
      </c>
      <c r="AL113" s="1003"/>
      <c r="AM113" s="1003"/>
      <c r="AN113" s="1003"/>
      <c r="AO113" s="1004"/>
      <c r="AP113" s="1006">
        <v>4.9000000000000004</v>
      </c>
      <c r="AQ113" s="1007"/>
      <c r="AR113" s="1007"/>
      <c r="AS113" s="1007"/>
      <c r="AT113" s="1008"/>
      <c r="AU113" s="969"/>
      <c r="AV113" s="970"/>
      <c r="AW113" s="970"/>
      <c r="AX113" s="970"/>
      <c r="AY113" s="970"/>
      <c r="AZ113" s="1018" t="s">
        <v>439</v>
      </c>
      <c r="BA113" s="1019"/>
      <c r="BB113" s="1019"/>
      <c r="BC113" s="1019"/>
      <c r="BD113" s="1019"/>
      <c r="BE113" s="1019"/>
      <c r="BF113" s="1019"/>
      <c r="BG113" s="1019"/>
      <c r="BH113" s="1019"/>
      <c r="BI113" s="1019"/>
      <c r="BJ113" s="1019"/>
      <c r="BK113" s="1019"/>
      <c r="BL113" s="1019"/>
      <c r="BM113" s="1019"/>
      <c r="BN113" s="1019"/>
      <c r="BO113" s="1019"/>
      <c r="BP113" s="1020"/>
      <c r="BQ113" s="988">
        <v>2843500</v>
      </c>
      <c r="BR113" s="989"/>
      <c r="BS113" s="989"/>
      <c r="BT113" s="989"/>
      <c r="BU113" s="989"/>
      <c r="BV113" s="989">
        <v>2912332</v>
      </c>
      <c r="BW113" s="989"/>
      <c r="BX113" s="989"/>
      <c r="BY113" s="989"/>
      <c r="BZ113" s="989"/>
      <c r="CA113" s="989">
        <v>2665308</v>
      </c>
      <c r="CB113" s="989"/>
      <c r="CC113" s="989"/>
      <c r="CD113" s="989"/>
      <c r="CE113" s="989"/>
      <c r="CF113" s="983">
        <v>3.9</v>
      </c>
      <c r="CG113" s="984"/>
      <c r="CH113" s="984"/>
      <c r="CI113" s="984"/>
      <c r="CJ113" s="984"/>
      <c r="CK113" s="1014"/>
      <c r="CL113" s="1015"/>
      <c r="CM113" s="985" t="s">
        <v>440</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123</v>
      </c>
      <c r="DH113" s="1028"/>
      <c r="DI113" s="1028"/>
      <c r="DJ113" s="1028"/>
      <c r="DK113" s="1029"/>
      <c r="DL113" s="1030" t="s">
        <v>431</v>
      </c>
      <c r="DM113" s="1028"/>
      <c r="DN113" s="1028"/>
      <c r="DO113" s="1028"/>
      <c r="DP113" s="1029"/>
      <c r="DQ113" s="1030" t="s">
        <v>123</v>
      </c>
      <c r="DR113" s="1028"/>
      <c r="DS113" s="1028"/>
      <c r="DT113" s="1028"/>
      <c r="DU113" s="1029"/>
      <c r="DV113" s="1031" t="s">
        <v>123</v>
      </c>
      <c r="DW113" s="1032"/>
      <c r="DX113" s="1032"/>
      <c r="DY113" s="1032"/>
      <c r="DZ113" s="1033"/>
    </row>
    <row r="114" spans="1:130" s="226" customFormat="1" ht="26.25" customHeight="1" x14ac:dyDescent="0.15">
      <c r="A114" s="1023"/>
      <c r="B114" s="1024"/>
      <c r="C114" s="1019" t="s">
        <v>441</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238860</v>
      </c>
      <c r="AB114" s="1028"/>
      <c r="AC114" s="1028"/>
      <c r="AD114" s="1028"/>
      <c r="AE114" s="1029"/>
      <c r="AF114" s="1030">
        <v>244594</v>
      </c>
      <c r="AG114" s="1028"/>
      <c r="AH114" s="1028"/>
      <c r="AI114" s="1028"/>
      <c r="AJ114" s="1029"/>
      <c r="AK114" s="1030">
        <v>393946</v>
      </c>
      <c r="AL114" s="1028"/>
      <c r="AM114" s="1028"/>
      <c r="AN114" s="1028"/>
      <c r="AO114" s="1029"/>
      <c r="AP114" s="1031">
        <v>0.6</v>
      </c>
      <c r="AQ114" s="1032"/>
      <c r="AR114" s="1032"/>
      <c r="AS114" s="1032"/>
      <c r="AT114" s="1033"/>
      <c r="AU114" s="969"/>
      <c r="AV114" s="970"/>
      <c r="AW114" s="970"/>
      <c r="AX114" s="970"/>
      <c r="AY114" s="970"/>
      <c r="AZ114" s="1018" t="s">
        <v>442</v>
      </c>
      <c r="BA114" s="1019"/>
      <c r="BB114" s="1019"/>
      <c r="BC114" s="1019"/>
      <c r="BD114" s="1019"/>
      <c r="BE114" s="1019"/>
      <c r="BF114" s="1019"/>
      <c r="BG114" s="1019"/>
      <c r="BH114" s="1019"/>
      <c r="BI114" s="1019"/>
      <c r="BJ114" s="1019"/>
      <c r="BK114" s="1019"/>
      <c r="BL114" s="1019"/>
      <c r="BM114" s="1019"/>
      <c r="BN114" s="1019"/>
      <c r="BO114" s="1019"/>
      <c r="BP114" s="1020"/>
      <c r="BQ114" s="988">
        <v>15793206</v>
      </c>
      <c r="BR114" s="989"/>
      <c r="BS114" s="989"/>
      <c r="BT114" s="989"/>
      <c r="BU114" s="989"/>
      <c r="BV114" s="989">
        <v>15627012</v>
      </c>
      <c r="BW114" s="989"/>
      <c r="BX114" s="989"/>
      <c r="BY114" s="989"/>
      <c r="BZ114" s="989"/>
      <c r="CA114" s="989">
        <v>14852696</v>
      </c>
      <c r="CB114" s="989"/>
      <c r="CC114" s="989"/>
      <c r="CD114" s="989"/>
      <c r="CE114" s="989"/>
      <c r="CF114" s="983">
        <v>21.9</v>
      </c>
      <c r="CG114" s="984"/>
      <c r="CH114" s="984"/>
      <c r="CI114" s="984"/>
      <c r="CJ114" s="984"/>
      <c r="CK114" s="1014"/>
      <c r="CL114" s="1015"/>
      <c r="CM114" s="985" t="s">
        <v>443</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123</v>
      </c>
      <c r="DH114" s="1028"/>
      <c r="DI114" s="1028"/>
      <c r="DJ114" s="1028"/>
      <c r="DK114" s="1029"/>
      <c r="DL114" s="1030" t="s">
        <v>123</v>
      </c>
      <c r="DM114" s="1028"/>
      <c r="DN114" s="1028"/>
      <c r="DO114" s="1028"/>
      <c r="DP114" s="1029"/>
      <c r="DQ114" s="1030" t="s">
        <v>123</v>
      </c>
      <c r="DR114" s="1028"/>
      <c r="DS114" s="1028"/>
      <c r="DT114" s="1028"/>
      <c r="DU114" s="1029"/>
      <c r="DV114" s="1031" t="s">
        <v>123</v>
      </c>
      <c r="DW114" s="1032"/>
      <c r="DX114" s="1032"/>
      <c r="DY114" s="1032"/>
      <c r="DZ114" s="1033"/>
    </row>
    <row r="115" spans="1:130" s="226" customFormat="1" ht="26.25" customHeight="1" x14ac:dyDescent="0.15">
      <c r="A115" s="1023"/>
      <c r="B115" s="1024"/>
      <c r="C115" s="1019" t="s">
        <v>444</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v>10679</v>
      </c>
      <c r="AB115" s="1003"/>
      <c r="AC115" s="1003"/>
      <c r="AD115" s="1003"/>
      <c r="AE115" s="1004"/>
      <c r="AF115" s="1005">
        <v>10679</v>
      </c>
      <c r="AG115" s="1003"/>
      <c r="AH115" s="1003"/>
      <c r="AI115" s="1003"/>
      <c r="AJ115" s="1004"/>
      <c r="AK115" s="1005">
        <v>10679</v>
      </c>
      <c r="AL115" s="1003"/>
      <c r="AM115" s="1003"/>
      <c r="AN115" s="1003"/>
      <c r="AO115" s="1004"/>
      <c r="AP115" s="1006">
        <v>0</v>
      </c>
      <c r="AQ115" s="1007"/>
      <c r="AR115" s="1007"/>
      <c r="AS115" s="1007"/>
      <c r="AT115" s="1008"/>
      <c r="AU115" s="969"/>
      <c r="AV115" s="970"/>
      <c r="AW115" s="970"/>
      <c r="AX115" s="970"/>
      <c r="AY115" s="970"/>
      <c r="AZ115" s="1018" t="s">
        <v>445</v>
      </c>
      <c r="BA115" s="1019"/>
      <c r="BB115" s="1019"/>
      <c r="BC115" s="1019"/>
      <c r="BD115" s="1019"/>
      <c r="BE115" s="1019"/>
      <c r="BF115" s="1019"/>
      <c r="BG115" s="1019"/>
      <c r="BH115" s="1019"/>
      <c r="BI115" s="1019"/>
      <c r="BJ115" s="1019"/>
      <c r="BK115" s="1019"/>
      <c r="BL115" s="1019"/>
      <c r="BM115" s="1019"/>
      <c r="BN115" s="1019"/>
      <c r="BO115" s="1019"/>
      <c r="BP115" s="1020"/>
      <c r="BQ115" s="988">
        <v>1814766</v>
      </c>
      <c r="BR115" s="989"/>
      <c r="BS115" s="989"/>
      <c r="BT115" s="989"/>
      <c r="BU115" s="989"/>
      <c r="BV115" s="989">
        <v>1472974</v>
      </c>
      <c r="BW115" s="989"/>
      <c r="BX115" s="989"/>
      <c r="BY115" s="989"/>
      <c r="BZ115" s="989"/>
      <c r="CA115" s="989">
        <v>1202714</v>
      </c>
      <c r="CB115" s="989"/>
      <c r="CC115" s="989"/>
      <c r="CD115" s="989"/>
      <c r="CE115" s="989"/>
      <c r="CF115" s="983">
        <v>1.8</v>
      </c>
      <c r="CG115" s="984"/>
      <c r="CH115" s="984"/>
      <c r="CI115" s="984"/>
      <c r="CJ115" s="984"/>
      <c r="CK115" s="1014"/>
      <c r="CL115" s="1015"/>
      <c r="CM115" s="1018" t="s">
        <v>446</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v>6111470</v>
      </c>
      <c r="DH115" s="1028"/>
      <c r="DI115" s="1028"/>
      <c r="DJ115" s="1028"/>
      <c r="DK115" s="1029"/>
      <c r="DL115" s="1030">
        <v>5314026</v>
      </c>
      <c r="DM115" s="1028"/>
      <c r="DN115" s="1028"/>
      <c r="DO115" s="1028"/>
      <c r="DP115" s="1029"/>
      <c r="DQ115" s="1030">
        <v>4288973</v>
      </c>
      <c r="DR115" s="1028"/>
      <c r="DS115" s="1028"/>
      <c r="DT115" s="1028"/>
      <c r="DU115" s="1029"/>
      <c r="DV115" s="1031">
        <v>6.3</v>
      </c>
      <c r="DW115" s="1032"/>
      <c r="DX115" s="1032"/>
      <c r="DY115" s="1032"/>
      <c r="DZ115" s="1033"/>
    </row>
    <row r="116" spans="1:130" s="226" customFormat="1" ht="26.25" customHeight="1" x14ac:dyDescent="0.15">
      <c r="A116" s="1025"/>
      <c r="B116" s="1026"/>
      <c r="C116" s="1034" t="s">
        <v>447</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t="s">
        <v>123</v>
      </c>
      <c r="AB116" s="1028"/>
      <c r="AC116" s="1028"/>
      <c r="AD116" s="1028"/>
      <c r="AE116" s="1029"/>
      <c r="AF116" s="1030">
        <v>42</v>
      </c>
      <c r="AG116" s="1028"/>
      <c r="AH116" s="1028"/>
      <c r="AI116" s="1028"/>
      <c r="AJ116" s="1029"/>
      <c r="AK116" s="1030">
        <v>174</v>
      </c>
      <c r="AL116" s="1028"/>
      <c r="AM116" s="1028"/>
      <c r="AN116" s="1028"/>
      <c r="AO116" s="1029"/>
      <c r="AP116" s="1031">
        <v>0</v>
      </c>
      <c r="AQ116" s="1032"/>
      <c r="AR116" s="1032"/>
      <c r="AS116" s="1032"/>
      <c r="AT116" s="1033"/>
      <c r="AU116" s="969"/>
      <c r="AV116" s="970"/>
      <c r="AW116" s="970"/>
      <c r="AX116" s="970"/>
      <c r="AY116" s="970"/>
      <c r="AZ116" s="1036" t="s">
        <v>448</v>
      </c>
      <c r="BA116" s="1037"/>
      <c r="BB116" s="1037"/>
      <c r="BC116" s="1037"/>
      <c r="BD116" s="1037"/>
      <c r="BE116" s="1037"/>
      <c r="BF116" s="1037"/>
      <c r="BG116" s="1037"/>
      <c r="BH116" s="1037"/>
      <c r="BI116" s="1037"/>
      <c r="BJ116" s="1037"/>
      <c r="BK116" s="1037"/>
      <c r="BL116" s="1037"/>
      <c r="BM116" s="1037"/>
      <c r="BN116" s="1037"/>
      <c r="BO116" s="1037"/>
      <c r="BP116" s="1038"/>
      <c r="BQ116" s="988" t="s">
        <v>123</v>
      </c>
      <c r="BR116" s="989"/>
      <c r="BS116" s="989"/>
      <c r="BT116" s="989"/>
      <c r="BU116" s="989"/>
      <c r="BV116" s="989" t="s">
        <v>431</v>
      </c>
      <c r="BW116" s="989"/>
      <c r="BX116" s="989"/>
      <c r="BY116" s="989"/>
      <c r="BZ116" s="989"/>
      <c r="CA116" s="989" t="s">
        <v>123</v>
      </c>
      <c r="CB116" s="989"/>
      <c r="CC116" s="989"/>
      <c r="CD116" s="989"/>
      <c r="CE116" s="989"/>
      <c r="CF116" s="983" t="s">
        <v>123</v>
      </c>
      <c r="CG116" s="984"/>
      <c r="CH116" s="984"/>
      <c r="CI116" s="984"/>
      <c r="CJ116" s="984"/>
      <c r="CK116" s="1014"/>
      <c r="CL116" s="1015"/>
      <c r="CM116" s="985" t="s">
        <v>449</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t="s">
        <v>123</v>
      </c>
      <c r="DH116" s="1028"/>
      <c r="DI116" s="1028"/>
      <c r="DJ116" s="1028"/>
      <c r="DK116" s="1029"/>
      <c r="DL116" s="1030" t="s">
        <v>123</v>
      </c>
      <c r="DM116" s="1028"/>
      <c r="DN116" s="1028"/>
      <c r="DO116" s="1028"/>
      <c r="DP116" s="1029"/>
      <c r="DQ116" s="1030" t="s">
        <v>123</v>
      </c>
      <c r="DR116" s="1028"/>
      <c r="DS116" s="1028"/>
      <c r="DT116" s="1028"/>
      <c r="DU116" s="1029"/>
      <c r="DV116" s="1031" t="s">
        <v>123</v>
      </c>
      <c r="DW116" s="1032"/>
      <c r="DX116" s="1032"/>
      <c r="DY116" s="1032"/>
      <c r="DZ116" s="1033"/>
    </row>
    <row r="117" spans="1:130" s="226" customFormat="1" ht="26.25" customHeight="1" x14ac:dyDescent="0.15">
      <c r="A117" s="973" t="s">
        <v>182</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450</v>
      </c>
      <c r="Z117" s="955"/>
      <c r="AA117" s="1045">
        <v>14265878</v>
      </c>
      <c r="AB117" s="1046"/>
      <c r="AC117" s="1046"/>
      <c r="AD117" s="1046"/>
      <c r="AE117" s="1047"/>
      <c r="AF117" s="1048">
        <v>13913712</v>
      </c>
      <c r="AG117" s="1046"/>
      <c r="AH117" s="1046"/>
      <c r="AI117" s="1046"/>
      <c r="AJ117" s="1047"/>
      <c r="AK117" s="1048">
        <v>13862956</v>
      </c>
      <c r="AL117" s="1046"/>
      <c r="AM117" s="1046"/>
      <c r="AN117" s="1046"/>
      <c r="AO117" s="1047"/>
      <c r="AP117" s="1049"/>
      <c r="AQ117" s="1050"/>
      <c r="AR117" s="1050"/>
      <c r="AS117" s="1050"/>
      <c r="AT117" s="1051"/>
      <c r="AU117" s="969"/>
      <c r="AV117" s="970"/>
      <c r="AW117" s="970"/>
      <c r="AX117" s="970"/>
      <c r="AY117" s="970"/>
      <c r="AZ117" s="1036" t="s">
        <v>451</v>
      </c>
      <c r="BA117" s="1037"/>
      <c r="BB117" s="1037"/>
      <c r="BC117" s="1037"/>
      <c r="BD117" s="1037"/>
      <c r="BE117" s="1037"/>
      <c r="BF117" s="1037"/>
      <c r="BG117" s="1037"/>
      <c r="BH117" s="1037"/>
      <c r="BI117" s="1037"/>
      <c r="BJ117" s="1037"/>
      <c r="BK117" s="1037"/>
      <c r="BL117" s="1037"/>
      <c r="BM117" s="1037"/>
      <c r="BN117" s="1037"/>
      <c r="BO117" s="1037"/>
      <c r="BP117" s="1038"/>
      <c r="BQ117" s="988" t="s">
        <v>452</v>
      </c>
      <c r="BR117" s="989"/>
      <c r="BS117" s="989"/>
      <c r="BT117" s="989"/>
      <c r="BU117" s="989"/>
      <c r="BV117" s="989" t="s">
        <v>123</v>
      </c>
      <c r="BW117" s="989"/>
      <c r="BX117" s="989"/>
      <c r="BY117" s="989"/>
      <c r="BZ117" s="989"/>
      <c r="CA117" s="989" t="s">
        <v>123</v>
      </c>
      <c r="CB117" s="989"/>
      <c r="CC117" s="989"/>
      <c r="CD117" s="989"/>
      <c r="CE117" s="989"/>
      <c r="CF117" s="983" t="s">
        <v>453</v>
      </c>
      <c r="CG117" s="984"/>
      <c r="CH117" s="984"/>
      <c r="CI117" s="984"/>
      <c r="CJ117" s="984"/>
      <c r="CK117" s="1014"/>
      <c r="CL117" s="1015"/>
      <c r="CM117" s="985" t="s">
        <v>454</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453</v>
      </c>
      <c r="DH117" s="1028"/>
      <c r="DI117" s="1028"/>
      <c r="DJ117" s="1028"/>
      <c r="DK117" s="1029"/>
      <c r="DL117" s="1030" t="s">
        <v>123</v>
      </c>
      <c r="DM117" s="1028"/>
      <c r="DN117" s="1028"/>
      <c r="DO117" s="1028"/>
      <c r="DP117" s="1029"/>
      <c r="DQ117" s="1030" t="s">
        <v>452</v>
      </c>
      <c r="DR117" s="1028"/>
      <c r="DS117" s="1028"/>
      <c r="DT117" s="1028"/>
      <c r="DU117" s="1029"/>
      <c r="DV117" s="1031" t="s">
        <v>123</v>
      </c>
      <c r="DW117" s="1032"/>
      <c r="DX117" s="1032"/>
      <c r="DY117" s="1032"/>
      <c r="DZ117" s="1033"/>
    </row>
    <row r="118" spans="1:130" s="226" customFormat="1" ht="26.25" customHeight="1" x14ac:dyDescent="0.15">
      <c r="A118" s="973" t="s">
        <v>424</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422</v>
      </c>
      <c r="AB118" s="954"/>
      <c r="AC118" s="954"/>
      <c r="AD118" s="954"/>
      <c r="AE118" s="955"/>
      <c r="AF118" s="953" t="s">
        <v>299</v>
      </c>
      <c r="AG118" s="954"/>
      <c r="AH118" s="954"/>
      <c r="AI118" s="954"/>
      <c r="AJ118" s="955"/>
      <c r="AK118" s="953" t="s">
        <v>298</v>
      </c>
      <c r="AL118" s="954"/>
      <c r="AM118" s="954"/>
      <c r="AN118" s="954"/>
      <c r="AO118" s="955"/>
      <c r="AP118" s="1040" t="s">
        <v>423</v>
      </c>
      <c r="AQ118" s="1041"/>
      <c r="AR118" s="1041"/>
      <c r="AS118" s="1041"/>
      <c r="AT118" s="1042"/>
      <c r="AU118" s="969"/>
      <c r="AV118" s="970"/>
      <c r="AW118" s="970"/>
      <c r="AX118" s="970"/>
      <c r="AY118" s="970"/>
      <c r="AZ118" s="1043" t="s">
        <v>455</v>
      </c>
      <c r="BA118" s="1034"/>
      <c r="BB118" s="1034"/>
      <c r="BC118" s="1034"/>
      <c r="BD118" s="1034"/>
      <c r="BE118" s="1034"/>
      <c r="BF118" s="1034"/>
      <c r="BG118" s="1034"/>
      <c r="BH118" s="1034"/>
      <c r="BI118" s="1034"/>
      <c r="BJ118" s="1034"/>
      <c r="BK118" s="1034"/>
      <c r="BL118" s="1034"/>
      <c r="BM118" s="1034"/>
      <c r="BN118" s="1034"/>
      <c r="BO118" s="1034"/>
      <c r="BP118" s="1035"/>
      <c r="BQ118" s="1066" t="s">
        <v>452</v>
      </c>
      <c r="BR118" s="1067"/>
      <c r="BS118" s="1067"/>
      <c r="BT118" s="1067"/>
      <c r="BU118" s="1067"/>
      <c r="BV118" s="1067" t="s">
        <v>452</v>
      </c>
      <c r="BW118" s="1067"/>
      <c r="BX118" s="1067"/>
      <c r="BY118" s="1067"/>
      <c r="BZ118" s="1067"/>
      <c r="CA118" s="1067" t="s">
        <v>123</v>
      </c>
      <c r="CB118" s="1067"/>
      <c r="CC118" s="1067"/>
      <c r="CD118" s="1067"/>
      <c r="CE118" s="1067"/>
      <c r="CF118" s="983" t="s">
        <v>123</v>
      </c>
      <c r="CG118" s="984"/>
      <c r="CH118" s="984"/>
      <c r="CI118" s="984"/>
      <c r="CJ118" s="984"/>
      <c r="CK118" s="1014"/>
      <c r="CL118" s="1015"/>
      <c r="CM118" s="985" t="s">
        <v>456</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123</v>
      </c>
      <c r="DH118" s="1028"/>
      <c r="DI118" s="1028"/>
      <c r="DJ118" s="1028"/>
      <c r="DK118" s="1029"/>
      <c r="DL118" s="1030" t="s">
        <v>123</v>
      </c>
      <c r="DM118" s="1028"/>
      <c r="DN118" s="1028"/>
      <c r="DO118" s="1028"/>
      <c r="DP118" s="1029"/>
      <c r="DQ118" s="1030" t="s">
        <v>123</v>
      </c>
      <c r="DR118" s="1028"/>
      <c r="DS118" s="1028"/>
      <c r="DT118" s="1028"/>
      <c r="DU118" s="1029"/>
      <c r="DV118" s="1031" t="s">
        <v>123</v>
      </c>
      <c r="DW118" s="1032"/>
      <c r="DX118" s="1032"/>
      <c r="DY118" s="1032"/>
      <c r="DZ118" s="1033"/>
    </row>
    <row r="119" spans="1:130" s="226" customFormat="1" ht="26.25" customHeight="1" x14ac:dyDescent="0.15">
      <c r="A119" s="1127" t="s">
        <v>427</v>
      </c>
      <c r="B119" s="1013"/>
      <c r="C119" s="992" t="s">
        <v>428</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123</v>
      </c>
      <c r="AB119" s="961"/>
      <c r="AC119" s="961"/>
      <c r="AD119" s="961"/>
      <c r="AE119" s="962"/>
      <c r="AF119" s="963" t="s">
        <v>123</v>
      </c>
      <c r="AG119" s="961"/>
      <c r="AH119" s="961"/>
      <c r="AI119" s="961"/>
      <c r="AJ119" s="962"/>
      <c r="AK119" s="963" t="s">
        <v>123</v>
      </c>
      <c r="AL119" s="961"/>
      <c r="AM119" s="961"/>
      <c r="AN119" s="961"/>
      <c r="AO119" s="962"/>
      <c r="AP119" s="964" t="s">
        <v>453</v>
      </c>
      <c r="AQ119" s="965"/>
      <c r="AR119" s="965"/>
      <c r="AS119" s="965"/>
      <c r="AT119" s="966"/>
      <c r="AU119" s="971"/>
      <c r="AV119" s="972"/>
      <c r="AW119" s="972"/>
      <c r="AX119" s="972"/>
      <c r="AY119" s="972"/>
      <c r="AZ119" s="257" t="s">
        <v>182</v>
      </c>
      <c r="BA119" s="257"/>
      <c r="BB119" s="257"/>
      <c r="BC119" s="257"/>
      <c r="BD119" s="257"/>
      <c r="BE119" s="257"/>
      <c r="BF119" s="257"/>
      <c r="BG119" s="257"/>
      <c r="BH119" s="257"/>
      <c r="BI119" s="257"/>
      <c r="BJ119" s="257"/>
      <c r="BK119" s="257"/>
      <c r="BL119" s="257"/>
      <c r="BM119" s="257"/>
      <c r="BN119" s="257"/>
      <c r="BO119" s="1044" t="s">
        <v>457</v>
      </c>
      <c r="BP119" s="1075"/>
      <c r="BQ119" s="1066">
        <v>166317668</v>
      </c>
      <c r="BR119" s="1067"/>
      <c r="BS119" s="1067"/>
      <c r="BT119" s="1067"/>
      <c r="BU119" s="1067"/>
      <c r="BV119" s="1067">
        <v>163708528</v>
      </c>
      <c r="BW119" s="1067"/>
      <c r="BX119" s="1067"/>
      <c r="BY119" s="1067"/>
      <c r="BZ119" s="1067"/>
      <c r="CA119" s="1067">
        <v>158788629</v>
      </c>
      <c r="CB119" s="1067"/>
      <c r="CC119" s="1067"/>
      <c r="CD119" s="1067"/>
      <c r="CE119" s="1067"/>
      <c r="CF119" s="1068"/>
      <c r="CG119" s="1069"/>
      <c r="CH119" s="1069"/>
      <c r="CI119" s="1069"/>
      <c r="CJ119" s="1070"/>
      <c r="CK119" s="1016"/>
      <c r="CL119" s="1017"/>
      <c r="CM119" s="1071" t="s">
        <v>458</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t="s">
        <v>452</v>
      </c>
      <c r="DH119" s="1053"/>
      <c r="DI119" s="1053"/>
      <c r="DJ119" s="1053"/>
      <c r="DK119" s="1054"/>
      <c r="DL119" s="1052" t="s">
        <v>123</v>
      </c>
      <c r="DM119" s="1053"/>
      <c r="DN119" s="1053"/>
      <c r="DO119" s="1053"/>
      <c r="DP119" s="1054"/>
      <c r="DQ119" s="1052" t="s">
        <v>123</v>
      </c>
      <c r="DR119" s="1053"/>
      <c r="DS119" s="1053"/>
      <c r="DT119" s="1053"/>
      <c r="DU119" s="1054"/>
      <c r="DV119" s="1055" t="s">
        <v>452</v>
      </c>
      <c r="DW119" s="1056"/>
      <c r="DX119" s="1056"/>
      <c r="DY119" s="1056"/>
      <c r="DZ119" s="1057"/>
    </row>
    <row r="120" spans="1:130" s="226" customFormat="1" ht="26.25" customHeight="1" x14ac:dyDescent="0.15">
      <c r="A120" s="1128"/>
      <c r="B120" s="1015"/>
      <c r="C120" s="985" t="s">
        <v>433</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v>10679</v>
      </c>
      <c r="AB120" s="1028"/>
      <c r="AC120" s="1028"/>
      <c r="AD120" s="1028"/>
      <c r="AE120" s="1029"/>
      <c r="AF120" s="1030">
        <v>10679</v>
      </c>
      <c r="AG120" s="1028"/>
      <c r="AH120" s="1028"/>
      <c r="AI120" s="1028"/>
      <c r="AJ120" s="1029"/>
      <c r="AK120" s="1030">
        <v>10679</v>
      </c>
      <c r="AL120" s="1028"/>
      <c r="AM120" s="1028"/>
      <c r="AN120" s="1028"/>
      <c r="AO120" s="1029"/>
      <c r="AP120" s="1031">
        <v>0</v>
      </c>
      <c r="AQ120" s="1032"/>
      <c r="AR120" s="1032"/>
      <c r="AS120" s="1032"/>
      <c r="AT120" s="1033"/>
      <c r="AU120" s="1058" t="s">
        <v>459</v>
      </c>
      <c r="AV120" s="1059"/>
      <c r="AW120" s="1059"/>
      <c r="AX120" s="1059"/>
      <c r="AY120" s="1060"/>
      <c r="AZ120" s="1009" t="s">
        <v>460</v>
      </c>
      <c r="BA120" s="958"/>
      <c r="BB120" s="958"/>
      <c r="BC120" s="958"/>
      <c r="BD120" s="958"/>
      <c r="BE120" s="958"/>
      <c r="BF120" s="958"/>
      <c r="BG120" s="958"/>
      <c r="BH120" s="958"/>
      <c r="BI120" s="958"/>
      <c r="BJ120" s="958"/>
      <c r="BK120" s="958"/>
      <c r="BL120" s="958"/>
      <c r="BM120" s="958"/>
      <c r="BN120" s="958"/>
      <c r="BO120" s="958"/>
      <c r="BP120" s="959"/>
      <c r="BQ120" s="995">
        <v>26490971</v>
      </c>
      <c r="BR120" s="996"/>
      <c r="BS120" s="996"/>
      <c r="BT120" s="996"/>
      <c r="BU120" s="996"/>
      <c r="BV120" s="996">
        <v>29395856</v>
      </c>
      <c r="BW120" s="996"/>
      <c r="BX120" s="996"/>
      <c r="BY120" s="996"/>
      <c r="BZ120" s="996"/>
      <c r="CA120" s="996">
        <v>30342062</v>
      </c>
      <c r="CB120" s="996"/>
      <c r="CC120" s="996"/>
      <c r="CD120" s="996"/>
      <c r="CE120" s="996"/>
      <c r="CF120" s="1010">
        <v>44.7</v>
      </c>
      <c r="CG120" s="1011"/>
      <c r="CH120" s="1011"/>
      <c r="CI120" s="1011"/>
      <c r="CJ120" s="1011"/>
      <c r="CK120" s="1076" t="s">
        <v>461</v>
      </c>
      <c r="CL120" s="1077"/>
      <c r="CM120" s="1077"/>
      <c r="CN120" s="1077"/>
      <c r="CO120" s="1078"/>
      <c r="CP120" s="1084" t="s">
        <v>401</v>
      </c>
      <c r="CQ120" s="1085"/>
      <c r="CR120" s="1085"/>
      <c r="CS120" s="1085"/>
      <c r="CT120" s="1085"/>
      <c r="CU120" s="1085"/>
      <c r="CV120" s="1085"/>
      <c r="CW120" s="1085"/>
      <c r="CX120" s="1085"/>
      <c r="CY120" s="1085"/>
      <c r="CZ120" s="1085"/>
      <c r="DA120" s="1085"/>
      <c r="DB120" s="1085"/>
      <c r="DC120" s="1085"/>
      <c r="DD120" s="1085"/>
      <c r="DE120" s="1085"/>
      <c r="DF120" s="1086"/>
      <c r="DG120" s="995">
        <v>32411426</v>
      </c>
      <c r="DH120" s="996"/>
      <c r="DI120" s="996"/>
      <c r="DJ120" s="996"/>
      <c r="DK120" s="996"/>
      <c r="DL120" s="996">
        <v>29491351</v>
      </c>
      <c r="DM120" s="996"/>
      <c r="DN120" s="996"/>
      <c r="DO120" s="996"/>
      <c r="DP120" s="996"/>
      <c r="DQ120" s="996">
        <v>26917811</v>
      </c>
      <c r="DR120" s="996"/>
      <c r="DS120" s="996"/>
      <c r="DT120" s="996"/>
      <c r="DU120" s="996"/>
      <c r="DV120" s="997">
        <v>39.6</v>
      </c>
      <c r="DW120" s="997"/>
      <c r="DX120" s="997"/>
      <c r="DY120" s="997"/>
      <c r="DZ120" s="998"/>
    </row>
    <row r="121" spans="1:130" s="226" customFormat="1" ht="26.25" customHeight="1" x14ac:dyDescent="0.15">
      <c r="A121" s="1128"/>
      <c r="B121" s="1015"/>
      <c r="C121" s="1036" t="s">
        <v>462</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453</v>
      </c>
      <c r="AB121" s="1028"/>
      <c r="AC121" s="1028"/>
      <c r="AD121" s="1028"/>
      <c r="AE121" s="1029"/>
      <c r="AF121" s="1030" t="s">
        <v>452</v>
      </c>
      <c r="AG121" s="1028"/>
      <c r="AH121" s="1028"/>
      <c r="AI121" s="1028"/>
      <c r="AJ121" s="1029"/>
      <c r="AK121" s="1030" t="s">
        <v>452</v>
      </c>
      <c r="AL121" s="1028"/>
      <c r="AM121" s="1028"/>
      <c r="AN121" s="1028"/>
      <c r="AO121" s="1029"/>
      <c r="AP121" s="1031" t="s">
        <v>123</v>
      </c>
      <c r="AQ121" s="1032"/>
      <c r="AR121" s="1032"/>
      <c r="AS121" s="1032"/>
      <c r="AT121" s="1033"/>
      <c r="AU121" s="1061"/>
      <c r="AV121" s="1062"/>
      <c r="AW121" s="1062"/>
      <c r="AX121" s="1062"/>
      <c r="AY121" s="1063"/>
      <c r="AZ121" s="1018" t="s">
        <v>463</v>
      </c>
      <c r="BA121" s="1019"/>
      <c r="BB121" s="1019"/>
      <c r="BC121" s="1019"/>
      <c r="BD121" s="1019"/>
      <c r="BE121" s="1019"/>
      <c r="BF121" s="1019"/>
      <c r="BG121" s="1019"/>
      <c r="BH121" s="1019"/>
      <c r="BI121" s="1019"/>
      <c r="BJ121" s="1019"/>
      <c r="BK121" s="1019"/>
      <c r="BL121" s="1019"/>
      <c r="BM121" s="1019"/>
      <c r="BN121" s="1019"/>
      <c r="BO121" s="1019"/>
      <c r="BP121" s="1020"/>
      <c r="BQ121" s="988">
        <v>32474902</v>
      </c>
      <c r="BR121" s="989"/>
      <c r="BS121" s="989"/>
      <c r="BT121" s="989"/>
      <c r="BU121" s="989"/>
      <c r="BV121" s="989">
        <v>32730287</v>
      </c>
      <c r="BW121" s="989"/>
      <c r="BX121" s="989"/>
      <c r="BY121" s="989"/>
      <c r="BZ121" s="989"/>
      <c r="CA121" s="989">
        <v>29815433</v>
      </c>
      <c r="CB121" s="989"/>
      <c r="CC121" s="989"/>
      <c r="CD121" s="989"/>
      <c r="CE121" s="989"/>
      <c r="CF121" s="983">
        <v>43.9</v>
      </c>
      <c r="CG121" s="984"/>
      <c r="CH121" s="984"/>
      <c r="CI121" s="984"/>
      <c r="CJ121" s="984"/>
      <c r="CK121" s="1079"/>
      <c r="CL121" s="1080"/>
      <c r="CM121" s="1080"/>
      <c r="CN121" s="1080"/>
      <c r="CO121" s="1081"/>
      <c r="CP121" s="1089" t="s">
        <v>399</v>
      </c>
      <c r="CQ121" s="1090"/>
      <c r="CR121" s="1090"/>
      <c r="CS121" s="1090"/>
      <c r="CT121" s="1090"/>
      <c r="CU121" s="1090"/>
      <c r="CV121" s="1090"/>
      <c r="CW121" s="1090"/>
      <c r="CX121" s="1090"/>
      <c r="CY121" s="1090"/>
      <c r="CZ121" s="1090"/>
      <c r="DA121" s="1090"/>
      <c r="DB121" s="1090"/>
      <c r="DC121" s="1090"/>
      <c r="DD121" s="1090"/>
      <c r="DE121" s="1090"/>
      <c r="DF121" s="1091"/>
      <c r="DG121" s="988">
        <v>6724023</v>
      </c>
      <c r="DH121" s="989"/>
      <c r="DI121" s="989"/>
      <c r="DJ121" s="989"/>
      <c r="DK121" s="989"/>
      <c r="DL121" s="989">
        <v>6338354</v>
      </c>
      <c r="DM121" s="989"/>
      <c r="DN121" s="989"/>
      <c r="DO121" s="989"/>
      <c r="DP121" s="989"/>
      <c r="DQ121" s="989">
        <v>5846774</v>
      </c>
      <c r="DR121" s="989"/>
      <c r="DS121" s="989"/>
      <c r="DT121" s="989"/>
      <c r="DU121" s="989"/>
      <c r="DV121" s="990">
        <v>8.6</v>
      </c>
      <c r="DW121" s="990"/>
      <c r="DX121" s="990"/>
      <c r="DY121" s="990"/>
      <c r="DZ121" s="991"/>
    </row>
    <row r="122" spans="1:130" s="226" customFormat="1" ht="26.25" customHeight="1" x14ac:dyDescent="0.15">
      <c r="A122" s="1128"/>
      <c r="B122" s="1015"/>
      <c r="C122" s="985" t="s">
        <v>443</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123</v>
      </c>
      <c r="AB122" s="1028"/>
      <c r="AC122" s="1028"/>
      <c r="AD122" s="1028"/>
      <c r="AE122" s="1029"/>
      <c r="AF122" s="1030" t="s">
        <v>123</v>
      </c>
      <c r="AG122" s="1028"/>
      <c r="AH122" s="1028"/>
      <c r="AI122" s="1028"/>
      <c r="AJ122" s="1029"/>
      <c r="AK122" s="1030" t="s">
        <v>452</v>
      </c>
      <c r="AL122" s="1028"/>
      <c r="AM122" s="1028"/>
      <c r="AN122" s="1028"/>
      <c r="AO122" s="1029"/>
      <c r="AP122" s="1031" t="s">
        <v>453</v>
      </c>
      <c r="AQ122" s="1032"/>
      <c r="AR122" s="1032"/>
      <c r="AS122" s="1032"/>
      <c r="AT122" s="1033"/>
      <c r="AU122" s="1061"/>
      <c r="AV122" s="1062"/>
      <c r="AW122" s="1062"/>
      <c r="AX122" s="1062"/>
      <c r="AY122" s="1063"/>
      <c r="AZ122" s="1043" t="s">
        <v>464</v>
      </c>
      <c r="BA122" s="1034"/>
      <c r="BB122" s="1034"/>
      <c r="BC122" s="1034"/>
      <c r="BD122" s="1034"/>
      <c r="BE122" s="1034"/>
      <c r="BF122" s="1034"/>
      <c r="BG122" s="1034"/>
      <c r="BH122" s="1034"/>
      <c r="BI122" s="1034"/>
      <c r="BJ122" s="1034"/>
      <c r="BK122" s="1034"/>
      <c r="BL122" s="1034"/>
      <c r="BM122" s="1034"/>
      <c r="BN122" s="1034"/>
      <c r="BO122" s="1034"/>
      <c r="BP122" s="1035"/>
      <c r="BQ122" s="1066">
        <v>113200333</v>
      </c>
      <c r="BR122" s="1067"/>
      <c r="BS122" s="1067"/>
      <c r="BT122" s="1067"/>
      <c r="BU122" s="1067"/>
      <c r="BV122" s="1067">
        <v>112942637</v>
      </c>
      <c r="BW122" s="1067"/>
      <c r="BX122" s="1067"/>
      <c r="BY122" s="1067"/>
      <c r="BZ122" s="1067"/>
      <c r="CA122" s="1067">
        <v>111679025</v>
      </c>
      <c r="CB122" s="1067"/>
      <c r="CC122" s="1067"/>
      <c r="CD122" s="1067"/>
      <c r="CE122" s="1067"/>
      <c r="CF122" s="1087">
        <v>164.4</v>
      </c>
      <c r="CG122" s="1088"/>
      <c r="CH122" s="1088"/>
      <c r="CI122" s="1088"/>
      <c r="CJ122" s="1088"/>
      <c r="CK122" s="1079"/>
      <c r="CL122" s="1080"/>
      <c r="CM122" s="1080"/>
      <c r="CN122" s="1080"/>
      <c r="CO122" s="1081"/>
      <c r="CP122" s="1089" t="s">
        <v>397</v>
      </c>
      <c r="CQ122" s="1090"/>
      <c r="CR122" s="1090"/>
      <c r="CS122" s="1090"/>
      <c r="CT122" s="1090"/>
      <c r="CU122" s="1090"/>
      <c r="CV122" s="1090"/>
      <c r="CW122" s="1090"/>
      <c r="CX122" s="1090"/>
      <c r="CY122" s="1090"/>
      <c r="CZ122" s="1090"/>
      <c r="DA122" s="1090"/>
      <c r="DB122" s="1090"/>
      <c r="DC122" s="1090"/>
      <c r="DD122" s="1090"/>
      <c r="DE122" s="1090"/>
      <c r="DF122" s="1091"/>
      <c r="DG122" s="988">
        <v>633828</v>
      </c>
      <c r="DH122" s="989"/>
      <c r="DI122" s="989"/>
      <c r="DJ122" s="989"/>
      <c r="DK122" s="989"/>
      <c r="DL122" s="989">
        <v>598179</v>
      </c>
      <c r="DM122" s="989"/>
      <c r="DN122" s="989"/>
      <c r="DO122" s="989"/>
      <c r="DP122" s="989"/>
      <c r="DQ122" s="989">
        <v>575848</v>
      </c>
      <c r="DR122" s="989"/>
      <c r="DS122" s="989"/>
      <c r="DT122" s="989"/>
      <c r="DU122" s="989"/>
      <c r="DV122" s="990">
        <v>0.8</v>
      </c>
      <c r="DW122" s="990"/>
      <c r="DX122" s="990"/>
      <c r="DY122" s="990"/>
      <c r="DZ122" s="991"/>
    </row>
    <row r="123" spans="1:130" s="226" customFormat="1" ht="26.25" customHeight="1" x14ac:dyDescent="0.15">
      <c r="A123" s="1128"/>
      <c r="B123" s="1015"/>
      <c r="C123" s="985" t="s">
        <v>449</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t="s">
        <v>453</v>
      </c>
      <c r="AB123" s="1028"/>
      <c r="AC123" s="1028"/>
      <c r="AD123" s="1028"/>
      <c r="AE123" s="1029"/>
      <c r="AF123" s="1030" t="s">
        <v>452</v>
      </c>
      <c r="AG123" s="1028"/>
      <c r="AH123" s="1028"/>
      <c r="AI123" s="1028"/>
      <c r="AJ123" s="1029"/>
      <c r="AK123" s="1030" t="s">
        <v>123</v>
      </c>
      <c r="AL123" s="1028"/>
      <c r="AM123" s="1028"/>
      <c r="AN123" s="1028"/>
      <c r="AO123" s="1029"/>
      <c r="AP123" s="1031" t="s">
        <v>123</v>
      </c>
      <c r="AQ123" s="1032"/>
      <c r="AR123" s="1032"/>
      <c r="AS123" s="1032"/>
      <c r="AT123" s="1033"/>
      <c r="AU123" s="1064"/>
      <c r="AV123" s="1065"/>
      <c r="AW123" s="1065"/>
      <c r="AX123" s="1065"/>
      <c r="AY123" s="1065"/>
      <c r="AZ123" s="257" t="s">
        <v>182</v>
      </c>
      <c r="BA123" s="257"/>
      <c r="BB123" s="257"/>
      <c r="BC123" s="257"/>
      <c r="BD123" s="257"/>
      <c r="BE123" s="257"/>
      <c r="BF123" s="257"/>
      <c r="BG123" s="257"/>
      <c r="BH123" s="257"/>
      <c r="BI123" s="257"/>
      <c r="BJ123" s="257"/>
      <c r="BK123" s="257"/>
      <c r="BL123" s="257"/>
      <c r="BM123" s="257"/>
      <c r="BN123" s="257"/>
      <c r="BO123" s="1044" t="s">
        <v>465</v>
      </c>
      <c r="BP123" s="1075"/>
      <c r="BQ123" s="1134">
        <v>172166206</v>
      </c>
      <c r="BR123" s="1135"/>
      <c r="BS123" s="1135"/>
      <c r="BT123" s="1135"/>
      <c r="BU123" s="1135"/>
      <c r="BV123" s="1135">
        <v>175068780</v>
      </c>
      <c r="BW123" s="1135"/>
      <c r="BX123" s="1135"/>
      <c r="BY123" s="1135"/>
      <c r="BZ123" s="1135"/>
      <c r="CA123" s="1135">
        <v>171836520</v>
      </c>
      <c r="CB123" s="1135"/>
      <c r="CC123" s="1135"/>
      <c r="CD123" s="1135"/>
      <c r="CE123" s="1135"/>
      <c r="CF123" s="1068"/>
      <c r="CG123" s="1069"/>
      <c r="CH123" s="1069"/>
      <c r="CI123" s="1069"/>
      <c r="CJ123" s="1070"/>
      <c r="CK123" s="1079"/>
      <c r="CL123" s="1080"/>
      <c r="CM123" s="1080"/>
      <c r="CN123" s="1080"/>
      <c r="CO123" s="1081"/>
      <c r="CP123" s="1089" t="s">
        <v>466</v>
      </c>
      <c r="CQ123" s="1090"/>
      <c r="CR123" s="1090"/>
      <c r="CS123" s="1090"/>
      <c r="CT123" s="1090"/>
      <c r="CU123" s="1090"/>
      <c r="CV123" s="1090"/>
      <c r="CW123" s="1090"/>
      <c r="CX123" s="1090"/>
      <c r="CY123" s="1090"/>
      <c r="CZ123" s="1090"/>
      <c r="DA123" s="1090"/>
      <c r="DB123" s="1090"/>
      <c r="DC123" s="1090"/>
      <c r="DD123" s="1090"/>
      <c r="DE123" s="1090"/>
      <c r="DF123" s="1091"/>
      <c r="DG123" s="1027" t="s">
        <v>123</v>
      </c>
      <c r="DH123" s="1028"/>
      <c r="DI123" s="1028"/>
      <c r="DJ123" s="1028"/>
      <c r="DK123" s="1029"/>
      <c r="DL123" s="1030" t="s">
        <v>452</v>
      </c>
      <c r="DM123" s="1028"/>
      <c r="DN123" s="1028"/>
      <c r="DO123" s="1028"/>
      <c r="DP123" s="1029"/>
      <c r="DQ123" s="1030" t="s">
        <v>123</v>
      </c>
      <c r="DR123" s="1028"/>
      <c r="DS123" s="1028"/>
      <c r="DT123" s="1028"/>
      <c r="DU123" s="1029"/>
      <c r="DV123" s="1031" t="s">
        <v>123</v>
      </c>
      <c r="DW123" s="1032"/>
      <c r="DX123" s="1032"/>
      <c r="DY123" s="1032"/>
      <c r="DZ123" s="1033"/>
    </row>
    <row r="124" spans="1:130" s="226" customFormat="1" ht="26.25" customHeight="1" thickBot="1" x14ac:dyDescent="0.2">
      <c r="A124" s="1128"/>
      <c r="B124" s="1015"/>
      <c r="C124" s="985" t="s">
        <v>454</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123</v>
      </c>
      <c r="AB124" s="1028"/>
      <c r="AC124" s="1028"/>
      <c r="AD124" s="1028"/>
      <c r="AE124" s="1029"/>
      <c r="AF124" s="1030" t="s">
        <v>123</v>
      </c>
      <c r="AG124" s="1028"/>
      <c r="AH124" s="1028"/>
      <c r="AI124" s="1028"/>
      <c r="AJ124" s="1029"/>
      <c r="AK124" s="1030" t="s">
        <v>123</v>
      </c>
      <c r="AL124" s="1028"/>
      <c r="AM124" s="1028"/>
      <c r="AN124" s="1028"/>
      <c r="AO124" s="1029"/>
      <c r="AP124" s="1031" t="s">
        <v>452</v>
      </c>
      <c r="AQ124" s="1032"/>
      <c r="AR124" s="1032"/>
      <c r="AS124" s="1032"/>
      <c r="AT124" s="1033"/>
      <c r="AU124" s="1130" t="s">
        <v>467</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t="s">
        <v>123</v>
      </c>
      <c r="BR124" s="1097"/>
      <c r="BS124" s="1097"/>
      <c r="BT124" s="1097"/>
      <c r="BU124" s="1097"/>
      <c r="BV124" s="1097" t="s">
        <v>123</v>
      </c>
      <c r="BW124" s="1097"/>
      <c r="BX124" s="1097"/>
      <c r="BY124" s="1097"/>
      <c r="BZ124" s="1097"/>
      <c r="CA124" s="1097" t="s">
        <v>123</v>
      </c>
      <c r="CB124" s="1097"/>
      <c r="CC124" s="1097"/>
      <c r="CD124" s="1097"/>
      <c r="CE124" s="1097"/>
      <c r="CF124" s="1098"/>
      <c r="CG124" s="1099"/>
      <c r="CH124" s="1099"/>
      <c r="CI124" s="1099"/>
      <c r="CJ124" s="1100"/>
      <c r="CK124" s="1082"/>
      <c r="CL124" s="1082"/>
      <c r="CM124" s="1082"/>
      <c r="CN124" s="1082"/>
      <c r="CO124" s="1083"/>
      <c r="CP124" s="1089" t="s">
        <v>468</v>
      </c>
      <c r="CQ124" s="1090"/>
      <c r="CR124" s="1090"/>
      <c r="CS124" s="1090"/>
      <c r="CT124" s="1090"/>
      <c r="CU124" s="1090"/>
      <c r="CV124" s="1090"/>
      <c r="CW124" s="1090"/>
      <c r="CX124" s="1090"/>
      <c r="CY124" s="1090"/>
      <c r="CZ124" s="1090"/>
      <c r="DA124" s="1090"/>
      <c r="DB124" s="1090"/>
      <c r="DC124" s="1090"/>
      <c r="DD124" s="1090"/>
      <c r="DE124" s="1090"/>
      <c r="DF124" s="1091"/>
      <c r="DG124" s="1074" t="s">
        <v>123</v>
      </c>
      <c r="DH124" s="1053"/>
      <c r="DI124" s="1053"/>
      <c r="DJ124" s="1053"/>
      <c r="DK124" s="1054"/>
      <c r="DL124" s="1052" t="s">
        <v>123</v>
      </c>
      <c r="DM124" s="1053"/>
      <c r="DN124" s="1053"/>
      <c r="DO124" s="1053"/>
      <c r="DP124" s="1054"/>
      <c r="DQ124" s="1052" t="s">
        <v>123</v>
      </c>
      <c r="DR124" s="1053"/>
      <c r="DS124" s="1053"/>
      <c r="DT124" s="1053"/>
      <c r="DU124" s="1054"/>
      <c r="DV124" s="1055" t="s">
        <v>123</v>
      </c>
      <c r="DW124" s="1056"/>
      <c r="DX124" s="1056"/>
      <c r="DY124" s="1056"/>
      <c r="DZ124" s="1057"/>
    </row>
    <row r="125" spans="1:130" s="226" customFormat="1" ht="26.25" customHeight="1" x14ac:dyDescent="0.15">
      <c r="A125" s="1128"/>
      <c r="B125" s="1015"/>
      <c r="C125" s="985" t="s">
        <v>456</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123</v>
      </c>
      <c r="AB125" s="1028"/>
      <c r="AC125" s="1028"/>
      <c r="AD125" s="1028"/>
      <c r="AE125" s="1029"/>
      <c r="AF125" s="1030" t="s">
        <v>123</v>
      </c>
      <c r="AG125" s="1028"/>
      <c r="AH125" s="1028"/>
      <c r="AI125" s="1028"/>
      <c r="AJ125" s="1029"/>
      <c r="AK125" s="1030" t="s">
        <v>123</v>
      </c>
      <c r="AL125" s="1028"/>
      <c r="AM125" s="1028"/>
      <c r="AN125" s="1028"/>
      <c r="AO125" s="1029"/>
      <c r="AP125" s="1031" t="s">
        <v>123</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469</v>
      </c>
      <c r="CL125" s="1077"/>
      <c r="CM125" s="1077"/>
      <c r="CN125" s="1077"/>
      <c r="CO125" s="1078"/>
      <c r="CP125" s="1009" t="s">
        <v>470</v>
      </c>
      <c r="CQ125" s="958"/>
      <c r="CR125" s="958"/>
      <c r="CS125" s="958"/>
      <c r="CT125" s="958"/>
      <c r="CU125" s="958"/>
      <c r="CV125" s="958"/>
      <c r="CW125" s="958"/>
      <c r="CX125" s="958"/>
      <c r="CY125" s="958"/>
      <c r="CZ125" s="958"/>
      <c r="DA125" s="958"/>
      <c r="DB125" s="958"/>
      <c r="DC125" s="958"/>
      <c r="DD125" s="958"/>
      <c r="DE125" s="958"/>
      <c r="DF125" s="959"/>
      <c r="DG125" s="995" t="s">
        <v>123</v>
      </c>
      <c r="DH125" s="996"/>
      <c r="DI125" s="996"/>
      <c r="DJ125" s="996"/>
      <c r="DK125" s="996"/>
      <c r="DL125" s="996" t="s">
        <v>123</v>
      </c>
      <c r="DM125" s="996"/>
      <c r="DN125" s="996"/>
      <c r="DO125" s="996"/>
      <c r="DP125" s="996"/>
      <c r="DQ125" s="996" t="s">
        <v>123</v>
      </c>
      <c r="DR125" s="996"/>
      <c r="DS125" s="996"/>
      <c r="DT125" s="996"/>
      <c r="DU125" s="996"/>
      <c r="DV125" s="997" t="s">
        <v>452</v>
      </c>
      <c r="DW125" s="997"/>
      <c r="DX125" s="997"/>
      <c r="DY125" s="997"/>
      <c r="DZ125" s="998"/>
    </row>
    <row r="126" spans="1:130" s="226" customFormat="1" ht="26.25" customHeight="1" thickBot="1" x14ac:dyDescent="0.2">
      <c r="A126" s="1128"/>
      <c r="B126" s="1015"/>
      <c r="C126" s="985" t="s">
        <v>458</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t="s">
        <v>452</v>
      </c>
      <c r="AB126" s="1028"/>
      <c r="AC126" s="1028"/>
      <c r="AD126" s="1028"/>
      <c r="AE126" s="1029"/>
      <c r="AF126" s="1030" t="s">
        <v>452</v>
      </c>
      <c r="AG126" s="1028"/>
      <c r="AH126" s="1028"/>
      <c r="AI126" s="1028"/>
      <c r="AJ126" s="1029"/>
      <c r="AK126" s="1030" t="s">
        <v>453</v>
      </c>
      <c r="AL126" s="1028"/>
      <c r="AM126" s="1028"/>
      <c r="AN126" s="1028"/>
      <c r="AO126" s="1029"/>
      <c r="AP126" s="1031" t="s">
        <v>452</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471</v>
      </c>
      <c r="CQ126" s="1019"/>
      <c r="CR126" s="1019"/>
      <c r="CS126" s="1019"/>
      <c r="CT126" s="1019"/>
      <c r="CU126" s="1019"/>
      <c r="CV126" s="1019"/>
      <c r="CW126" s="1019"/>
      <c r="CX126" s="1019"/>
      <c r="CY126" s="1019"/>
      <c r="CZ126" s="1019"/>
      <c r="DA126" s="1019"/>
      <c r="DB126" s="1019"/>
      <c r="DC126" s="1019"/>
      <c r="DD126" s="1019"/>
      <c r="DE126" s="1019"/>
      <c r="DF126" s="1020"/>
      <c r="DG126" s="988">
        <v>1814766</v>
      </c>
      <c r="DH126" s="989"/>
      <c r="DI126" s="989"/>
      <c r="DJ126" s="989"/>
      <c r="DK126" s="989"/>
      <c r="DL126" s="989">
        <v>1472974</v>
      </c>
      <c r="DM126" s="989"/>
      <c r="DN126" s="989"/>
      <c r="DO126" s="989"/>
      <c r="DP126" s="989"/>
      <c r="DQ126" s="989">
        <v>1202714</v>
      </c>
      <c r="DR126" s="989"/>
      <c r="DS126" s="989"/>
      <c r="DT126" s="989"/>
      <c r="DU126" s="989"/>
      <c r="DV126" s="990">
        <v>1.8</v>
      </c>
      <c r="DW126" s="990"/>
      <c r="DX126" s="990"/>
      <c r="DY126" s="990"/>
      <c r="DZ126" s="991"/>
    </row>
    <row r="127" spans="1:130" s="226" customFormat="1" ht="26.25" customHeight="1" x14ac:dyDescent="0.15">
      <c r="A127" s="1129"/>
      <c r="B127" s="1017"/>
      <c r="C127" s="1071" t="s">
        <v>472</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t="s">
        <v>123</v>
      </c>
      <c r="AB127" s="1028"/>
      <c r="AC127" s="1028"/>
      <c r="AD127" s="1028"/>
      <c r="AE127" s="1029"/>
      <c r="AF127" s="1030" t="s">
        <v>123</v>
      </c>
      <c r="AG127" s="1028"/>
      <c r="AH127" s="1028"/>
      <c r="AI127" s="1028"/>
      <c r="AJ127" s="1029"/>
      <c r="AK127" s="1030" t="s">
        <v>453</v>
      </c>
      <c r="AL127" s="1028"/>
      <c r="AM127" s="1028"/>
      <c r="AN127" s="1028"/>
      <c r="AO127" s="1029"/>
      <c r="AP127" s="1031" t="s">
        <v>123</v>
      </c>
      <c r="AQ127" s="1032"/>
      <c r="AR127" s="1032"/>
      <c r="AS127" s="1032"/>
      <c r="AT127" s="1033"/>
      <c r="AU127" s="262"/>
      <c r="AV127" s="262"/>
      <c r="AW127" s="262"/>
      <c r="AX127" s="1101" t="s">
        <v>473</v>
      </c>
      <c r="AY127" s="1102"/>
      <c r="AZ127" s="1102"/>
      <c r="BA127" s="1102"/>
      <c r="BB127" s="1102"/>
      <c r="BC127" s="1102"/>
      <c r="BD127" s="1102"/>
      <c r="BE127" s="1103"/>
      <c r="BF127" s="1104" t="s">
        <v>474</v>
      </c>
      <c r="BG127" s="1102"/>
      <c r="BH127" s="1102"/>
      <c r="BI127" s="1102"/>
      <c r="BJ127" s="1102"/>
      <c r="BK127" s="1102"/>
      <c r="BL127" s="1103"/>
      <c r="BM127" s="1104" t="s">
        <v>475</v>
      </c>
      <c r="BN127" s="1102"/>
      <c r="BO127" s="1102"/>
      <c r="BP127" s="1102"/>
      <c r="BQ127" s="1102"/>
      <c r="BR127" s="1102"/>
      <c r="BS127" s="1103"/>
      <c r="BT127" s="1104" t="s">
        <v>476</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477</v>
      </c>
      <c r="CQ127" s="1019"/>
      <c r="CR127" s="1019"/>
      <c r="CS127" s="1019"/>
      <c r="CT127" s="1019"/>
      <c r="CU127" s="1019"/>
      <c r="CV127" s="1019"/>
      <c r="CW127" s="1019"/>
      <c r="CX127" s="1019"/>
      <c r="CY127" s="1019"/>
      <c r="CZ127" s="1019"/>
      <c r="DA127" s="1019"/>
      <c r="DB127" s="1019"/>
      <c r="DC127" s="1019"/>
      <c r="DD127" s="1019"/>
      <c r="DE127" s="1019"/>
      <c r="DF127" s="1020"/>
      <c r="DG127" s="988" t="s">
        <v>452</v>
      </c>
      <c r="DH127" s="989"/>
      <c r="DI127" s="989"/>
      <c r="DJ127" s="989"/>
      <c r="DK127" s="989"/>
      <c r="DL127" s="989" t="s">
        <v>123</v>
      </c>
      <c r="DM127" s="989"/>
      <c r="DN127" s="989"/>
      <c r="DO127" s="989"/>
      <c r="DP127" s="989"/>
      <c r="DQ127" s="989" t="s">
        <v>452</v>
      </c>
      <c r="DR127" s="989"/>
      <c r="DS127" s="989"/>
      <c r="DT127" s="989"/>
      <c r="DU127" s="989"/>
      <c r="DV127" s="990" t="s">
        <v>123</v>
      </c>
      <c r="DW127" s="990"/>
      <c r="DX127" s="990"/>
      <c r="DY127" s="990"/>
      <c r="DZ127" s="991"/>
    </row>
    <row r="128" spans="1:130" s="226" customFormat="1" ht="26.25" customHeight="1" thickBot="1" x14ac:dyDescent="0.2">
      <c r="A128" s="1112" t="s">
        <v>478</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479</v>
      </c>
      <c r="X128" s="1114"/>
      <c r="Y128" s="1114"/>
      <c r="Z128" s="1115"/>
      <c r="AA128" s="1116">
        <v>4235710</v>
      </c>
      <c r="AB128" s="1117"/>
      <c r="AC128" s="1117"/>
      <c r="AD128" s="1117"/>
      <c r="AE128" s="1118"/>
      <c r="AF128" s="1119">
        <v>4120947</v>
      </c>
      <c r="AG128" s="1117"/>
      <c r="AH128" s="1117"/>
      <c r="AI128" s="1117"/>
      <c r="AJ128" s="1118"/>
      <c r="AK128" s="1119">
        <v>4257943</v>
      </c>
      <c r="AL128" s="1117"/>
      <c r="AM128" s="1117"/>
      <c r="AN128" s="1117"/>
      <c r="AO128" s="1118"/>
      <c r="AP128" s="1120"/>
      <c r="AQ128" s="1121"/>
      <c r="AR128" s="1121"/>
      <c r="AS128" s="1121"/>
      <c r="AT128" s="1122"/>
      <c r="AU128" s="262"/>
      <c r="AV128" s="262"/>
      <c r="AW128" s="262"/>
      <c r="AX128" s="957" t="s">
        <v>480</v>
      </c>
      <c r="AY128" s="958"/>
      <c r="AZ128" s="958"/>
      <c r="BA128" s="958"/>
      <c r="BB128" s="958"/>
      <c r="BC128" s="958"/>
      <c r="BD128" s="958"/>
      <c r="BE128" s="959"/>
      <c r="BF128" s="1123" t="s">
        <v>123</v>
      </c>
      <c r="BG128" s="1124"/>
      <c r="BH128" s="1124"/>
      <c r="BI128" s="1124"/>
      <c r="BJ128" s="1124"/>
      <c r="BK128" s="1124"/>
      <c r="BL128" s="1125"/>
      <c r="BM128" s="1123">
        <v>11.25</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481</v>
      </c>
      <c r="CQ128" s="1106"/>
      <c r="CR128" s="1106"/>
      <c r="CS128" s="1106"/>
      <c r="CT128" s="1106"/>
      <c r="CU128" s="1106"/>
      <c r="CV128" s="1106"/>
      <c r="CW128" s="1106"/>
      <c r="CX128" s="1106"/>
      <c r="CY128" s="1106"/>
      <c r="CZ128" s="1106"/>
      <c r="DA128" s="1106"/>
      <c r="DB128" s="1106"/>
      <c r="DC128" s="1106"/>
      <c r="DD128" s="1106"/>
      <c r="DE128" s="1106"/>
      <c r="DF128" s="1107"/>
      <c r="DG128" s="1108" t="s">
        <v>123</v>
      </c>
      <c r="DH128" s="1109"/>
      <c r="DI128" s="1109"/>
      <c r="DJ128" s="1109"/>
      <c r="DK128" s="1109"/>
      <c r="DL128" s="1109" t="s">
        <v>123</v>
      </c>
      <c r="DM128" s="1109"/>
      <c r="DN128" s="1109"/>
      <c r="DO128" s="1109"/>
      <c r="DP128" s="1109"/>
      <c r="DQ128" s="1109" t="s">
        <v>123</v>
      </c>
      <c r="DR128" s="1109"/>
      <c r="DS128" s="1109"/>
      <c r="DT128" s="1109"/>
      <c r="DU128" s="1109"/>
      <c r="DV128" s="1110" t="s">
        <v>123</v>
      </c>
      <c r="DW128" s="1110"/>
      <c r="DX128" s="1110"/>
      <c r="DY128" s="1110"/>
      <c r="DZ128" s="1111"/>
    </row>
    <row r="129" spans="1:131" s="226" customFormat="1" ht="26.25" customHeight="1" x14ac:dyDescent="0.15">
      <c r="A129" s="999" t="s">
        <v>100</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482</v>
      </c>
      <c r="X129" s="1143"/>
      <c r="Y129" s="1143"/>
      <c r="Z129" s="1144"/>
      <c r="AA129" s="1027">
        <v>76661007</v>
      </c>
      <c r="AB129" s="1028"/>
      <c r="AC129" s="1028"/>
      <c r="AD129" s="1028"/>
      <c r="AE129" s="1029"/>
      <c r="AF129" s="1030">
        <v>76258119</v>
      </c>
      <c r="AG129" s="1028"/>
      <c r="AH129" s="1028"/>
      <c r="AI129" s="1028"/>
      <c r="AJ129" s="1029"/>
      <c r="AK129" s="1030">
        <v>78172003</v>
      </c>
      <c r="AL129" s="1028"/>
      <c r="AM129" s="1028"/>
      <c r="AN129" s="1028"/>
      <c r="AO129" s="1029"/>
      <c r="AP129" s="1145"/>
      <c r="AQ129" s="1146"/>
      <c r="AR129" s="1146"/>
      <c r="AS129" s="1146"/>
      <c r="AT129" s="1147"/>
      <c r="AU129" s="264"/>
      <c r="AV129" s="264"/>
      <c r="AW129" s="264"/>
      <c r="AX129" s="1136" t="s">
        <v>483</v>
      </c>
      <c r="AY129" s="1019"/>
      <c r="AZ129" s="1019"/>
      <c r="BA129" s="1019"/>
      <c r="BB129" s="1019"/>
      <c r="BC129" s="1019"/>
      <c r="BD129" s="1019"/>
      <c r="BE129" s="1020"/>
      <c r="BF129" s="1137" t="s">
        <v>123</v>
      </c>
      <c r="BG129" s="1138"/>
      <c r="BH129" s="1138"/>
      <c r="BI129" s="1138"/>
      <c r="BJ129" s="1138"/>
      <c r="BK129" s="1138"/>
      <c r="BL129" s="1139"/>
      <c r="BM129" s="1137">
        <v>16.25</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99" t="s">
        <v>484</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485</v>
      </c>
      <c r="X130" s="1143"/>
      <c r="Y130" s="1143"/>
      <c r="Z130" s="1144"/>
      <c r="AA130" s="1027">
        <v>9828628</v>
      </c>
      <c r="AB130" s="1028"/>
      <c r="AC130" s="1028"/>
      <c r="AD130" s="1028"/>
      <c r="AE130" s="1029"/>
      <c r="AF130" s="1030">
        <v>10087353</v>
      </c>
      <c r="AG130" s="1028"/>
      <c r="AH130" s="1028"/>
      <c r="AI130" s="1028"/>
      <c r="AJ130" s="1029"/>
      <c r="AK130" s="1030">
        <v>10231226</v>
      </c>
      <c r="AL130" s="1028"/>
      <c r="AM130" s="1028"/>
      <c r="AN130" s="1028"/>
      <c r="AO130" s="1029"/>
      <c r="AP130" s="1145"/>
      <c r="AQ130" s="1146"/>
      <c r="AR130" s="1146"/>
      <c r="AS130" s="1146"/>
      <c r="AT130" s="1147"/>
      <c r="AU130" s="264"/>
      <c r="AV130" s="264"/>
      <c r="AW130" s="264"/>
      <c r="AX130" s="1136" t="s">
        <v>486</v>
      </c>
      <c r="AY130" s="1019"/>
      <c r="AZ130" s="1019"/>
      <c r="BA130" s="1019"/>
      <c r="BB130" s="1019"/>
      <c r="BC130" s="1019"/>
      <c r="BD130" s="1019"/>
      <c r="BE130" s="1020"/>
      <c r="BF130" s="1173">
        <v>-0.3</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487</v>
      </c>
      <c r="X131" s="1181"/>
      <c r="Y131" s="1181"/>
      <c r="Z131" s="1182"/>
      <c r="AA131" s="1074">
        <v>66832379</v>
      </c>
      <c r="AB131" s="1053"/>
      <c r="AC131" s="1053"/>
      <c r="AD131" s="1053"/>
      <c r="AE131" s="1054"/>
      <c r="AF131" s="1052">
        <v>66170766</v>
      </c>
      <c r="AG131" s="1053"/>
      <c r="AH131" s="1053"/>
      <c r="AI131" s="1053"/>
      <c r="AJ131" s="1054"/>
      <c r="AK131" s="1052">
        <v>67940777</v>
      </c>
      <c r="AL131" s="1053"/>
      <c r="AM131" s="1053"/>
      <c r="AN131" s="1053"/>
      <c r="AO131" s="1054"/>
      <c r="AP131" s="1183"/>
      <c r="AQ131" s="1184"/>
      <c r="AR131" s="1184"/>
      <c r="AS131" s="1184"/>
      <c r="AT131" s="1185"/>
      <c r="AU131" s="264"/>
      <c r="AV131" s="264"/>
      <c r="AW131" s="264"/>
      <c r="AX131" s="1155" t="s">
        <v>488</v>
      </c>
      <c r="AY131" s="1106"/>
      <c r="AZ131" s="1106"/>
      <c r="BA131" s="1106"/>
      <c r="BB131" s="1106"/>
      <c r="BC131" s="1106"/>
      <c r="BD131" s="1106"/>
      <c r="BE131" s="1107"/>
      <c r="BF131" s="1156" t="s">
        <v>123</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2" t="s">
        <v>489</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490</v>
      </c>
      <c r="W132" s="1166"/>
      <c r="X132" s="1166"/>
      <c r="Y132" s="1166"/>
      <c r="Z132" s="1167"/>
      <c r="AA132" s="1168">
        <v>0.30156063700000002</v>
      </c>
      <c r="AB132" s="1169"/>
      <c r="AC132" s="1169"/>
      <c r="AD132" s="1169"/>
      <c r="AE132" s="1170"/>
      <c r="AF132" s="1171">
        <v>-0.44519357700000001</v>
      </c>
      <c r="AG132" s="1169"/>
      <c r="AH132" s="1169"/>
      <c r="AI132" s="1169"/>
      <c r="AJ132" s="1170"/>
      <c r="AK132" s="1171">
        <v>-0.921704207</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491</v>
      </c>
      <c r="W133" s="1149"/>
      <c r="X133" s="1149"/>
      <c r="Y133" s="1149"/>
      <c r="Z133" s="1150"/>
      <c r="AA133" s="1151">
        <v>0.4</v>
      </c>
      <c r="AB133" s="1152"/>
      <c r="AC133" s="1152"/>
      <c r="AD133" s="1152"/>
      <c r="AE133" s="1153"/>
      <c r="AF133" s="1151">
        <v>-0.1</v>
      </c>
      <c r="AG133" s="1152"/>
      <c r="AH133" s="1152"/>
      <c r="AI133" s="1152"/>
      <c r="AJ133" s="1153"/>
      <c r="AK133" s="1151">
        <v>-0.3</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k4tsHs9Si43wDwj0ZP96+UBMjCHaiY+imGuMiRlVeHdqklMH5IucncN90aDCgHmGtTAJarTF5O5z1CRg/mfNig==" saltValue="mRY2oKO3QkWouab+oA0jD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a+YOIFGQZ1Q/w1RCSWmwd6vI4Ga+ikUDnH/jCZ472GKexEfthOu812TDJNalBJNcUhq0tZPFgrkKZ8ajkdeNQ==" saltValue="ddUmuosTZb4u59LWJsYq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XLF5ofIZ6wRumgs5k2wNkw6ADXK//quv05Wkkc1GCXNUECi7L/XMxgQZDVOGVaJylkHROBH5rYaDCC/hCT7Lw==" saltValue="OGBq/+iW2EKN85mGXlwB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500</v>
      </c>
      <c r="AL9" s="1192"/>
      <c r="AM9" s="1192"/>
      <c r="AN9" s="1193"/>
      <c r="AO9" s="292">
        <v>21513788</v>
      </c>
      <c r="AP9" s="292">
        <v>53253</v>
      </c>
      <c r="AQ9" s="293">
        <v>57800</v>
      </c>
      <c r="AR9" s="294">
        <v>-7.9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501</v>
      </c>
      <c r="AL10" s="1192"/>
      <c r="AM10" s="1192"/>
      <c r="AN10" s="1193"/>
      <c r="AO10" s="295">
        <v>712996</v>
      </c>
      <c r="AP10" s="295">
        <v>1765</v>
      </c>
      <c r="AQ10" s="296">
        <v>2573</v>
      </c>
      <c r="AR10" s="297">
        <v>-31.4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502</v>
      </c>
      <c r="AL11" s="1192"/>
      <c r="AM11" s="1192"/>
      <c r="AN11" s="1193"/>
      <c r="AO11" s="295">
        <v>3719606</v>
      </c>
      <c r="AP11" s="295">
        <v>9207</v>
      </c>
      <c r="AQ11" s="296">
        <v>1586</v>
      </c>
      <c r="AR11" s="297">
        <v>480.5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503</v>
      </c>
      <c r="AL12" s="1192"/>
      <c r="AM12" s="1192"/>
      <c r="AN12" s="1193"/>
      <c r="AO12" s="295">
        <v>132796</v>
      </c>
      <c r="AP12" s="295">
        <v>329</v>
      </c>
      <c r="AQ12" s="296">
        <v>532</v>
      </c>
      <c r="AR12" s="297">
        <v>-38.200000000000003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504</v>
      </c>
      <c r="AL13" s="1192"/>
      <c r="AM13" s="1192"/>
      <c r="AN13" s="1193"/>
      <c r="AO13" s="295" t="s">
        <v>505</v>
      </c>
      <c r="AP13" s="295" t="s">
        <v>505</v>
      </c>
      <c r="AQ13" s="296">
        <v>18</v>
      </c>
      <c r="AR13" s="297" t="s">
        <v>505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506</v>
      </c>
      <c r="AL14" s="1192"/>
      <c r="AM14" s="1192"/>
      <c r="AN14" s="1193"/>
      <c r="AO14" s="295">
        <v>782853</v>
      </c>
      <c r="AP14" s="295">
        <v>1938</v>
      </c>
      <c r="AQ14" s="296">
        <v>1833</v>
      </c>
      <c r="AR14" s="297">
        <v>5.7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507</v>
      </c>
      <c r="AL15" s="1192"/>
      <c r="AM15" s="1192"/>
      <c r="AN15" s="1193"/>
      <c r="AO15" s="295">
        <v>321773</v>
      </c>
      <c r="AP15" s="295">
        <v>796</v>
      </c>
      <c r="AQ15" s="296">
        <v>1281</v>
      </c>
      <c r="AR15" s="297">
        <v>-37.9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508</v>
      </c>
      <c r="AL16" s="1195"/>
      <c r="AM16" s="1195"/>
      <c r="AN16" s="1196"/>
      <c r="AO16" s="295">
        <v>-1716037</v>
      </c>
      <c r="AP16" s="295">
        <v>-4248</v>
      </c>
      <c r="AQ16" s="296">
        <v>-4437</v>
      </c>
      <c r="AR16" s="297">
        <v>-4.3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182</v>
      </c>
      <c r="AL17" s="1195"/>
      <c r="AM17" s="1195"/>
      <c r="AN17" s="1196"/>
      <c r="AO17" s="295">
        <v>25467775</v>
      </c>
      <c r="AP17" s="295">
        <v>63041</v>
      </c>
      <c r="AQ17" s="296">
        <v>61185</v>
      </c>
      <c r="AR17" s="297">
        <v>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513</v>
      </c>
      <c r="AL21" s="1187"/>
      <c r="AM21" s="1187"/>
      <c r="AN21" s="1188"/>
      <c r="AO21" s="307">
        <v>5.42</v>
      </c>
      <c r="AP21" s="308">
        <v>6.2</v>
      </c>
      <c r="AQ21" s="309">
        <v>-0.78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514</v>
      </c>
      <c r="AL22" s="1187"/>
      <c r="AM22" s="1187"/>
      <c r="AN22" s="1188"/>
      <c r="AO22" s="312">
        <v>99.2</v>
      </c>
      <c r="AP22" s="313">
        <v>100.2</v>
      </c>
      <c r="AQ22" s="314">
        <v>-1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519</v>
      </c>
      <c r="AL32" s="1203"/>
      <c r="AM32" s="1203"/>
      <c r="AN32" s="1204"/>
      <c r="AO32" s="322">
        <v>10159947</v>
      </c>
      <c r="AP32" s="322">
        <v>25149</v>
      </c>
      <c r="AQ32" s="323">
        <v>37891</v>
      </c>
      <c r="AR32" s="324">
        <v>-33.6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520</v>
      </c>
      <c r="AL33" s="1203"/>
      <c r="AM33" s="1203"/>
      <c r="AN33" s="1204"/>
      <c r="AO33" s="322" t="s">
        <v>505</v>
      </c>
      <c r="AP33" s="322" t="s">
        <v>505</v>
      </c>
      <c r="AQ33" s="323">
        <v>3</v>
      </c>
      <c r="AR33" s="324" t="s">
        <v>505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521</v>
      </c>
      <c r="AL34" s="1203"/>
      <c r="AM34" s="1203"/>
      <c r="AN34" s="1204"/>
      <c r="AO34" s="322" t="s">
        <v>505</v>
      </c>
      <c r="AP34" s="322" t="s">
        <v>505</v>
      </c>
      <c r="AQ34" s="323">
        <v>103</v>
      </c>
      <c r="AR34" s="324" t="s">
        <v>505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522</v>
      </c>
      <c r="AL35" s="1203"/>
      <c r="AM35" s="1203"/>
      <c r="AN35" s="1204"/>
      <c r="AO35" s="322">
        <v>3298210</v>
      </c>
      <c r="AP35" s="322">
        <v>8164</v>
      </c>
      <c r="AQ35" s="323">
        <v>9138</v>
      </c>
      <c r="AR35" s="324">
        <v>-10.7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523</v>
      </c>
      <c r="AL36" s="1203"/>
      <c r="AM36" s="1203"/>
      <c r="AN36" s="1204"/>
      <c r="AO36" s="322">
        <v>393946</v>
      </c>
      <c r="AP36" s="322">
        <v>975</v>
      </c>
      <c r="AQ36" s="323">
        <v>348</v>
      </c>
      <c r="AR36" s="324">
        <v>180.2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524</v>
      </c>
      <c r="AL37" s="1203"/>
      <c r="AM37" s="1203"/>
      <c r="AN37" s="1204"/>
      <c r="AO37" s="322">
        <v>10679</v>
      </c>
      <c r="AP37" s="322">
        <v>26</v>
      </c>
      <c r="AQ37" s="323">
        <v>851</v>
      </c>
      <c r="AR37" s="324">
        <v>-96.9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525</v>
      </c>
      <c r="AL38" s="1206"/>
      <c r="AM38" s="1206"/>
      <c r="AN38" s="1207"/>
      <c r="AO38" s="325">
        <v>174</v>
      </c>
      <c r="AP38" s="325">
        <v>0</v>
      </c>
      <c r="AQ38" s="326">
        <v>1</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526</v>
      </c>
      <c r="AL39" s="1206"/>
      <c r="AM39" s="1206"/>
      <c r="AN39" s="1207"/>
      <c r="AO39" s="322">
        <v>-4257943</v>
      </c>
      <c r="AP39" s="322">
        <v>-10540</v>
      </c>
      <c r="AQ39" s="323">
        <v>-8418</v>
      </c>
      <c r="AR39" s="324">
        <v>25.2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527</v>
      </c>
      <c r="AL40" s="1203"/>
      <c r="AM40" s="1203"/>
      <c r="AN40" s="1204"/>
      <c r="AO40" s="322">
        <v>-10231226</v>
      </c>
      <c r="AP40" s="322">
        <v>-25326</v>
      </c>
      <c r="AQ40" s="323">
        <v>-29250</v>
      </c>
      <c r="AR40" s="324">
        <v>-13.4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293</v>
      </c>
      <c r="AL41" s="1209"/>
      <c r="AM41" s="1209"/>
      <c r="AN41" s="1210"/>
      <c r="AO41" s="322">
        <v>-626213</v>
      </c>
      <c r="AP41" s="322">
        <v>-1550</v>
      </c>
      <c r="AQ41" s="323">
        <v>10666</v>
      </c>
      <c r="AR41" s="324">
        <v>-114.5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495</v>
      </c>
      <c r="AN49" s="1199" t="s">
        <v>531</v>
      </c>
      <c r="AO49" s="1200"/>
      <c r="AP49" s="1200"/>
      <c r="AQ49" s="1200"/>
      <c r="AR49" s="120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5110737</v>
      </c>
      <c r="AN51" s="344">
        <v>12508</v>
      </c>
      <c r="AO51" s="345">
        <v>-42.6</v>
      </c>
      <c r="AP51" s="346">
        <v>41235</v>
      </c>
      <c r="AQ51" s="347">
        <v>5.6</v>
      </c>
      <c r="AR51" s="348">
        <v>-48.2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3939819</v>
      </c>
      <c r="AN52" s="352">
        <v>9642</v>
      </c>
      <c r="AO52" s="353">
        <v>-11</v>
      </c>
      <c r="AP52" s="354">
        <v>22086</v>
      </c>
      <c r="AQ52" s="355">
        <v>4.2</v>
      </c>
      <c r="AR52" s="356">
        <v>-15.2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7656595</v>
      </c>
      <c r="AN53" s="344">
        <v>18788</v>
      </c>
      <c r="AO53" s="345">
        <v>50.2</v>
      </c>
      <c r="AP53" s="346">
        <v>51613</v>
      </c>
      <c r="AQ53" s="347">
        <v>25.2</v>
      </c>
      <c r="AR53" s="348">
        <v>25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5214432</v>
      </c>
      <c r="AN54" s="352">
        <v>12795</v>
      </c>
      <c r="AO54" s="353">
        <v>32.700000000000003</v>
      </c>
      <c r="AP54" s="354">
        <v>25872</v>
      </c>
      <c r="AQ54" s="355">
        <v>17.100000000000001</v>
      </c>
      <c r="AR54" s="356">
        <v>15.6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11999521</v>
      </c>
      <c r="AN55" s="344">
        <v>29546</v>
      </c>
      <c r="AO55" s="345">
        <v>57.3</v>
      </c>
      <c r="AP55" s="346">
        <v>50880</v>
      </c>
      <c r="AQ55" s="347">
        <v>-1.4</v>
      </c>
      <c r="AR55" s="348">
        <v>58.7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8662416</v>
      </c>
      <c r="AN56" s="352">
        <v>21329</v>
      </c>
      <c r="AO56" s="353">
        <v>66.7</v>
      </c>
      <c r="AP56" s="354">
        <v>27819</v>
      </c>
      <c r="AQ56" s="355">
        <v>7.5</v>
      </c>
      <c r="AR56" s="356">
        <v>59.2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9805925</v>
      </c>
      <c r="AN57" s="344">
        <v>24214</v>
      </c>
      <c r="AO57" s="345">
        <v>-18</v>
      </c>
      <c r="AP57" s="346">
        <v>46395</v>
      </c>
      <c r="AQ57" s="347">
        <v>-8.8000000000000007</v>
      </c>
      <c r="AR57" s="348">
        <v>-9.1999999999999993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5968964</v>
      </c>
      <c r="AN58" s="352">
        <v>14740</v>
      </c>
      <c r="AO58" s="353">
        <v>-30.9</v>
      </c>
      <c r="AP58" s="354">
        <v>26304</v>
      </c>
      <c r="AQ58" s="355">
        <v>-5.4</v>
      </c>
      <c r="AR58" s="356">
        <v>-25.5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11001816</v>
      </c>
      <c r="AN59" s="344">
        <v>27233</v>
      </c>
      <c r="AO59" s="345">
        <v>12.5</v>
      </c>
      <c r="AP59" s="346">
        <v>48088</v>
      </c>
      <c r="AQ59" s="347">
        <v>3.6</v>
      </c>
      <c r="AR59" s="348">
        <v>8.9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5655139</v>
      </c>
      <c r="AN60" s="352">
        <v>13998</v>
      </c>
      <c r="AO60" s="353">
        <v>-5</v>
      </c>
      <c r="AP60" s="354">
        <v>25183</v>
      </c>
      <c r="AQ60" s="355">
        <v>-4.3</v>
      </c>
      <c r="AR60" s="356">
        <v>-0.7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9114919</v>
      </c>
      <c r="AN61" s="359">
        <v>22458</v>
      </c>
      <c r="AO61" s="360">
        <v>11.9</v>
      </c>
      <c r="AP61" s="361">
        <v>47642</v>
      </c>
      <c r="AQ61" s="362">
        <v>4.8</v>
      </c>
      <c r="AR61" s="348">
        <v>7.1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5888154</v>
      </c>
      <c r="AN62" s="352">
        <v>14501</v>
      </c>
      <c r="AO62" s="353">
        <v>10.5</v>
      </c>
      <c r="AP62" s="354">
        <v>25453</v>
      </c>
      <c r="AQ62" s="355">
        <v>3.8</v>
      </c>
      <c r="AR62" s="356">
        <v>6.7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dMYhRufkPUoQgJcY5yZ8rHZR10xy+R0XpOOZGg/b2E64YvvZlI2Uxe3i7csGbtmsBRjzqmSnkKQlax3sEmvwg==" saltValue="TodbgdAHBeCk8vLEYnwq6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9+0GkG1j7dOLOPwZGCxww1RH3SW0zuzepMKA0ySVMrAWLnWF+SeRjsU9LwdlXGj2kMMCPHxuieX3GMcair0Tw==" saltValue="bU1uam4FEEakDy4WelgT2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BmWx+opuHzxlUfF8NQTMY1VFqybmTLP6lcoI9rOd/P86UiSYP6vo4l6SOdAFQ/nJv6h1Nsyi6vLEyDaaEQJrg==" saltValue="rw4xq5gBQEalpM6xaeFr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11" t="s">
        <v>3</v>
      </c>
      <c r="D47" s="1211"/>
      <c r="E47" s="1212"/>
      <c r="F47" s="11">
        <v>10.85</v>
      </c>
      <c r="G47" s="12">
        <v>11.8</v>
      </c>
      <c r="H47" s="12">
        <v>12.69</v>
      </c>
      <c r="I47" s="12">
        <v>13.1</v>
      </c>
      <c r="J47" s="13">
        <v>12.16</v>
      </c>
    </row>
    <row r="48" spans="2:10" ht="57.75" customHeight="1" x14ac:dyDescent="0.15">
      <c r="B48" s="14"/>
      <c r="C48" s="1213" t="s">
        <v>4</v>
      </c>
      <c r="D48" s="1213"/>
      <c r="E48" s="1214"/>
      <c r="F48" s="15">
        <v>2.2400000000000002</v>
      </c>
      <c r="G48" s="16">
        <v>2.44</v>
      </c>
      <c r="H48" s="16">
        <v>2.5299999999999998</v>
      </c>
      <c r="I48" s="16">
        <v>2.21</v>
      </c>
      <c r="J48" s="17">
        <v>2.2200000000000002</v>
      </c>
    </row>
    <row r="49" spans="2:10" ht="57.75" customHeight="1" thickBot="1" x14ac:dyDescent="0.2">
      <c r="B49" s="18"/>
      <c r="C49" s="1215" t="s">
        <v>5</v>
      </c>
      <c r="D49" s="1215"/>
      <c r="E49" s="1216"/>
      <c r="F49" s="19">
        <v>4.92</v>
      </c>
      <c r="G49" s="20">
        <v>3.13</v>
      </c>
      <c r="H49" s="20">
        <v>2.44</v>
      </c>
      <c r="I49" s="20">
        <v>0.88</v>
      </c>
      <c r="J49" s="21">
        <v>1.57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tQLwgN3kHDdPL37NEJrFIyNeU33GPKqcH1BXnuPTz+d4M4DYSIt3Y2pvvFh9AgT9vJ5E9hyO5KTFKLhG/AVRA==" saltValue="T1cSNK6eFxALVlX64t2i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大阪府</cp:lastModifiedBy>
  <cp:lastPrinted>2019-03-26T11:09:08Z</cp:lastPrinted>
  <dcterms:created xsi:type="dcterms:W3CDTF">2019-02-14T03:40:29Z</dcterms:created>
  <dcterms:modified xsi:type="dcterms:W3CDTF">2019-10-25T02:02:21Z</dcterms:modified>
</cp:coreProperties>
</file>