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90" windowWidth="15360" windowHeight="7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E34"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<sst xmlns="http://schemas.openxmlformats.org/spreadsheetml/2006/main" count="1057" uniqueCount="601">
  <si>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</si>
  <si>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</si>
  <si>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</si>
  <si>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</si>
  <si>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</si>
  <si>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</si>
  <si>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</si>
  <si>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</si>
  <si>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</si>
  <si>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</si>
  <si>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</si>
  <si>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</si>
  <si>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</si>
  <si>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</si>
  <si>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</si>
  <si>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</si>
  <si>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</si>
  <si>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</si>
  <si>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</si>
  <si>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</si>
  <si>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</si>
  <si>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</si>
  <si>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</si>
  <si>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</si>
  <si>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</si>
  <si>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</si>
  <si>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</si>
  <si>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</si>
  <si>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</si>
  <si>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</si>
  <si>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</si>
  <si>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</si>
  <si>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</si>
  <si>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</si>
  <si>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</si>
  <si>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</si>
  <si>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</si>
  <si>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</si>
  <si>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</si>
  <si>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</si>
  <si>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</si>
  <si>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</si>
  <si>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</si>
  <si>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</si>
  <si>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</si>
  <si>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</si>
  <si>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</si>
  <si>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</si>
  <si>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</si>
  <si>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</si>
  <si>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</si>
  <si>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</si>
  <si>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</si>
  <si>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</si>
  <si>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</si>
  <si>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</si>
  <si>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</si>
  <si>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</si>
  <si>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</si>
  <si>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</si>
  <si>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</si>
  <si>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</si>
  <si>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</si>
  <si>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</si>
  <si>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</si>
  <si>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</si>
  <si>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</si>
  <si>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</si>
  <si>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</si>
  <si>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</si>
  <si>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</si>
  <si>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</si>
  <si>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</si>
  <si>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</si>
  <si>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</si>
  <si>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</si>
  <si>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</si>
  <si>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</si>
  <si>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</si>
  <si>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</si>
  <si>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</si>
  <si>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</si>
  <si>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</si>
  <si>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</si>
  <si>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</si>
  <si>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</si>
  <si>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</si>
  <si>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</si>
  <si>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</si>
  <si>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</si>
  <si>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</si>
  <si>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</si>
  <si>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</si>
  <si>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</si>
  <si>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</si>
  <si>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</si>
  <si>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</si>
  <si>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</si>
  <si>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</si>
  <si>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</si>
  <si>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</si>
  <si>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</si>
  <si>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</si>
  <si>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</si>
  <si>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</si>
  <si>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</si>
  <si>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</si>
  <si>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</si>
  <si>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</si>
  <si>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</si>
  <si>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</si>
  <si>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</si>
  <si>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</si>
  <si>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</si>
  <si>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</si>
  <si>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</si>
  <si>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</si>
  <si>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</si>
  <si>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</si>
  <si>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</si>
  <si>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</si>
  <si>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</si>
  <si>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</si>
  <si>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</si>
  <si>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</si>
  <si>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</si>
  <si>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</si>
  <si>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</si>
  <si>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</si>
  <si>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</si>
  <si>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</si>
  <si>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</si>
  <si>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</si>
  <si>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</si>
  <si>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</si>
  <si>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</si>
  <si>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</si>
  <si>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</si>
  <si>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</si>
  <si>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</si>
  <si>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</si>
  <si>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</si>
  <si>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</si>
  <si>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</si>
  <si>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</si>
  <si>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</si>
  <si>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</si>
  <si>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病院事業会計</t>
    <phoneticPr fontId="5"/>
  </si>
  <si>
    <t>-</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</si>
  <si>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</si>
  <si>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</si>
  <si>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</si>
  <si>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</si>
  <si>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</si>
  <si>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</si>
  <si>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</si>
  <si>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</si>
  <si>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</si>
  <si>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</si>
  <si>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</si>
  <si>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</si>
  <si>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</si>
  <si>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</si>
  <si>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</si>
  <si>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</si>
  <si>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</si>
  <si>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</si>
  <si>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</si>
  <si>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</si>
  <si>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</si>
  <si>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</si>
  <si>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</si>
  <si>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</si>
  <si>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</si>
  <si>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</si>
  <si>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</si>
  <si>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</si>
  <si>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</si>
  <si>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</si>
  <si>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</si>
  <si>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</si>
  <si>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</si>
  <si>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</si>
  <si>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</si>
  <si>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</si>
  <si>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</si>
  <si>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</si>
  <si>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</si>
  <si>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</si>
  <si>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</si>
  <si>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</si>
  <si>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</si>
  <si>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</si>
  <si>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</si>
  <si>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</si>
  <si>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</si>
  <si>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</si>
  <si>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</si>
  <si>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</si>
  <si>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</si>
  <si>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</si>
  <si>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</si>
  <si>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</si>
  <si>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</si>
  <si>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</si>
  <si>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</si>
  <si>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</si>
  <si>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</si>
  <si>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</si>
  <si>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大阪府貝塚市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</si>
  <si>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</si>
  <si>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</si>
  <si>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</si>
  <si>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</si>
  <si>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</si>
  <si>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</si>
  <si>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</si>
  <si>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</si>
  <si>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</si>
  <si>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</si>
  <si>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</si>
  <si>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</si>
  <si>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</si>
  <si>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</si>
  <si>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</si>
  <si>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</si>
  <si>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</si>
  <si>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</si>
  <si>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</si>
  <si>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</si>
  <si>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</si>
  <si>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</si>
  <si>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</si>
  <si>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</si>
  <si>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</si>
  <si>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</si>
  <si>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</si>
  <si>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</si>
  <si>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</si>
  <si>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</si>
  <si>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</si>
  <si>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</si>
  <si>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</si>
  <si>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</si>
  <si>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</si>
  <si>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</si>
  <si>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</si>
  <si>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</si>
  <si>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</si>
  <si>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</si>
  <si>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</si>
  <si>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</si>
  <si>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</si>
  <si>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</si>
  <si>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</si>
  <si>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</si>
  <si>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</si>
  <si>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</si>
  <si>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</si>
  <si>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</si>
  <si>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</si>
  <si>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</si>
  <si>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</si>
  <si>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</si>
  <si>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</si>
  <si>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</si>
  <si>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</si>
  <si>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</si>
  <si>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</si>
  <si>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</si>
  <si>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</si>
  <si>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</si>
  <si>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</si>
  <si>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</si>
  <si>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</si>
  <si>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</si>
  <si>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</si>
  <si>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</si>
  <si>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</si>
  <si>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</si>
  <si>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</si>
  <si>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</si>
  <si>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</si>
  <si>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</si>
  <si>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</si>
  <si>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</si>
  <si>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</si>
  <si>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</si>
  <si>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</si>
  <si>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</si>
  <si>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</si>
  <si>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</si>
  <si>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</si>
  <si>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</si>
  <si>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</si>
  <si>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</si>
  <si>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</si>
  <si>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</si>
  <si>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</si>
  <si>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</si>
  <si>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</si>
  <si>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</si>
  <si>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</si>
  <si>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</si>
  <si>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</si>
  <si>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</si>
  <si>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</si>
  <si>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</si>
  <si>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</si>
  <si>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</si>
  <si>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</si>
  <si>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</si>
  <si>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</si>
  <si>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</si>
  <si>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</si>
  <si>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</si>
  <si>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</si>
  <si>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</si>
  <si>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</si>
  <si>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</si>
  <si>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</si>
  <si>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</si>
  <si>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</si>
  <si>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</si>
  <si>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</si>
  <si>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</si>
  <si>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</si>
  <si>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</si>
  <si>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</si>
  <si>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</si>
  <si>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</si>
  <si>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</si>
  <si>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</si>
  <si>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</si>
  <si>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</si>
  <si>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</si>
  <si>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</si>
  <si>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</si>
  <si>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</si>
  <si>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</si>
  <si>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</si>
  <si>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</si>
  <si>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</si>
  <si>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</si>
  <si>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</si>
  <si>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</si>
  <si>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</si>
  <si>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</si>
  <si>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</si>
  <si>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</si>
  <si>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</si>
  <si>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</si>
  <si>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</si>
  <si>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</si>
  <si>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</si>
  <si>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</si>
  <si>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</si>
  <si>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</si>
  <si>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</si>
  <si>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大阪府貝塚市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</si>
  <si>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</si>
  <si>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</si>
  <si>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</si>
  <si>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</si>
  <si>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</si>
  <si>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</si>
  <si>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</si>
  <si>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</si>
  <si>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</si>
  <si>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</si>
  <si>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</si>
  <si>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</si>
  <si>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</si>
  <si>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</si>
  <si>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</si>
  <si>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</si>
  <si>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</si>
  <si>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</si>
  <si>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</si>
  <si>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</si>
  <si>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</si>
  <si>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</si>
  <si>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</si>
  <si>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</si>
  <si>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</si>
  <si>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</si>
  <si>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</si>
  <si>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</si>
  <si>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</si>
  <si>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</si>
  <si>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</si>
  <si>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</si>
  <si>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</si>
  <si>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</si>
  <si>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</si>
  <si>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</si>
  <si>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</si>
  <si>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</si>
  <si>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</si>
  <si>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</si>
  <si>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</si>
  <si>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</si>
  <si>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</si>
  <si>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</si>
  <si>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</si>
  <si>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</si>
  <si>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</si>
  <si>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</si>
  <si>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</si>
  <si>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</si>
  <si>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</si>
  <si>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</si>
  <si>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</si>
  <si>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</si>
  <si>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</si>
  <si>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</si>
  <si>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</si>
  <si>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</si>
  <si>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</si>
  <si>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</si>
  <si>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</si>
  <si>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</si>
  <si>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</si>
  <si>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</si>
  <si>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</si>
  <si>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</si>
  <si>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</si>
  <si>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</si>
  <si>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</si>
  <si>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</si>
  <si>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</si>
  <si>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</si>
  <si>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</si>
  <si>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</si>
  <si>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</si>
  <si>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</si>
  <si>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</si>
  <si>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</si>
  <si>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</si>
  <si>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</si>
  <si>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</si>
  <si>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</si>
  <si>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</si>
  <si>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</si>
  <si>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</si>
  <si>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</si>
  <si>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</si>
  <si>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</si>
  <si>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</si>
  <si>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</si>
  <si>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</si>
  <si>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</si>
  <si>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</si>
  <si>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</si>
  <si>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</si>
  <si>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</si>
  <si>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</si>
  <si>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</si>
  <si>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</si>
  <si>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</si>
  <si>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</si>
  <si>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</si>
  <si>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</si>
  <si>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</si>
  <si>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</si>
  <si>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</si>
  <si>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</si>
  <si>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</si>
  <si>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</si>
  <si>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</si>
  <si>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</si>
  <si>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</si>
  <si>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</si>
  <si>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</si>
  <si>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</si>
  <si>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</si>
  <si>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</si>
  <si>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</si>
  <si>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</si>
  <si>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</si>
  <si>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</si>
  <si>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</si>
  <si>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</si>
  <si>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</si>
  <si>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</si>
  <si>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</si>
  <si>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</si>
  <si>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</si>
  <si>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</si>
  <si>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</si>
  <si>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</si>
  <si>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</si>
  <si>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</si>
  <si>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</si>
  <si>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</si>
  <si>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</si>
  <si>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</si>
  <si>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</si>
  <si>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</si>
  <si>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</si>
  <si>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</si>
  <si>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</si>
  <si>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</si>
  <si>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</si>
  <si>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</si>
  <si>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</si>
  <si>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</si>
  <si>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</si>
  <si>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</si>
  <si>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</si>
  <si>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</si>
  <si>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</si>
  <si>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</si>
  <si>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</si>
  <si>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</si>
  <si>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</si>
  <si>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</si>
  <si>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</si>
  <si>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</si>
  <si>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</si>
  <si>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</si>
  <si>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</si>
  <si>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</si>
  <si>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</si>
  <si>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</si>
  <si>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</si>
  <si>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</si>
  <si>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</si>
  <si>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</si>
  <si>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</si>
  <si>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</si>
  <si>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</si>
  <si>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</si>
  <si>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</si>
  <si>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</si>
  <si>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</si>
  <si>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</si>
  <si>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</si>
  <si>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</si>
  <si>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</si>
  <si>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</si>
  <si>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</si>
  <si>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</si>
  <si>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</si>
  <si>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</si>
  <si>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</si>
  <si>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</si>
  <si>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</si>
  <si>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</si>
  <si>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</si>
  <si>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</si>
  <si>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</si>
  <si>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</si>
  <si>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</si>
  <si>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</si>
  <si>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</si>
  <si>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</si>
  <si>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 0.67</t>
  </si>
  <si>
    <t>▲ 1.38</t>
  </si>
  <si>
    <t>病院事業会計</t>
  </si>
  <si>
    <t>▲ 0.13</t>
  </si>
  <si>
    <t>水道事業会計</t>
  </si>
  <si>
    <t>国民健康保険事業特別会計</t>
  </si>
  <si>
    <t>介護保険事業特別会計</t>
  </si>
  <si>
    <t>一般会計</t>
  </si>
  <si>
    <t>後期高齢者医療事業特別会計</t>
  </si>
  <si>
    <t>下水道特別会計</t>
  </si>
  <si>
    <t>その他会計（赤字）</t>
  </si>
  <si>
    <t>その他会計（黒字）</t>
  </si>
  <si>
    <t>岸和田市貝塚市清掃施設組合</t>
    <rPh sb="0" eb="4">
      <t>キシワダシ</t>
    </rPh>
    <rPh sb="4" eb="7">
      <t>カイヅカシ</t>
    </rPh>
    <rPh sb="7" eb="9">
      <t>セイソウ</t>
    </rPh>
    <rPh sb="9" eb="11">
      <t>シセツ</t>
    </rPh>
    <rPh sb="11" eb="13">
      <t>クミアイ</t>
    </rPh>
    <phoneticPr fontId="2"/>
  </si>
  <si>
    <t>大阪府都市競艇企業団</t>
    <rPh sb="0" eb="3">
      <t>オオサカフ</t>
    </rPh>
    <rPh sb="3" eb="5">
      <t>トシ</t>
    </rPh>
    <rPh sb="5" eb="7">
      <t>キョウテイ</t>
    </rPh>
    <rPh sb="7" eb="9">
      <t>キギョウ</t>
    </rPh>
    <rPh sb="9" eb="10">
      <t>ダン</t>
    </rPh>
    <phoneticPr fontId="2"/>
  </si>
  <si>
    <t>貝塚市文化振興事業団</t>
    <rPh sb="0" eb="3">
      <t>カイヅカシ</t>
    </rPh>
    <rPh sb="3" eb="5">
      <t>ブンカ</t>
    </rPh>
    <rPh sb="5" eb="7">
      <t>シンコウ</t>
    </rPh>
    <rPh sb="7" eb="9">
      <t>ジギョウ</t>
    </rPh>
    <rPh sb="9" eb="10">
      <t>ダン</t>
    </rPh>
    <phoneticPr fontId="2"/>
  </si>
  <si>
    <t>大阪府後期高齢者医療広域連合
（一般会計）</t>
  </si>
  <si>
    <t>大阪広域水道企業団
水道事業会計（水道用水供給事業）</t>
  </si>
  <si>
    <t>大阪広域水道企業団
（工業用水道事業会計）</t>
  </si>
  <si>
    <t>大阪府後期高齢者医療広域連合
（後期高齢者医療特別会計）</t>
  </si>
  <si>
    <t>-</t>
    <phoneticPr fontId="2"/>
  </si>
  <si>
    <t>-</t>
    <phoneticPr fontId="2"/>
  </si>
  <si>
    <t>-</t>
    <phoneticPr fontId="2"/>
  </si>
  <si>
    <t>-</t>
    <phoneticPr fontId="2"/>
  </si>
  <si>
    <t>公共施設等整備基金</t>
    <rPh sb="0" eb="2">
      <t>コウキョウ</t>
    </rPh>
    <rPh sb="2" eb="4">
      <t>シセツ</t>
    </rPh>
    <rPh sb="4" eb="5">
      <t>トウ</t>
    </rPh>
    <rPh sb="5" eb="7">
      <t>セイビ</t>
    </rPh>
    <phoneticPr fontId="11"/>
  </si>
  <si>
    <t>-</t>
    <phoneticPr fontId="2"/>
  </si>
  <si>
    <t>庁舎整備基金</t>
    <rPh sb="0" eb="2">
      <t>チョウシャ</t>
    </rPh>
    <rPh sb="2" eb="4">
      <t>セイビ</t>
    </rPh>
    <phoneticPr fontId="2"/>
  </si>
  <si>
    <t>地域福祉基金</t>
    <phoneticPr fontId="2"/>
  </si>
  <si>
    <t>バリアフリー基金</t>
    <phoneticPr fontId="2"/>
  </si>
  <si>
    <t>かいづか　ふるさと応援基金</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</si>
  <si>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</si>
  <si>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</si>
  <si>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</si>
  <si>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</si>
  <si>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</si>
  <si>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内平均値と比較すると将来負担比率は高い水準となっており、有形固定資産減価償却率はほぼ同等の水準となっている。将来負担比率については下水道特別会計への繰出金や岸和田市貝塚市清掃施設組合への組合負担金が類似団体と比較して大きいことが要因であるが、今後病院事業会計の公債費残高が減少することにより低下傾向になると考えられる。なお、平成29年度決算に係る固定資産台帳については、平成31年1月1日時点で未整備であったため、平成29年度の当該団体値等は表示されていない。
</t>
    <rPh sb="79" eb="80">
      <t>デ</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</si>
  <si>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</si>
  <si>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</si>
  <si>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</si>
  <si>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</si>
  <si>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</si>
  <si>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</si>
  <si>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すると将来負担比率、実質公債費比率ともに高い水準にある。これは、下水道特別会計への繰入金や岸和田市貝塚市清掃施設組合への組合負担金が類似団体と比較して大きいことが要因である。
今後、両比率の上昇要因として、公共施設の老朽化により施設の更新が予想されることや庁舎の建替えがあるものの、実質公債費比率については岸和田市貝塚市清掃施設組合の公債費残高が減少していくことにより低下傾向になると考えられる。また、将来負担比率についても、病院事業会計の公債費残高が減少することにより低下傾向になると考えられる。</t>
    <rPh sb="174" eb="177">
      <t>コウサイヒ</t>
    </rPh>
    <rPh sb="177" eb="179">
      <t>ザンダカ</t>
    </rPh>
    <rPh sb="199" eb="200">
      <t>カンガ</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</si>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</sst>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wrapText="1" shrinkToFit="1"/>
      <protection locked="0"/>
    </xf>
    <xf numFmtId="0" fontId="29" fillId="0" borderId="114"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8E90-4C08-AE51-A7E1F826E8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14829</c:v>
                </c:pt>
                <c:pt idx="1">
                  <c:v>25392</c:v>
                </c:pt>
                <c:pt idx="2">
                  <c:v>20312</c:v>
                </c:pt>
                <c:pt idx="3">
                  <c:v>15688</c:v>
                </c:pt>
                <c:pt idx="4">
                  <c:v>24000</c:v>
                </c:pt>
              </c:numCache>
            </c:numRef>
          </c:val>
          <c:smooth val="0"/>
          <c:extLst>
            <c:ext xmlns:c16="http://schemas.microsoft.com/office/drawing/2014/chart" uri="{C3380CC4-5D6E-409C-BE32-E72D297353CC}">
              <c16:uniqueId val="{00000001-8E90-4C08-AE51-A7E1F826E8F0}"/>
            </c:ext>
          </c:extLst>
        </c:ser>
        <c:dLbls>
          <c:showLegendKey val="0"/>
          <c:showVal val="0"/>
          <c:showCatName val="0"/>
          <c:showSerName val="0"/>
          <c:showPercent val="0"/>
          <c:showBubbleSize val="0"/>
        </c:dLbls>
        <c:marker val="1"/>
        <c:smooth val="0"/>
        <c:axId val="102977536"/>
        <c:axId val="102979456"/>
      </c:lineChart>
      <c:catAx>
        <c:axId val="10297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79456"/>
        <c:crosses val="autoZero"/>
        <c:auto val="1"/>
        <c:lblAlgn val="ctr"/>
        <c:lblOffset val="100"/>
        <c:tickLblSkip val="1"/>
        <c:tickMarkSkip val="1"/>
        <c:noMultiLvlLbl val="0"/>
      </c:catAx>
      <c:valAx>
        <c:axId val="102979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7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0.11</c:v>
                </c:pt>
                <c:pt idx="1">
                  <c:v>0.36</c:v>
                </c:pt>
                <c:pt idx="2">
                  <c:v>0.43</c:v>
                </c:pt>
                <c:pt idx="3">
                  <c:v>0.38</c:v>
                </c:pt>
                <c:pt idx="4">
                  <c:v>0.1</c:v>
                </c:pt>
              </c:numCache>
            </c:numRef>
          </c:val>
          <c:extLst>
            <c:ext xmlns:c16="http://schemas.microsoft.com/office/drawing/2014/chart" uri="{C3380CC4-5D6E-409C-BE32-E72D297353CC}">
              <c16:uniqueId val="{00000000-55CE-45CA-92E4-9C56669848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6.61</c:v>
                </c:pt>
                <c:pt idx="1">
                  <c:v>6.68</c:v>
                </c:pt>
                <c:pt idx="2">
                  <c:v>7.65</c:v>
                </c:pt>
                <c:pt idx="3">
                  <c:v>7.05</c:v>
                </c:pt>
                <c:pt idx="4">
                  <c:v>5.91</c:v>
                </c:pt>
              </c:numCache>
            </c:numRef>
          </c:val>
          <c:extLst>
            <c:ext xmlns:c16="http://schemas.microsoft.com/office/drawing/2014/chart" uri="{C3380CC4-5D6E-409C-BE32-E72D297353CC}">
              <c16:uniqueId val="{00000001-55CE-45CA-92E4-9C5666984889}"/>
            </c:ext>
          </c:extLst>
        </c:ser>
        <c:dLbls>
          <c:showLegendKey val="0"/>
          <c:showVal val="0"/>
          <c:showCatName val="0"/>
          <c:showSerName val="0"/>
          <c:showPercent val="0"/>
          <c:showBubbleSize val="0"/>
        </c:dLbls>
        <c:gapWidth val="250"/>
        <c:overlap val="100"/>
        <c:axId val="156186496"/>
        <c:axId val="15618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-0.12</c:v>
                </c:pt>
                <c:pt idx="1">
                  <c:v>0.31</c:v>
                </c:pt>
                <c:pt idx="2">
                  <c:v>1.17</c:v>
                </c:pt>
                <c:pt idx="3">
                  <c:v>-0.67</c:v>
                </c:pt>
                <c:pt idx="4">
                  <c:v>-1.38</c:v>
                </c:pt>
              </c:numCache>
            </c:numRef>
          </c:val>
          <c:smooth val="0"/>
          <c:extLst>
            <c:ext xmlns:c16="http://schemas.microsoft.com/office/drawing/2014/chart" uri="{C3380CC4-5D6E-409C-BE32-E72D297353CC}">
              <c16:uniqueId val="{00000002-55CE-45CA-92E4-9C5666984889}"/>
            </c:ext>
          </c:extLst>
        </c:ser>
        <c:dLbls>
          <c:showLegendKey val="0"/>
          <c:showVal val="0"/>
          <c:showCatName val="0"/>
          <c:showSerName val="0"/>
          <c:showPercent val="0"/>
          <c:showBubbleSize val="0"/>
        </c:dLbls>
        <c:marker val="1"/>
        <c:smooth val="0"/>
        <c:axId val="156186496"/>
        <c:axId val="156188672"/>
      </c:lineChart>
      <c:catAx>
        <c:axId val="1561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188672"/>
        <c:crosses val="autoZero"/>
        <c:auto val="1"/>
        <c:lblAlgn val="ctr"/>
        <c:lblOffset val="100"/>
        <c:tickLblSkip val="1"/>
        <c:tickMarkSkip val="1"/>
        <c:noMultiLvlLbl val="0"/>
      </c:catAx>
      <c:valAx>
        <c:axId val="15618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18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21-434E-9C04-CC0FB74075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21-434E-9C04-CC0FB74075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21-434E-9C04-CC0FB740756A}"/>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0.02</c:v>
                </c:pt>
                <c:pt idx="8">
                  <c:v>#N/A</c:v>
                </c:pt>
                <c:pt idx="9">
                  <c:v>0.01</c:v>
                </c:pt>
              </c:numCache>
            </c:numRef>
          </c:val>
          <c:extLst>
            <c:ext xmlns:c16="http://schemas.microsoft.com/office/drawing/2014/chart" uri="{C3380CC4-5D6E-409C-BE32-E72D297353CC}">
              <c16:uniqueId val="{00000003-B821-434E-9C04-CC0FB740756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0.02</c:v>
                </c:pt>
                <c:pt idx="6">
                  <c:v>#N/A</c:v>
                </c:pt>
                <c:pt idx="7">
                  <c:v>0.01</c:v>
                </c:pt>
                <c:pt idx="8">
                  <c:v>#N/A</c:v>
                </c:pt>
                <c:pt idx="9">
                  <c:v>0.06</c:v>
                </c:pt>
              </c:numCache>
            </c:numRef>
          </c:val>
          <c:extLst>
            <c:ext xmlns:c16="http://schemas.microsoft.com/office/drawing/2014/chart" uri="{C3380CC4-5D6E-409C-BE32-E72D297353CC}">
              <c16:uniqueId val="{00000004-B821-434E-9C04-CC0FB740756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0.36</c:v>
                </c:pt>
                <c:pt idx="4">
                  <c:v>#N/A</c:v>
                </c:pt>
                <c:pt idx="5">
                  <c:v>0.42</c:v>
                </c:pt>
                <c:pt idx="6">
                  <c:v>#N/A</c:v>
                </c:pt>
                <c:pt idx="7">
                  <c:v>0.37</c:v>
                </c:pt>
                <c:pt idx="8">
                  <c:v>#N/A</c:v>
                </c:pt>
                <c:pt idx="9">
                  <c:v>0.09</c:v>
                </c:pt>
              </c:numCache>
            </c:numRef>
          </c:val>
          <c:extLst>
            <c:ext xmlns:c16="http://schemas.microsoft.com/office/drawing/2014/chart" uri="{C3380CC4-5D6E-409C-BE32-E72D297353CC}">
              <c16:uniqueId val="{00000005-B821-434E-9C04-CC0FB740756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0.83</c:v>
                </c:pt>
                <c:pt idx="4">
                  <c:v>#N/A</c:v>
                </c:pt>
                <c:pt idx="5">
                  <c:v>0.44</c:v>
                </c:pt>
                <c:pt idx="6">
                  <c:v>#N/A</c:v>
                </c:pt>
                <c:pt idx="7">
                  <c:v>1.1100000000000001</c:v>
                </c:pt>
                <c:pt idx="8">
                  <c:v>#N/A</c:v>
                </c:pt>
                <c:pt idx="9">
                  <c:v>1.3</c:v>
                </c:pt>
              </c:numCache>
            </c:numRef>
          </c:val>
          <c:extLst>
            <c:ext xmlns:c16="http://schemas.microsoft.com/office/drawing/2014/chart" uri="{C3380CC4-5D6E-409C-BE32-E72D297353CC}">
              <c16:uniqueId val="{00000006-B821-434E-9C04-CC0FB740756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1.03</c:v>
                </c:pt>
                <c:pt idx="2">
                  <c:v>#N/A</c:v>
                </c:pt>
                <c:pt idx="3">
                  <c:v>0.03</c:v>
                </c:pt>
                <c:pt idx="4">
                  <c:v>#N/A</c:v>
                </c:pt>
                <c:pt idx="5">
                  <c:v>0.02</c:v>
                </c:pt>
                <c:pt idx="6">
                  <c:v>#N/A</c:v>
                </c:pt>
                <c:pt idx="7">
                  <c:v>0.57999999999999996</c:v>
                </c:pt>
                <c:pt idx="8">
                  <c:v>#N/A</c:v>
                </c:pt>
                <c:pt idx="9">
                  <c:v>1.67</c:v>
                </c:pt>
              </c:numCache>
            </c:numRef>
          </c:val>
          <c:extLst>
            <c:ext xmlns:c16="http://schemas.microsoft.com/office/drawing/2014/chart" uri="{C3380CC4-5D6E-409C-BE32-E72D297353CC}">
              <c16:uniqueId val="{00000007-B821-434E-9C04-CC0FB74075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18.55</c:v>
                </c:pt>
                <c:pt idx="2">
                  <c:v>#N/A</c:v>
                </c:pt>
                <c:pt idx="3">
                  <c:v>19.75</c:v>
                </c:pt>
                <c:pt idx="4">
                  <c:v>#N/A</c:v>
                </c:pt>
                <c:pt idx="5">
                  <c:v>14.27</c:v>
                </c:pt>
                <c:pt idx="6">
                  <c:v>#N/A</c:v>
                </c:pt>
                <c:pt idx="7">
                  <c:v>11.54</c:v>
                </c:pt>
                <c:pt idx="8">
                  <c:v>#N/A</c:v>
                </c:pt>
                <c:pt idx="9">
                  <c:v>12.26</c:v>
                </c:pt>
              </c:numCache>
            </c:numRef>
          </c:val>
          <c:extLst>
            <c:ext xmlns:c16="http://schemas.microsoft.com/office/drawing/2014/chart" uri="{C3380CC4-5D6E-409C-BE32-E72D297353CC}">
              <c16:uniqueId val="{00000008-B821-434E-9C04-CC0FB740756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2.54</c:v>
                </c:pt>
                <c:pt idx="2">
                  <c:v>#N/A</c:v>
                </c:pt>
                <c:pt idx="3">
                  <c:v>2.42</c:v>
                </c:pt>
                <c:pt idx="4">
                  <c:v>#N/A</c:v>
                </c:pt>
                <c:pt idx="5">
                  <c:v>2.29</c:v>
                </c:pt>
                <c:pt idx="6">
                  <c:v>#N/A</c:v>
                </c:pt>
                <c:pt idx="7">
                  <c:v>1.76</c:v>
                </c:pt>
                <c:pt idx="8">
                  <c:v>0.13</c:v>
                </c:pt>
                <c:pt idx="9">
                  <c:v>#N/A</c:v>
                </c:pt>
              </c:numCache>
            </c:numRef>
          </c:val>
          <c:extLst>
            <c:ext xmlns:c16="http://schemas.microsoft.com/office/drawing/2014/chart" uri="{C3380CC4-5D6E-409C-BE32-E72D297353CC}">
              <c16:uniqueId val="{00000009-B821-434E-9C04-CC0FB740756A}"/>
            </c:ext>
          </c:extLst>
        </c:ser>
        <c:dLbls>
          <c:showLegendKey val="0"/>
          <c:showVal val="0"/>
          <c:showCatName val="0"/>
          <c:showSerName val="0"/>
          <c:showPercent val="0"/>
          <c:showBubbleSize val="0"/>
        </c:dLbls>
        <c:gapWidth val="150"/>
        <c:overlap val="100"/>
        <c:axId val="156921856"/>
        <c:axId val="156923392"/>
      </c:barChart>
      <c:catAx>
        <c:axId val="1569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923392"/>
        <c:crosses val="autoZero"/>
        <c:auto val="1"/>
        <c:lblAlgn val="ctr"/>
        <c:lblOffset val="100"/>
        <c:tickLblSkip val="1"/>
        <c:tickMarkSkip val="1"/>
        <c:noMultiLvlLbl val="0"/>
      </c:catAx>
      <c:valAx>
        <c:axId val="15692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2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3171</c:v>
                </c:pt>
                <c:pt idx="5">
                  <c:v>3247</c:v>
                </c:pt>
                <c:pt idx="8">
                  <c:v>3176</c:v>
                </c:pt>
                <c:pt idx="11">
                  <c:v>3266</c:v>
                </c:pt>
                <c:pt idx="14">
                  <c:v>3308</c:v>
                </c:pt>
              </c:numCache>
            </c:numRef>
          </c:val>
          <c:extLst>
            <c:ext xmlns:c16="http://schemas.microsoft.com/office/drawing/2014/chart" uri="{C3380CC4-5D6E-409C-BE32-E72D297353CC}">
              <c16:uniqueId val="{00000000-6C38-4198-A7D7-3FBD84381D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C38-4198-A7D7-3FBD84381D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158</c:v>
                </c:pt>
                <c:pt idx="3">
                  <c:v>157</c:v>
                </c:pt>
                <c:pt idx="6">
                  <c:v>156</c:v>
                </c:pt>
                <c:pt idx="9">
                  <c:v>77</c:v>
                </c:pt>
                <c:pt idx="12">
                  <c:v>77</c:v>
                </c:pt>
              </c:numCache>
            </c:numRef>
          </c:val>
          <c:extLst>
            <c:ext xmlns:c16="http://schemas.microsoft.com/office/drawing/2014/chart" uri="{C3380CC4-5D6E-409C-BE32-E72D297353CC}">
              <c16:uniqueId val="{00000002-6C38-4198-A7D7-3FBD84381D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840</c:v>
                </c:pt>
                <c:pt idx="3">
                  <c:v>833</c:v>
                </c:pt>
                <c:pt idx="6">
                  <c:v>605</c:v>
                </c:pt>
                <c:pt idx="9">
                  <c:v>725</c:v>
                </c:pt>
                <c:pt idx="12">
                  <c:v>628</c:v>
                </c:pt>
              </c:numCache>
            </c:numRef>
          </c:val>
          <c:extLst>
            <c:ext xmlns:c16="http://schemas.microsoft.com/office/drawing/2014/chart" uri="{C3380CC4-5D6E-409C-BE32-E72D297353CC}">
              <c16:uniqueId val="{00000003-6C38-4198-A7D7-3FBD84381D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1505</c:v>
                </c:pt>
                <c:pt idx="3">
                  <c:v>1331</c:v>
                </c:pt>
                <c:pt idx="6">
                  <c:v>1346</c:v>
                </c:pt>
                <c:pt idx="9">
                  <c:v>1450</c:v>
                </c:pt>
                <c:pt idx="12">
                  <c:v>1407</c:v>
                </c:pt>
              </c:numCache>
            </c:numRef>
          </c:val>
          <c:extLst>
            <c:ext xmlns:c16="http://schemas.microsoft.com/office/drawing/2014/chart" uri="{C3380CC4-5D6E-409C-BE32-E72D297353CC}">
              <c16:uniqueId val="{00000004-6C38-4198-A7D7-3FBD84381D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38-4198-A7D7-3FBD84381D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38-4198-A7D7-3FBD84381D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2785</c:v>
                </c:pt>
                <c:pt idx="3">
                  <c:v>2597</c:v>
                </c:pt>
                <c:pt idx="6">
                  <c:v>2474</c:v>
                </c:pt>
                <c:pt idx="9">
                  <c:v>2339</c:v>
                </c:pt>
                <c:pt idx="12">
                  <c:v>2321</c:v>
                </c:pt>
              </c:numCache>
            </c:numRef>
          </c:val>
          <c:extLst>
            <c:ext xmlns:c16="http://schemas.microsoft.com/office/drawing/2014/chart" uri="{C3380CC4-5D6E-409C-BE32-E72D297353CC}">
              <c16:uniqueId val="{00000007-6C38-4198-A7D7-3FBD84381D7A}"/>
            </c:ext>
          </c:extLst>
        </c:ser>
        <c:dLbls>
          <c:showLegendKey val="0"/>
          <c:showVal val="0"/>
          <c:showCatName val="0"/>
          <c:showSerName val="0"/>
          <c:showPercent val="0"/>
          <c:showBubbleSize val="0"/>
        </c:dLbls>
        <c:gapWidth val="100"/>
        <c:overlap val="100"/>
        <c:axId val="157444736"/>
        <c:axId val="15744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2117</c:v>
                </c:pt>
                <c:pt idx="2">
                  <c:v>#N/A</c:v>
                </c:pt>
                <c:pt idx="3">
                  <c:v>#N/A</c:v>
                </c:pt>
                <c:pt idx="4">
                  <c:v>1672</c:v>
                </c:pt>
                <c:pt idx="5">
                  <c:v>#N/A</c:v>
                </c:pt>
                <c:pt idx="6">
                  <c:v>#N/A</c:v>
                </c:pt>
                <c:pt idx="7">
                  <c:v>1405</c:v>
                </c:pt>
                <c:pt idx="8">
                  <c:v>#N/A</c:v>
                </c:pt>
                <c:pt idx="9">
                  <c:v>#N/A</c:v>
                </c:pt>
                <c:pt idx="10">
                  <c:v>1325</c:v>
                </c:pt>
                <c:pt idx="11">
                  <c:v>#N/A</c:v>
                </c:pt>
                <c:pt idx="12">
                  <c:v>#N/A</c:v>
                </c:pt>
                <c:pt idx="13">
                  <c:v>1125</c:v>
                </c:pt>
                <c:pt idx="14">
                  <c:v>#N/A</c:v>
                </c:pt>
              </c:numCache>
            </c:numRef>
          </c:val>
          <c:smooth val="0"/>
          <c:extLst>
            <c:ext xmlns:c16="http://schemas.microsoft.com/office/drawing/2014/chart" uri="{C3380CC4-5D6E-409C-BE32-E72D297353CC}">
              <c16:uniqueId val="{00000008-6C38-4198-A7D7-3FBD84381D7A}"/>
            </c:ext>
          </c:extLst>
        </c:ser>
        <c:dLbls>
          <c:showLegendKey val="0"/>
          <c:showVal val="0"/>
          <c:showCatName val="0"/>
          <c:showSerName val="0"/>
          <c:showPercent val="0"/>
          <c:showBubbleSize val="0"/>
        </c:dLbls>
        <c:marker val="1"/>
        <c:smooth val="0"/>
        <c:axId val="157444736"/>
        <c:axId val="157446912"/>
      </c:lineChart>
      <c:catAx>
        <c:axId val="1574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446912"/>
        <c:crosses val="autoZero"/>
        <c:auto val="1"/>
        <c:lblAlgn val="ctr"/>
        <c:lblOffset val="100"/>
        <c:tickLblSkip val="1"/>
        <c:tickMarkSkip val="1"/>
        <c:noMultiLvlLbl val="0"/>
      </c:catAx>
      <c:valAx>
        <c:axId val="15744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4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31622</c:v>
                </c:pt>
                <c:pt idx="5">
                  <c:v>31935</c:v>
                </c:pt>
                <c:pt idx="8">
                  <c:v>32386</c:v>
                </c:pt>
                <c:pt idx="11">
                  <c:v>32175</c:v>
                </c:pt>
                <c:pt idx="14">
                  <c:v>32079</c:v>
                </c:pt>
              </c:numCache>
            </c:numRef>
          </c:val>
          <c:extLst>
            <c:ext xmlns:c16="http://schemas.microsoft.com/office/drawing/2014/chart" uri="{C3380CC4-5D6E-409C-BE32-E72D297353CC}">
              <c16:uniqueId val="{00000000-4CD9-40A2-80C7-A47E9B3A50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8500</c:v>
                </c:pt>
                <c:pt idx="5">
                  <c:v>8995</c:v>
                </c:pt>
                <c:pt idx="8">
                  <c:v>7879</c:v>
                </c:pt>
                <c:pt idx="11">
                  <c:v>6971</c:v>
                </c:pt>
                <c:pt idx="14">
                  <c:v>6916</c:v>
                </c:pt>
              </c:numCache>
            </c:numRef>
          </c:val>
          <c:extLst>
            <c:ext xmlns:c16="http://schemas.microsoft.com/office/drawing/2014/chart" uri="{C3380CC4-5D6E-409C-BE32-E72D297353CC}">
              <c16:uniqueId val="{00000001-4CD9-40A2-80C7-A47E9B3A50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3324</c:v>
                </c:pt>
                <c:pt idx="5">
                  <c:v>3100</c:v>
                </c:pt>
                <c:pt idx="8">
                  <c:v>3209</c:v>
                </c:pt>
                <c:pt idx="11">
                  <c:v>2897</c:v>
                </c:pt>
                <c:pt idx="14">
                  <c:v>2561</c:v>
                </c:pt>
              </c:numCache>
            </c:numRef>
          </c:val>
          <c:extLst>
            <c:ext xmlns:c16="http://schemas.microsoft.com/office/drawing/2014/chart" uri="{C3380CC4-5D6E-409C-BE32-E72D297353CC}">
              <c16:uniqueId val="{00000002-4CD9-40A2-80C7-A47E9B3A50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D9-40A2-80C7-A47E9B3A50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D9-40A2-80C7-A47E9B3A50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D9-40A2-80C7-A47E9B3A50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4739</c:v>
                </c:pt>
                <c:pt idx="3">
                  <c:v>4465</c:v>
                </c:pt>
                <c:pt idx="6">
                  <c:v>4404</c:v>
                </c:pt>
                <c:pt idx="9">
                  <c:v>4368</c:v>
                </c:pt>
                <c:pt idx="12">
                  <c:v>4149</c:v>
                </c:pt>
              </c:numCache>
            </c:numRef>
          </c:val>
          <c:extLst>
            <c:ext xmlns:c16="http://schemas.microsoft.com/office/drawing/2014/chart" uri="{C3380CC4-5D6E-409C-BE32-E72D297353CC}">
              <c16:uniqueId val="{00000006-4CD9-40A2-80C7-A47E9B3A50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4501</c:v>
                </c:pt>
                <c:pt idx="3">
                  <c:v>3754</c:v>
                </c:pt>
                <c:pt idx="6">
                  <c:v>3045</c:v>
                </c:pt>
                <c:pt idx="9">
                  <c:v>2345</c:v>
                </c:pt>
                <c:pt idx="12">
                  <c:v>1727</c:v>
                </c:pt>
              </c:numCache>
            </c:numRef>
          </c:val>
          <c:extLst>
            <c:ext xmlns:c16="http://schemas.microsoft.com/office/drawing/2014/chart" uri="{C3380CC4-5D6E-409C-BE32-E72D297353CC}">
              <c16:uniqueId val="{00000007-4CD9-40A2-80C7-A47E9B3A50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19355</c:v>
                </c:pt>
                <c:pt idx="3">
                  <c:v>18989</c:v>
                </c:pt>
                <c:pt idx="6">
                  <c:v>18399</c:v>
                </c:pt>
                <c:pt idx="9">
                  <c:v>18132</c:v>
                </c:pt>
                <c:pt idx="12">
                  <c:v>17960</c:v>
                </c:pt>
              </c:numCache>
            </c:numRef>
          </c:val>
          <c:extLst>
            <c:ext xmlns:c16="http://schemas.microsoft.com/office/drawing/2014/chart" uri="{C3380CC4-5D6E-409C-BE32-E72D297353CC}">
              <c16:uniqueId val="{00000008-4CD9-40A2-80C7-A47E9B3A50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796</c:v>
                </c:pt>
                <c:pt idx="3">
                  <c:v>652</c:v>
                </c:pt>
                <c:pt idx="6">
                  <c:v>507</c:v>
                </c:pt>
                <c:pt idx="9">
                  <c:v>438</c:v>
                </c:pt>
                <c:pt idx="12">
                  <c:v>368</c:v>
                </c:pt>
              </c:numCache>
            </c:numRef>
          </c:val>
          <c:extLst>
            <c:ext xmlns:c16="http://schemas.microsoft.com/office/drawing/2014/chart" uri="{C3380CC4-5D6E-409C-BE32-E72D297353CC}">
              <c16:uniqueId val="{00000009-4CD9-40A2-80C7-A47E9B3A50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26297</c:v>
                </c:pt>
                <c:pt idx="3">
                  <c:v>26714</c:v>
                </c:pt>
                <c:pt idx="6">
                  <c:v>26979</c:v>
                </c:pt>
                <c:pt idx="9">
                  <c:v>26911</c:v>
                </c:pt>
                <c:pt idx="12">
                  <c:v>27350</c:v>
                </c:pt>
              </c:numCache>
            </c:numRef>
          </c:val>
          <c:extLst>
            <c:ext xmlns:c16="http://schemas.microsoft.com/office/drawing/2014/chart" uri="{C3380CC4-5D6E-409C-BE32-E72D297353CC}">
              <c16:uniqueId val="{0000000A-4CD9-40A2-80C7-A47E9B3A50E9}"/>
            </c:ext>
          </c:extLst>
        </c:ser>
        <c:dLbls>
          <c:showLegendKey val="0"/>
          <c:showVal val="0"/>
          <c:showCatName val="0"/>
          <c:showSerName val="0"/>
          <c:showPercent val="0"/>
          <c:showBubbleSize val="0"/>
        </c:dLbls>
        <c:gapWidth val="100"/>
        <c:overlap val="100"/>
        <c:axId val="157611904"/>
        <c:axId val="15767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12242</c:v>
                </c:pt>
                <c:pt idx="2">
                  <c:v>#N/A</c:v>
                </c:pt>
                <c:pt idx="3">
                  <c:v>#N/A</c:v>
                </c:pt>
                <c:pt idx="4">
                  <c:v>10544</c:v>
                </c:pt>
                <c:pt idx="5">
                  <c:v>#N/A</c:v>
                </c:pt>
                <c:pt idx="6">
                  <c:v>#N/A</c:v>
                </c:pt>
                <c:pt idx="7">
                  <c:v>9860</c:v>
                </c:pt>
                <c:pt idx="8">
                  <c:v>#N/A</c:v>
                </c:pt>
                <c:pt idx="9">
                  <c:v>#N/A</c:v>
                </c:pt>
                <c:pt idx="10">
                  <c:v>10151</c:v>
                </c:pt>
                <c:pt idx="11">
                  <c:v>#N/A</c:v>
                </c:pt>
                <c:pt idx="12">
                  <c:v>#N/A</c:v>
                </c:pt>
                <c:pt idx="13">
                  <c:v>9998</c:v>
                </c:pt>
                <c:pt idx="14">
                  <c:v>#N/A</c:v>
                </c:pt>
              </c:numCache>
            </c:numRef>
          </c:val>
          <c:smooth val="0"/>
          <c:extLst>
            <c:ext xmlns:c16="http://schemas.microsoft.com/office/drawing/2014/chart" uri="{C3380CC4-5D6E-409C-BE32-E72D297353CC}">
              <c16:uniqueId val="{0000000B-4CD9-40A2-80C7-A47E9B3A50E9}"/>
            </c:ext>
          </c:extLst>
        </c:ser>
        <c:dLbls>
          <c:showLegendKey val="0"/>
          <c:showVal val="0"/>
          <c:showCatName val="0"/>
          <c:showSerName val="0"/>
          <c:showPercent val="0"/>
          <c:showBubbleSize val="0"/>
        </c:dLbls>
        <c:marker val="1"/>
        <c:smooth val="0"/>
        <c:axId val="157611904"/>
        <c:axId val="157679616"/>
      </c:lineChart>
      <c:catAx>
        <c:axId val="1576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79616"/>
        <c:crosses val="autoZero"/>
        <c:auto val="1"/>
        <c:lblAlgn val="ctr"/>
        <c:lblOffset val="100"/>
        <c:tickLblSkip val="1"/>
        <c:tickMarkSkip val="1"/>
        <c:noMultiLvlLbl val="0"/>
      </c:catAx>
      <c:valAx>
        <c:axId val="15767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1383</c:v>
                </c:pt>
                <c:pt idx="1">
                  <c:v>1272</c:v>
                </c:pt>
                <c:pt idx="2">
                  <c:v>1072</c:v>
                </c:pt>
              </c:numCache>
            </c:numRef>
          </c:val>
          <c:extLst>
            <c:ext xmlns:c16="http://schemas.microsoft.com/office/drawing/2014/chart" uri="{C3380CC4-5D6E-409C-BE32-E72D297353CC}">
              <c16:uniqueId val="{00000000-901E-4AB0-AD7C-A517B99415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901E-4AB0-AD7C-A517B99415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1281</c:v>
                </c:pt>
                <c:pt idx="1">
                  <c:v>1093</c:v>
                </c:pt>
                <c:pt idx="2">
                  <c:v>1094</c:v>
                </c:pt>
              </c:numCache>
            </c:numRef>
          </c:val>
          <c:extLst>
            <c:ext xmlns:c16="http://schemas.microsoft.com/office/drawing/2014/chart" uri="{C3380CC4-5D6E-409C-BE32-E72D297353CC}">
              <c16:uniqueId val="{00000002-901E-4AB0-AD7C-A517B9941534}"/>
            </c:ext>
          </c:extLst>
        </c:ser>
        <c:dLbls>
          <c:showLegendKey val="0"/>
          <c:showVal val="0"/>
          <c:showCatName val="0"/>
          <c:showSerName val="0"/>
          <c:showPercent val="0"/>
          <c:showBubbleSize val="0"/>
        </c:dLbls>
        <c:gapWidth val="120"/>
        <c:overlap val="100"/>
        <c:axId val="157870336"/>
        <c:axId val="157872128"/>
      </c:barChart>
      <c:catAx>
        <c:axId val="1578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7872128"/>
        <c:crosses val="autoZero"/>
        <c:auto val="1"/>
        <c:lblAlgn val="ctr"/>
        <c:lblOffset val="100"/>
        <c:tickLblSkip val="1"/>
        <c:tickMarkSkip val="1"/>
        <c:noMultiLvlLbl val="0"/>
      </c:catAx>
      <c:valAx>
        <c:axId val="157872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78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{9C392FE8-E05E-4FE3-8934-7655338C5379}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FBD-40ED-BE42-8FCCC90289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{D5046E39-C12D-437D-9FDE-82D48AFB1046}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BD-40ED-BE42-8FCCC90289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{7625F91A-017B-4319-91CF-CFD3A3001917}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BD-40ED-BE42-8FCCC90289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{07833CF6-5C82-489E-B5E0-0B07BBD16828}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BD-40ED-BE42-8FCCC90289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{46DA54E0-C9D7-44AF-A143-5675A0D87AB9}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BD-40ED-BE42-8FCCC902895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{1D787068-46C6-4741-BFEE-B52E6967AE33}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FBD-40ED-BE42-8FCCC902895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{759E21B7-B0A3-4878-8702-7DE25CF81881}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FBD-40ED-BE42-8FCCC902895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{CE030D80-C836-48DE-8E81-2BAAC0A3E61B}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FBD-40ED-BE42-8FCCC902895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{8130B100-EDF3-4981-BBBB-96220B572430}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FBD-40ED-BE42-8FCCC90289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59.7</c:v>
                </c:pt>
              </c:numCache>
            </c:numRef>
          </c:xVal>
          <c:yVal>
            <c:numRef>
              <c:f>公会計指標分析・財政指標組合せ分析表!$BP$51:$DC$51</c:f>
              <c:numCache>
                <c:formatCode>#,##0.0;"▲ "#,##0.0</c:formatCode>
                <c:ptCount val="40"/>
                <c:pt idx="24">
                  <c:v>65.099999999999994</c:v>
                </c:pt>
              </c:numCache>
            </c:numRef>
          </c:yVal>
          <c:smooth val="0"/>
          <c:extLst>
            <c:ext xmlns:c16="http://schemas.microsoft.com/office/drawing/2014/chart" uri="{C3380CC4-5D6E-409C-BE32-E72D297353CC}">
              <c16:uniqueId val="{00000009-4FBD-40ED-BE42-8FCCC90289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{3167D3D3-B82A-4242-9624-1EA78E7A5D3C}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FBD-40ED-BE42-8FCCC90289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{01160D08-D6AE-4533-ADAB-F23F56541622}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BD-40ED-BE42-8FCCC90289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{AC1584DF-3088-4788-9F59-5BB0F72A8D2B}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BD-40ED-BE42-8FCCC90289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{EEBBAC52-3AD6-4458-AAFD-2EB40CE3BD99}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BD-40ED-BE42-8FCCC90289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{8DF8D3B6-9917-4AE7-8101-D91F1719E814}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BD-40ED-BE42-8FCCC902895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{40EC932F-4731-4690-8BB8-FFBDC20C6DA8}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FBD-40ED-BE42-8FCCC902895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{548AB403-38F2-4893-A821-0A795FBD4750}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FBD-40ED-BE42-8FCCC902895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{F34EC75A-DC9A-4ECC-8EF7-77036D376F0D}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FBD-40ED-BE42-8FCCC902895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{E79750E3-B941-4D95-8D08-2E1646673078}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FBD-40ED-BE42-8FCCC90289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c:ext xmlns:c16="http://schemas.microsoft.com/office/drawing/2014/chart" uri="{C3380CC4-5D6E-409C-BE32-E72D297353CC}">
              <c16:uniqueId val="{00000013-4FBD-40ED-BE42-8FCCC9028951}"/>
            </c:ext>
          </c:extLst>
        </c:ser>
        <c:dLbls>
          <c:showLegendKey val="0"/>
          <c:showVal val="1"/>
          <c:showCatName val="0"/>
          <c:showSerName val="0"/>
          <c:showPercent val="0"/>
          <c:showBubbleSize val="0"/>
        </c:dLbls>
        <c:axId val="211202824"/>
        <c:axId val="211203216"/>
      </c:scatterChart>
      <c:valAx>
        <c:axId val="211202824"/>
        <c:scaling>
          <c:orientation val="minMax"/>
          <c:max val="60.5"/>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203216"/>
        <c:crosses val="autoZero"/>
        <c:crossBetween val="midCat"/>
      </c:valAx>
      <c:valAx>
        <c:axId val="211203216"/>
        <c:scaling>
          <c:orientation val="minMax"/>
          <c:max val="7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20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{88DF4B7B-B2B5-47F4-9E4A-486F3531323B}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2E7-44A3-BD00-61084A5247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{CB93F0E7-593B-4B56-8CF3-D6F31A6F7BB6}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E7-44A3-BD00-61084A5247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{955A154D-07A3-4D52-BE71-F8F74094A59A}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E7-44A3-BD00-61084A5247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{5138079D-B3B7-48E7-8D6E-94E8E4352F7A}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E7-44A3-BD00-61084A5247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{3D3EFA04-17BF-4542-9762-B6A7BE40CD6B}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E7-44A3-BD00-61084A5247D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{8E1AF3D5-A7BD-4592-A8B0-7B449BE7F50A}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2E7-44A3-BD00-61084A5247D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{1D57F3AC-CD5F-42B2-917B-E4302EA44D9D}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2E7-44A3-BD00-61084A5247D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{21A48807-3E1D-4299-995F-B411F81BFE77}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2E7-44A3-BD00-61084A5247D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{85DF8E77-2724-4D84-BA0F-F9E0D48438F9}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2E7-44A3-BD00-61084A5247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12.9</c:v>
                </c:pt>
                <c:pt idx="16">
                  <c:v>11.2</c:v>
                </c:pt>
                <c:pt idx="24">
                  <c:v>9.4</c:v>
                </c:pt>
                <c:pt idx="32">
                  <c:v>8.1999999999999993</c:v>
                </c:pt>
              </c:numCache>
            </c:numRef>
          </c:xVal>
          <c:yVal>
            <c:numRef>
              <c:f>公会計指標分析・財政指標組合せ分析表!$BP$73:$DC$73</c:f>
              <c:numCache>
                <c:formatCode>#,##0.0;"▲ "#,##0.0</c:formatCode>
                <c:ptCount val="40"/>
                <c:pt idx="0">
                  <c:v>79.8</c:v>
                </c:pt>
                <c:pt idx="8">
                  <c:v>69.099999999999994</c:v>
                </c:pt>
                <c:pt idx="16">
                  <c:v>62.9</c:v>
                </c:pt>
                <c:pt idx="24">
                  <c:v>65.099999999999994</c:v>
                </c:pt>
                <c:pt idx="32">
                  <c:v>64</c:v>
                </c:pt>
              </c:numCache>
            </c:numRef>
          </c:yVal>
          <c:smooth val="0"/>
          <c:extLst>
            <c:ext xmlns:c16="http://schemas.microsoft.com/office/drawing/2014/chart" uri="{C3380CC4-5D6E-409C-BE32-E72D297353CC}">
              <c16:uniqueId val="{00000009-C2E7-44A3-BD00-61084A5247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{7F530BFC-22CF-4C44-AAF2-89CB12F451D1}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2E7-44A3-BD00-61084A5247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{EF32EF97-60AC-446C-A24E-1545544C083B}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E7-44A3-BD00-61084A5247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{68D43166-7A03-4FD2-B2BF-B09257AD758D}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E7-44A3-BD00-61084A5247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{EA70A451-1A60-4222-93B6-A570DEE705AA}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E7-44A3-BD00-61084A5247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{9101C047-9FB8-447B-AAD0-F4920502DE99}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E7-44A3-BD00-61084A5247D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{A1E57582-021A-43C3-9E91-9DA0F91C4ED9}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2E7-44A3-BD00-61084A5247DB}"/>
                </c:ext>
              </c:extLst>
            </c:dLbl>
            <c:dLbl>
              <c:idx val="16"/>
              <c:layout>
                <c:manualLayout>
                  <c:x val="-2.340354166092318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{6F6EBFC5-D1B2-4BD6-845D-83793B0B8BF5}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2E7-44A3-BD00-61084A5247DB}"/>
                </c:ext>
              </c:extLst>
            </c:dLbl>
            <c:dLbl>
              <c:idx val="24"/>
              <c:layout>
                <c:manualLayout>
                  <c:x val="-3.999244157729811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{3E760341-8487-42A5-9A42-DC794BB9FF2B}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2E7-44A3-BD00-61084A5247D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{03D59EBE-7CB7-4852-8DEE-119386A7A5AF}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2E7-44A3-BD00-61084A5247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C2E7-44A3-BD00-61084A5247DB}"/>
            </c:ext>
          </c:extLst>
        </c:ser>
        <c:dLbls>
          <c:showLegendKey val="0"/>
          <c:showVal val="1"/>
          <c:showCatName val="0"/>
          <c:showSerName val="0"/>
          <c:showPercent val="0"/>
          <c:showBubbleSize val="0"/>
        </c:dLbls>
        <c:axId val="211204000"/>
        <c:axId val="211204392"/>
      </c:scatterChart>
      <c:valAx>
        <c:axId val="211204000"/>
        <c:scaling>
          <c:orientation val="minMax"/>
          <c:max val="14.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204392"/>
        <c:crosses val="autoZero"/>
        <c:crossBetween val="midCat"/>
      </c:valAx>
      <c:valAx>
        <c:axId val="211204392"/>
        <c:scaling>
          <c:orientation val="minMax"/>
          <c:max val="8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204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元利償還金については、近年の投資事業の抑制により減少傾向が続いている。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公営企業債の元利償還金に対する繰入金について、平成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年度は使用料収入が減少したため下水道事業の繰入金全体が増加したが、平成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年度は起債残高が減少していることに伴い減少した。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組合等</a:t>
          </a:r>
          <a:r>
            <a:rPr kumimoji="1" lang="ja-JP" altLang="en-US" sz="1100">
              <a:latin typeface="ＭＳ Ｐゴシック" panose="020B0600070205080204" pitchFamily="50" charset="-128"/>
              <a:ea typeface="ＭＳ Ｐゴシック" panose="020B0600070205080204" pitchFamily="50" charset="-128"/>
            </a:rPr>
            <a:t>が起こした地方債の元利償還金に対する負担金は、平成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岸和田市貝塚市清掃施設組合</a:t>
          </a:r>
          <a:r>
            <a:rPr kumimoji="1" lang="ja-JP" altLang="en-US" sz="1100">
              <a:latin typeface="ＭＳ Ｐゴシック" panose="020B0600070205080204" pitchFamily="50" charset="-128"/>
              <a:ea typeface="ＭＳ Ｐゴシック" panose="020B0600070205080204" pitchFamily="50" charset="-128"/>
            </a:rPr>
            <a:t>の充当一般財源に占める公債費の割合が増加したが、平成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年度は建設公債費が減少したことに伴い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算入公債費等は、臨時財政対策債の公債費算入が増加し続けていることから、平成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年度も増加した。</a:t>
          </a:r>
        </a:p>
        <a:p>
          <a:r>
            <a:rPr kumimoji="1" lang="ja-JP" altLang="en-US" sz="1100">
              <a:latin typeface="ＭＳ Ｐゴシック" panose="020B0600070205080204" pitchFamily="50" charset="-128"/>
              <a:ea typeface="ＭＳ Ｐゴシック" panose="020B0600070205080204" pitchFamily="50" charset="-128"/>
            </a:rPr>
            <a:t>　今後も投資事業を抑制し、元利償還金の極端な増加が生じないように努める。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増加したことや</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公立保育所の認定こども園への改修等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による地方債発行額の増加に伴い増加している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公営企業債等繰入見込額は、病院事業会計の地方債現在高が減少したことにより減少した。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組合等負担等見込額も、岸和田市貝塚市清掃施設組合の新工場建設に係る地方債残高が減少したことにより減少した。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退職手当負担見込額も職員給のカットに伴い減少している。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年度においてはふるさと寄附の増加によりふるさと応援基金が増加したものの、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介護給付費準備基金や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崩し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ことで減少した。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結果として、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将来負担額もそれ以上に減少したことで、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年は起債発行額が増加したが、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近年の投資事業の抑制により、地方債残高は今後減少傾向で推移する見込みである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。ただし、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国レベルでの財源不足から臨時財政対策債発行額の増加も懸念される。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今後も事業規模を必要最小限に抑えつつ、優先順位付けを徹底する等、長期的な視野にたって将来負担額の抑制に努める。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かいづか　ふるさと応援基金で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百万円、バリアフリー基金で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百万円、庁舎整備基金で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百万円それぞれ積み立てたこと等により、合計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百万円増加した一方で、財政調整基金で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百万円、公共施設等整備基金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百万円それぞれ取り崩したこと等により合計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・市有財産の売却により公共施設等整備基金が増加予定であり、かいづか　ふるさと応援基金に係る寄附も増加させることで、減少傾向にある財政調整基金を取り崩すことなく財政運営を行うように努める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公共施設等整備基金：公共、公益及び公用施設の整備に要する経費及びその整備のために起こした市債の償還金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地域福祉基金：福祉のまちづくりを目的とした社会福祉施設の整備及び社会福祉事業の推進</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・かいづか　ふるさと応援基金はふるさと寄附により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百万円増加した一方で、基金の使途メニューに則りながら各事業に充当したことで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公共施設等整備基金は財産区からの繰入により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、岸貝清掃施設組合負担金により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・庁舎整備基金は平成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年度の新庁舎完成に備えて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・かいづか　ふるさと応援基金は創意工夫を重ね、寄附額を増加させながら、積極的に活用していく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・庁舎整備基金は平成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年度の新庁舎建設事業に備えて増加させていく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・公共施設等整備基金は市有財産の売却により増加させる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年度の実質収支が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百万円であったため、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以上となる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百万円を財政調整基金に積み立てた一方、収支不足により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百万円を取崩し、合計で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・災害への備え等のため、既存の歳入だけでない税外収入の確保などをより一層図りつつ、効率的かつ効果的な予算執行を徹底し、増加させるように努める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・本基金にたよらない財政運営に努め、適正に管理する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ほぼ同等の水準となっている。現在、公共施設総合管理計画に基づき、認定こども園の建替えや新庁舎の整備等を予定しているものの、老朽化した建物が数多くあることから、数値は上昇傾向にあると予測され、今後も引き続き、公共建築物の更新や統合、複合化、転用等の検討が必要であると考える。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日時点で未整備であったため、平成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80" name="楕円 79"/>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18251</xdr:rowOff>
    </xdr:from>
    <xdr:ext cx="405111" cy="259045"/>
    <xdr:sp macro="" textlink="">
      <xdr:nvSpPr>
        <xdr:cNvPr id="8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14441</xdr:rowOff>
    </xdr:from>
    <xdr:ext cx="405111" cy="259045"/>
    <xdr:sp macro="" textlink="">
      <xdr:nvSpPr>
        <xdr:cNvPr id="83" name="n_1main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高い水準にある。主な要因として業務支出に係る人件費について、ごみ収集業務や小学校給食調理業務を直営実施していることから全国平均、類似団体内平均値を上回る状況が続いているためと考えられ、今後、職員給与や定数の適正化や効果の検証による事務事業の見直し、市有施設の維持管理費用の抑制などに取り組む必要があると考え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1663</xdr:rowOff>
    </xdr:from>
    <xdr:to>
      <xdr:col>76</xdr:col>
      <xdr:colOff>73025</xdr:colOff>
      <xdr:row>29</xdr:row>
      <xdr:rowOff>103263</xdr:rowOff>
    </xdr:to>
    <xdr:sp macro="" textlink="">
      <xdr:nvSpPr>
        <xdr:cNvPr id="126" name="楕円 125"/>
        <xdr:cNvSpPr/>
      </xdr:nvSpPr>
      <xdr:spPr>
        <a:xfrm>
          <a:off x="14744700" y="5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24540</xdr:rowOff>
    </xdr:from>
    <xdr:ext cx="340478" cy="259045"/>
    <xdr:sp macro="" textlink="">
      <xdr:nvSpPr>
        <xdr:cNvPr id="127" name="債務償還可能年数該当値テキスト"/>
        <xdr:cNvSpPr txBox="1"/>
      </xdr:nvSpPr>
      <xdr:spPr>
        <a:xfrm>
          <a:off x="14846300" y="5596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1" name="楕円 70"/>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63517</xdr:rowOff>
    </xdr:from>
    <xdr:ext cx="405111" cy="259045"/>
    <xdr:sp macro="" textlink="">
      <xdr:nvSpPr>
        <xdr:cNvPr id="72"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3"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74"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8" name="フローチャート: 判断 107"/>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160306</xdr:rowOff>
    </xdr:from>
    <xdr:to>
      <xdr:col>50</xdr:col>
      <xdr:colOff>165100</xdr:colOff>
      <xdr:row>42</xdr:row>
      <xdr:rowOff>90456</xdr:rowOff>
    </xdr:to>
    <xdr:sp macro="" textlink="">
      <xdr:nvSpPr>
        <xdr:cNvPr id="114" name="楕円 113"/>
        <xdr:cNvSpPr/>
      </xdr:nvSpPr>
      <xdr:spPr>
        <a:xfrm>
          <a:off x="9588500" y="71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16"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81583</xdr:rowOff>
    </xdr:from>
    <xdr:ext cx="469744" cy="259045"/>
    <xdr:sp macro="" textlink="">
      <xdr:nvSpPr>
        <xdr:cNvPr id="117" name="n_1mainValue【道路】&#10;一人当たり延長"/>
        <xdr:cNvSpPr txBox="1"/>
      </xdr:nvSpPr>
      <xdr:spPr>
        <a:xfrm>
          <a:off x="9391727" y="72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1" name="フローチャート: 判断 150"/>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153307</xdr:rowOff>
    </xdr:from>
    <xdr:to>
      <xdr:col>20</xdr:col>
      <xdr:colOff>38100</xdr:colOff>
      <xdr:row>58</xdr:row>
      <xdr:rowOff>83457</xdr:rowOff>
    </xdr:to>
    <xdr:sp macro="" textlink="">
      <xdr:nvSpPr>
        <xdr:cNvPr id="157" name="楕円 156"/>
        <xdr:cNvSpPr/>
      </xdr:nvSpPr>
      <xdr:spPr>
        <a:xfrm>
          <a:off x="3746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139899</xdr:rowOff>
    </xdr:from>
    <xdr:ext cx="405111" cy="259045"/>
    <xdr:sp macro="" textlink="">
      <xdr:nvSpPr>
        <xdr:cNvPr id="158"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59"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99984</xdr:rowOff>
    </xdr:from>
    <xdr:ext cx="405111" cy="259045"/>
    <xdr:sp macro="" textlink="">
      <xdr:nvSpPr>
        <xdr:cNvPr id="160" name="n_1mainValue【橋りょう・トンネル】&#10;有形固定資産減価償却率"/>
        <xdr:cNvSpPr txBox="1"/>
      </xdr:nvSpPr>
      <xdr:spPr>
        <a:xfrm>
          <a:off x="3582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2" name="フローチャート: 判断 191"/>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24437</xdr:rowOff>
    </xdr:from>
    <xdr:to>
      <xdr:col>50</xdr:col>
      <xdr:colOff>165100</xdr:colOff>
      <xdr:row>63</xdr:row>
      <xdr:rowOff>126037</xdr:rowOff>
    </xdr:to>
    <xdr:sp macro="" textlink="">
      <xdr:nvSpPr>
        <xdr:cNvPr id="198" name="楕円 197"/>
        <xdr:cNvSpPr/>
      </xdr:nvSpPr>
      <xdr:spPr>
        <a:xfrm>
          <a:off x="9588500" y="108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155531</xdr:rowOff>
    </xdr:from>
    <xdr:ext cx="599010" cy="259045"/>
    <xdr:sp macro="" textlink="">
      <xdr:nvSpPr>
        <xdr:cNvPr id="199"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0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142564</xdr:rowOff>
    </xdr:from>
    <xdr:ext cx="599010" cy="259045"/>
    <xdr:sp macro="" textlink="">
      <xdr:nvSpPr>
        <xdr:cNvPr id="201" name="n_1mainValue【橋りょう・トンネル】&#10;一人当たり有形固定資産（償却資産）額"/>
        <xdr:cNvSpPr txBox="1"/>
      </xdr:nvSpPr>
      <xdr:spPr>
        <a:xfrm>
          <a:off x="9327095" y="106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34" name="フローチャート: 判断 23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40" name="楕円 239"/>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81932</xdr:rowOff>
    </xdr:from>
    <xdr:ext cx="405111" cy="259045"/>
    <xdr:sp macro="" textlink="">
      <xdr:nvSpPr>
        <xdr:cNvPr id="241"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42"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243" name="n_1mainValue【公営住宅】&#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73" name="フローチャート: 判断 27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169723</xdr:rowOff>
    </xdr:from>
    <xdr:to>
      <xdr:col>50</xdr:col>
      <xdr:colOff>165100</xdr:colOff>
      <xdr:row>84</xdr:row>
      <xdr:rowOff>99873</xdr:rowOff>
    </xdr:to>
    <xdr:sp macro="" textlink="">
      <xdr:nvSpPr>
        <xdr:cNvPr id="279" name="楕円 278"/>
        <xdr:cNvSpPr/>
      </xdr:nvSpPr>
      <xdr:spPr>
        <a:xfrm>
          <a:off x="9588500" y="144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80"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81"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116400</xdr:rowOff>
    </xdr:from>
    <xdr:ext cx="469744" cy="259045"/>
    <xdr:sp macro="" textlink="">
      <xdr:nvSpPr>
        <xdr:cNvPr id="282" name="n_1mainValue【公営住宅】&#10;一人当たり面積"/>
        <xdr:cNvSpPr txBox="1"/>
      </xdr:nvSpPr>
      <xdr:spPr>
        <a:xfrm>
          <a:off x="9391727" y="1417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23" name="直線コネクタ 322"/>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24"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5" name="直線コネクタ 32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26"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27" name="直線コネクタ 326"/>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28"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29" name="フローチャート: 判断 328"/>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30" name="フローチャート: 判断 32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31" name="フローチャート: 判断 330"/>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145415</xdr:rowOff>
    </xdr:from>
    <xdr:to>
      <xdr:col>81</xdr:col>
      <xdr:colOff>101600</xdr:colOff>
      <xdr:row>35</xdr:row>
      <xdr:rowOff>75565</xdr:rowOff>
    </xdr:to>
    <xdr:sp macro="" textlink="">
      <xdr:nvSpPr>
        <xdr:cNvPr id="337" name="楕円 336"/>
        <xdr:cNvSpPr/>
      </xdr:nvSpPr>
      <xdr:spPr>
        <a:xfrm>
          <a:off x="15430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78122</xdr:rowOff>
    </xdr:from>
    <xdr:ext cx="405111" cy="259045"/>
    <xdr:sp macro="" textlink="">
      <xdr:nvSpPr>
        <xdr:cNvPr id="33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3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92092</xdr:rowOff>
    </xdr:from>
    <xdr:ext cx="405111" cy="259045"/>
    <xdr:sp macro="" textlink="">
      <xdr:nvSpPr>
        <xdr:cNvPr id="340" name="n_1mainValue【認定こども園・幼稚園・保育所】&#10;有形固定資産減価償却率"/>
        <xdr:cNvSpPr txBox="1"/>
      </xdr:nvSpPr>
      <xdr:spPr>
        <a:xfrm>
          <a:off x="152660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62" name="直線コネクタ 36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6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66" name="直線コネクタ 36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6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68" name="フローチャート: 判断 36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70" name="フローチャート: 判断 36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76" name="楕円 375"/>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7"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78"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379"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0" name="テキスト ボックス 3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04" name="直線コネクタ 403"/>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5"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6" name="直線コネクタ 40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07"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08" name="直線コネクタ 407"/>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09"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10" name="フローチャート: 判断 409"/>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1" name="フローチャート: 判断 41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12" name="フローチャート: 判断 411"/>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418" name="楕円 417"/>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1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20"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1" cy="259045"/>
    <xdr:sp macro="" textlink="">
      <xdr:nvSpPr>
        <xdr:cNvPr id="421" name="n_1mainValue【学校施設】&#10;有形固定資産減価償却率"/>
        <xdr:cNvSpPr txBox="1"/>
      </xdr:nvSpPr>
      <xdr:spPr>
        <a:xfrm>
          <a:off x="15266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44" name="直線コネクタ 443"/>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4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46" name="直線コネクタ 44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47"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48" name="直線コネクタ 447"/>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49"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50" name="フローチャート: 判断 449"/>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51" name="フローチャート: 判断 450"/>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52" name="フローチャート: 判断 451"/>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42469</xdr:rowOff>
    </xdr:from>
    <xdr:to>
      <xdr:col>112</xdr:col>
      <xdr:colOff>38100</xdr:colOff>
      <xdr:row>63</xdr:row>
      <xdr:rowOff>144069</xdr:rowOff>
    </xdr:to>
    <xdr:sp macro="" textlink="">
      <xdr:nvSpPr>
        <xdr:cNvPr id="458" name="楕円 457"/>
        <xdr:cNvSpPr/>
      </xdr:nvSpPr>
      <xdr:spPr>
        <a:xfrm>
          <a:off x="21272500" y="10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45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6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135196</xdr:rowOff>
    </xdr:from>
    <xdr:ext cx="469744" cy="259045"/>
    <xdr:sp macro="" textlink="">
      <xdr:nvSpPr>
        <xdr:cNvPr id="461" name="n_1mainValue【学校施設】&#10;一人当たり面積"/>
        <xdr:cNvSpPr txBox="1"/>
      </xdr:nvSpPr>
      <xdr:spPr>
        <a:xfrm>
          <a:off x="21075727" y="10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8" name="テキスト ボックス 4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0" name="テキスト ボックス 4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02" name="直線コネクタ 50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0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04" name="直線コネクタ 50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6" name="直線コネクタ 5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0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08" name="フローチャート: 判断 50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09" name="フローチャート: 判断 50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10" name="フローチャート: 判断 50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516" name="楕円 515"/>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517"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18"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122572</xdr:rowOff>
    </xdr:from>
    <xdr:ext cx="405111" cy="259045"/>
    <xdr:sp macro="" textlink="">
      <xdr:nvSpPr>
        <xdr:cNvPr id="519" name="n_1main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0" name="直線コネクタ 5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1" name="テキスト ボックス 5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2" name="直線コネクタ 5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3" name="テキスト ボックス 5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4" name="直線コネクタ 5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5" name="テキスト ボックス 5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6" name="直線コネクタ 5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7" name="テキスト ボックス 5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8" name="直線コネクタ 5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9" name="テキスト ボックス 5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0" name="直線コネクタ 5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1" name="テキスト ボックス 5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45" name="直線コネクタ 544"/>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46"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47" name="直線コネクタ 546"/>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4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49" name="直線コネクタ 54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50"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51" name="フローチャート: 判断 550"/>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52" name="フローチャート: 判断 551"/>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53" name="フローチャート: 判断 55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559" name="楕円 558"/>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168020</xdr:rowOff>
    </xdr:from>
    <xdr:ext cx="469744" cy="259045"/>
    <xdr:sp macro="" textlink="">
      <xdr:nvSpPr>
        <xdr:cNvPr id="560"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6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562" name="n_1mainValue【公民館】&#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認定こども園・幼稚園・保育所に係る有形固定資産減価償却率については、本市の所有する幼稚園、認定こども園のほとんどが昭和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建物であるため、非常に高い水準となっているが、今後幼稚園園舎と認定こども園園舎の複合化による除却と増改築を予定しており、水準は低下傾向になると考えられる。また、公営住宅に係る有形固定資産減価償却率についても、本市の所有する公営住宅のほとんど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年代の建物であるため、非常に高い水準となっているが、現在民間の力を活用し最も古い部類である木造住宅の除却を進めており、水準の低下に努めている。なお、平成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日時点で未整備であったため、平成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3" name="楕円 72"/>
        <xdr:cNvSpPr/>
      </xdr:nvSpPr>
      <xdr:spPr>
        <a:xfrm>
          <a:off x="3746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105971</xdr:rowOff>
    </xdr:from>
    <xdr:ext cx="405111" cy="259045"/>
    <xdr:sp macro="" textlink="">
      <xdr:nvSpPr>
        <xdr:cNvPr id="74" name="n_1main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14" name="楕円 113"/>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54627</xdr:rowOff>
    </xdr:from>
    <xdr:ext cx="469744" cy="259045"/>
    <xdr:sp macro="" textlink="">
      <xdr:nvSpPr>
        <xdr:cNvPr id="115"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0" name="フローチャート: 判断 149"/>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45538</xdr:rowOff>
    </xdr:from>
    <xdr:to>
      <xdr:col>20</xdr:col>
      <xdr:colOff>38100</xdr:colOff>
      <xdr:row>57</xdr:row>
      <xdr:rowOff>147138</xdr:rowOff>
    </xdr:to>
    <xdr:sp macro="" textlink="">
      <xdr:nvSpPr>
        <xdr:cNvPr id="157" name="楕円 156"/>
        <xdr:cNvSpPr/>
      </xdr:nvSpPr>
      <xdr:spPr>
        <a:xfrm>
          <a:off x="3746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163665</xdr:rowOff>
    </xdr:from>
    <xdr:ext cx="405111" cy="259045"/>
    <xdr:sp macro="" textlink="">
      <xdr:nvSpPr>
        <xdr:cNvPr id="158" name="n_1mainValue【体育館・プール】&#10;有形固定資産減価償却率"/>
        <xdr:cNvSpPr txBox="1"/>
      </xdr:nvSpPr>
      <xdr:spPr>
        <a:xfrm>
          <a:off x="35820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191" name="フローチャート: 判断 190"/>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192"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198" name="楕円 197"/>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156227</xdr:rowOff>
    </xdr:from>
    <xdr:ext cx="469744" cy="259045"/>
    <xdr:sp macro="" textlink="">
      <xdr:nvSpPr>
        <xdr:cNvPr id="199"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24" name="直線コネクタ 22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6" name="直線コネクタ 22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29"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30" name="フローチャート: 判断 22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31" name="フローチャート: 判断 23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32"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33" name="フローチャート: 判断 232"/>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114952</xdr:rowOff>
    </xdr:from>
    <xdr:ext cx="405111" cy="259045"/>
    <xdr:sp macro="" textlink="">
      <xdr:nvSpPr>
        <xdr:cNvPr id="234"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40" name="楕円 239"/>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71138</xdr:rowOff>
    </xdr:from>
    <xdr:ext cx="405111" cy="259045"/>
    <xdr:sp macro="" textlink="">
      <xdr:nvSpPr>
        <xdr:cNvPr id="241" name="n_1mainValue【福祉施設】&#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63" name="直線コネクタ 26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6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5" name="直線コネクタ 26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6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67" name="直線コネクタ 26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6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9" name="フローチャート: 判断 26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70" name="フローチャート: 判断 26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71"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72" name="フローチャート: 判断 271"/>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73"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279" name="楕円 278"/>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54881</xdr:rowOff>
    </xdr:from>
    <xdr:ext cx="469744" cy="259045"/>
    <xdr:sp macro="" textlink="">
      <xdr:nvSpPr>
        <xdr:cNvPr id="280"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06" name="直線コネクタ 30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0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10" name="直線コネクタ 30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2" name="フローチャート: 判断 31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3" name="フローチャート: 判断 31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14"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15" name="フローチャート: 判断 314"/>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16"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40095</xdr:rowOff>
    </xdr:from>
    <xdr:to>
      <xdr:col>20</xdr:col>
      <xdr:colOff>38100</xdr:colOff>
      <xdr:row>103</xdr:row>
      <xdr:rowOff>141695</xdr:rowOff>
    </xdr:to>
    <xdr:sp macro="" textlink="">
      <xdr:nvSpPr>
        <xdr:cNvPr id="322" name="楕円 321"/>
        <xdr:cNvSpPr/>
      </xdr:nvSpPr>
      <xdr:spPr>
        <a:xfrm>
          <a:off x="3746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158222</xdr:rowOff>
    </xdr:from>
    <xdr:ext cx="405111" cy="259045"/>
    <xdr:sp macro="" textlink="">
      <xdr:nvSpPr>
        <xdr:cNvPr id="323" name="n_1mainValue【市民会館】&#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47" name="直線コネクタ 34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9" name="直線コネクタ 34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5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51" name="直線コネクタ 35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2"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3" name="フローチャート: 判断 35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54" name="フローチャート: 判断 35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55"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56" name="フローチャート: 判断 35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5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363" name="楕円 362"/>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110507</xdr:rowOff>
    </xdr:from>
    <xdr:ext cx="469744" cy="259045"/>
    <xdr:sp macro="" textlink="">
      <xdr:nvSpPr>
        <xdr:cNvPr id="364"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90" name="直線コネクタ 38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2" name="直線コネクタ 39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9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94" name="直線コネクタ 39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9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6" name="フローチャート: 判断 39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97" name="フローチャート: 判断 39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9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99" name="フローチャート: 判断 398"/>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400"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43362</xdr:rowOff>
    </xdr:from>
    <xdr:to>
      <xdr:col>81</xdr:col>
      <xdr:colOff>101600</xdr:colOff>
      <xdr:row>39</xdr:row>
      <xdr:rowOff>144962</xdr:rowOff>
    </xdr:to>
    <xdr:sp macro="" textlink="">
      <xdr:nvSpPr>
        <xdr:cNvPr id="406" name="楕円 405"/>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136089</xdr:rowOff>
    </xdr:from>
    <xdr:ext cx="405111" cy="259045"/>
    <xdr:sp macro="" textlink="">
      <xdr:nvSpPr>
        <xdr:cNvPr id="407" name="n_1mainValue【一般廃棄物処理施設】&#10;有形固定資産減価償却率"/>
        <xdr:cNvSpPr txBox="1"/>
      </xdr:nvSpPr>
      <xdr:spPr>
        <a:xfrm>
          <a:off x="15266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1" name="テキスト ボックス 4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31" name="直線コネクタ 430"/>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32"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33" name="直線コネクタ 432"/>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34"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35" name="直線コネクタ 434"/>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36"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37" name="フローチャート: 判断 436"/>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38" name="フローチャート: 判断 437"/>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39"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40" name="フローチャート: 判断 43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41"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87008</xdr:rowOff>
    </xdr:from>
    <xdr:to>
      <xdr:col>112</xdr:col>
      <xdr:colOff>38100</xdr:colOff>
      <xdr:row>41</xdr:row>
      <xdr:rowOff>17158</xdr:rowOff>
    </xdr:to>
    <xdr:sp macro="" textlink="">
      <xdr:nvSpPr>
        <xdr:cNvPr id="447" name="楕円 446"/>
        <xdr:cNvSpPr/>
      </xdr:nvSpPr>
      <xdr:spPr>
        <a:xfrm>
          <a:off x="21272500" y="69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8285</xdr:rowOff>
    </xdr:from>
    <xdr:ext cx="534377" cy="259045"/>
    <xdr:sp macro="" textlink="">
      <xdr:nvSpPr>
        <xdr:cNvPr id="448" name="n_1mainValue【一般廃棄物処理施設】&#10;一人当たり有形固定資産（償却資産）額"/>
        <xdr:cNvSpPr txBox="1"/>
      </xdr:nvSpPr>
      <xdr:spPr>
        <a:xfrm>
          <a:off x="21043411" y="703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74" name="直線コネクタ 47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7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76" name="直線コネクタ 47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7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80" name="フローチャート: 判断 47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81" name="フローチャート: 判断 48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8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83" name="フローチャート: 判断 48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10177</xdr:rowOff>
    </xdr:from>
    <xdr:ext cx="405111" cy="259045"/>
    <xdr:sp macro="" textlink="">
      <xdr:nvSpPr>
        <xdr:cNvPr id="484"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490" name="楕円 489"/>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31404</xdr:rowOff>
    </xdr:from>
    <xdr:ext cx="405111" cy="259045"/>
    <xdr:sp macro="" textlink="">
      <xdr:nvSpPr>
        <xdr:cNvPr id="491" name="n_1mainValue【保健センター・保健所】&#10;有形固定資産減価償却率"/>
        <xdr:cNvSpPr txBox="1"/>
      </xdr:nvSpPr>
      <xdr:spPr>
        <a:xfrm>
          <a:off x="15266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17" name="直線コネクタ 51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1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19" name="直線コネクタ 51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2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21" name="直線コネクタ 52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2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23" name="フローチャート: 判断 52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24" name="フローチャート: 判断 52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25"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26" name="フローチャート: 判断 525"/>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27"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33" name="楕円 532"/>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148062</xdr:rowOff>
    </xdr:from>
    <xdr:ext cx="469744" cy="259045"/>
    <xdr:sp macro="" textlink="">
      <xdr:nvSpPr>
        <xdr:cNvPr id="53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60" name="直線コネクタ 55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6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62" name="直線コネクタ 56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6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64" name="直線コネクタ 56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6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66" name="フローチャート: 判断 56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7" name="フローチャート: 判断 56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6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69" name="フローチャート: 判断 56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7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76" name="楕円 575"/>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80027</xdr:rowOff>
    </xdr:from>
    <xdr:ext cx="405111" cy="259045"/>
    <xdr:sp macro="" textlink="">
      <xdr:nvSpPr>
        <xdr:cNvPr id="577" name="n_1mainValue【消防施設】&#10;有形固定資産減価償却率"/>
        <xdr:cNvSpPr txBox="1"/>
      </xdr:nvSpPr>
      <xdr:spPr>
        <a:xfrm>
          <a:off x="152660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9" name="直線コネクタ 59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1" name="直線コネクタ 60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3" name="直線コネクタ 60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5" name="フローチャート: 判断 60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6" name="フローチャート: 判断 60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0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08" name="フローチャート: 判断 607"/>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609"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15" name="楕円 614"/>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77740</xdr:rowOff>
    </xdr:from>
    <xdr:ext cx="469744" cy="259045"/>
    <xdr:sp macro="" textlink="">
      <xdr:nvSpPr>
        <xdr:cNvPr id="616"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2" name="直線コネクタ 641"/>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3"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4" name="直線コネクタ 643"/>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5"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6" name="直線コネクタ 645"/>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7"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8" name="フローチャート: 判断 64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9" name="フローチャート: 判断 648"/>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5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51" name="フローチャート: 判断 650"/>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52"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658" name="楕円 657"/>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1469</xdr:rowOff>
    </xdr:from>
    <xdr:ext cx="405111" cy="259045"/>
    <xdr:sp macro="" textlink="">
      <xdr:nvSpPr>
        <xdr:cNvPr id="659" name="n_1mainValue【庁舎】&#10;有形固定資産減価償却率"/>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84" name="直線コネクタ 68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8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86" name="直線コネクタ 68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8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8" name="直線コネクタ 68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89"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0" name="フローチャート: 判断 68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1" name="フローチャート: 判断 69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692"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693" name="フローチャート: 判断 692"/>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694"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700" name="楕円 699"/>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22877</xdr:rowOff>
    </xdr:from>
    <xdr:ext cx="469744" cy="259045"/>
    <xdr:sp macro="" textlink="">
      <xdr:nvSpPr>
        <xdr:cNvPr id="701" name="n_1mainValue【庁舎】&#10;一人当たり面積"/>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福祉施設に係る有形固定資産減価償却率については、本市の所有するひと・ふれあいセンター（隣保館）が昭和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てられた建物であるため、非常に高い水準となっており、今後周辺施設との複合化を視野に入れた対応を実施する必要があると考えている。庁舎に係る有形固定資産減価償却率については、本市の所有する庁舎のうち本庁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年に、市民福祉センターは昭和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年に、その他の庁舎は平成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てられた建物であるため、非常に高い水準となっているが、公共施設総合管理計画に基づき、今後本庁とその周辺施設を複合化した一体的な新庁舎の整備を予定しており、水準は低下傾向になると考えられる。また、一般廃棄物処理施設に係る有形固定資産減価償却率については、ゴミ焼却場を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年に新設していることから、非常に低い水準となっている。なお、平成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日時点で未整備であったため、平成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変わらず、</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年の地方消費税率の引き上げに伴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年に大幅に増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したことで基準財政収入額が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したものの、個別算定経費や公債費の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等により基準財政需要額も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したことが原因である。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他団体との比較としては、大阪府平均、類似団体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を下回っている状況である。法人市民税をはじめとする地方税収入がリーマンショック以前の水準まで回復しておらず、類似団体と比較して脆弱な税収構造にあることが要因である。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今後も引き続き企業誘致等を進め、自主財源の確保と財政基盤の強化に努める。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前年度決算と変わらず、</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99.4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経常一般財源等については、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配当割交付金、株式譲渡割交付金</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経常経費充当一般財源も保育所等支援事業</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の増加等により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したことが原因である。</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が高止まりしている理由は、少子高齢化の進展や障害者の自立支援等により、扶助費・繰出金が増加し、また、岸貝クリーンセンター建設公債費負担や、水道事業会計からの長期借入金の償還が続いていることから、補助費等の削減が難しいためである。</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今後も第二次貝塚新生プランを着実に推進し、業務の効率化等により経常的経費の削減に取り組むとともに、受益者負担の見直し等により特定財源を確保し、硬直化が進む財政構造の改善を図る。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62</xdr:row>
      <xdr:rowOff>140970</xdr:rowOff>
    </xdr:to>
    <xdr:cxnSp macro="">
      <xdr:nvCxnSpPr>
        <xdr:cNvPr id="132" name="直線コネクタ 131"/>
        <xdr:cNvCxnSpPr/>
      </xdr:nvCxnSpPr>
      <xdr:spPr>
        <a:xfrm>
          <a:off x="4114800" y="1077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88688</xdr:rowOff>
    </xdr:from>
    <xdr:to>
      <xdr:col>19</xdr:col>
      <xdr:colOff>133350</xdr:colOff>
      <xdr:row>62</xdr:row>
      <xdr:rowOff>140970</xdr:rowOff>
    </xdr:to>
    <xdr:cxnSp macro="">
      <xdr:nvCxnSpPr>
        <xdr:cNvPr id="135" name="直線コネクタ 134"/>
        <xdr:cNvCxnSpPr/>
      </xdr:nvCxnSpPr>
      <xdr:spPr>
        <a:xfrm>
          <a:off x="3225800" y="107185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161079</xdr:rowOff>
    </xdr:to>
    <xdr:cxnSp macro="">
      <xdr:nvCxnSpPr>
        <xdr:cNvPr id="138" name="直線コネクタ 137"/>
        <xdr:cNvCxnSpPr/>
      </xdr:nvCxnSpPr>
      <xdr:spPr>
        <a:xfrm flipV="1">
          <a:off x="2336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62</xdr:row>
      <xdr:rowOff>161079</xdr:rowOff>
    </xdr:to>
    <xdr:cxnSp macro="">
      <xdr:nvCxnSpPr>
        <xdr:cNvPr id="141" name="直線コネクタ 140"/>
        <xdr:cNvCxnSpPr/>
      </xdr:nvCxnSpPr>
      <xdr:spPr>
        <a:xfrm>
          <a:off x="1447800" y="107668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2"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5" name="楕円 154"/>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124265</xdr:rowOff>
    </xdr:from>
    <xdr:ext cx="762000" cy="259045"/>
    <xdr:sp macro="" textlink="">
      <xdr:nvSpPr>
        <xdr:cNvPr id="156" name="テキスト ボックス 155"/>
        <xdr:cNvSpPr txBox="1"/>
      </xdr:nvSpPr>
      <xdr:spPr>
        <a:xfrm>
          <a:off x="2844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7" name="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8" name="テキスト ボックス 157"/>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9" name="楕円 158"/>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1075</xdr:rowOff>
    </xdr:from>
    <xdr:ext cx="762000" cy="259045"/>
    <xdr:sp macro="" textlink="">
      <xdr:nvSpPr>
        <xdr:cNvPr id="160" name="テキスト ボックス 159"/>
        <xdr:cNvSpPr txBox="1"/>
      </xdr:nvSpPr>
      <xdr:spPr>
        <a:xfrm>
          <a:off x="1066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645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99,435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人件費については第二次貝塚新生プランによる給与カット等の影響で職員給が減少した。物件費については庁内システムのクラウド化による経費等で増加したものの、平成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年度で地方公共団体情報セキュリティ強化対策事業が終了したこと等で減少した。この結果、人件費・物件費等は合計</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％減少したが、人口が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％減少したため</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人当たりとしては増加した。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他団体との比較としては、引き続き全国平均、大阪府平均、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を下回っている。その主な要因は人件費であり、貝塚</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第二次</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新生プランに基づき平成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から実施している給与水準の適正化及び各種手当の見直し並びに職員給カットによる効果である。今後も給与水準、職員定数の適正化による人件費の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や物件費の歳出削減を図り、コストの抑制に努める。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90319</xdr:rowOff>
    </xdr:from>
    <xdr:to>
      <xdr:col>23</xdr:col>
      <xdr:colOff>133350</xdr:colOff>
      <xdr:row>83</xdr:row>
      <xdr:rowOff>98965</xdr:rowOff>
    </xdr:to>
    <xdr:cxnSp macro="">
      <xdr:nvCxnSpPr>
        <xdr:cNvPr id="195" name="直線コネクタ 194"/>
        <xdr:cNvCxnSpPr/>
      </xdr:nvCxnSpPr>
      <xdr:spPr>
        <a:xfrm>
          <a:off x="4114800" y="14320669"/>
          <a:ext cx="8382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51335</xdr:rowOff>
    </xdr:from>
    <xdr:to>
      <xdr:col>19</xdr:col>
      <xdr:colOff>133350</xdr:colOff>
      <xdr:row>83</xdr:row>
      <xdr:rowOff>90319</xdr:rowOff>
    </xdr:to>
    <xdr:cxnSp macro="">
      <xdr:nvCxnSpPr>
        <xdr:cNvPr id="198" name="直線コネクタ 197"/>
        <xdr:cNvCxnSpPr/>
      </xdr:nvCxnSpPr>
      <xdr:spPr>
        <a:xfrm>
          <a:off x="3225800" y="14281685"/>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168653</xdr:rowOff>
    </xdr:from>
    <xdr:to>
      <xdr:col>15</xdr:col>
      <xdr:colOff>82550</xdr:colOff>
      <xdr:row>83</xdr:row>
      <xdr:rowOff>51335</xdr:rowOff>
    </xdr:to>
    <xdr:cxnSp macro="">
      <xdr:nvCxnSpPr>
        <xdr:cNvPr id="201" name="直線コネクタ 200"/>
        <xdr:cNvCxnSpPr/>
      </xdr:nvCxnSpPr>
      <xdr:spPr>
        <a:xfrm>
          <a:off x="2336800" y="14227553"/>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138705</xdr:rowOff>
    </xdr:from>
    <xdr:to>
      <xdr:col>11</xdr:col>
      <xdr:colOff>31750</xdr:colOff>
      <xdr:row>82</xdr:row>
      <xdr:rowOff>168653</xdr:rowOff>
    </xdr:to>
    <xdr:cxnSp macro="">
      <xdr:nvCxnSpPr>
        <xdr:cNvPr id="204" name="直線コネクタ 203"/>
        <xdr:cNvCxnSpPr/>
      </xdr:nvCxnSpPr>
      <xdr:spPr>
        <a:xfrm>
          <a:off x="1447800" y="14197605"/>
          <a:ext cx="889000" cy="2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48165</xdr:rowOff>
    </xdr:from>
    <xdr:to>
      <xdr:col>23</xdr:col>
      <xdr:colOff>184150</xdr:colOff>
      <xdr:row>83</xdr:row>
      <xdr:rowOff>149765</xdr:rowOff>
    </xdr:to>
    <xdr:sp macro="" textlink="">
      <xdr:nvSpPr>
        <xdr:cNvPr id="214" name="楕円 213"/>
        <xdr:cNvSpPr/>
      </xdr:nvSpPr>
      <xdr:spPr>
        <a:xfrm>
          <a:off x="4902200" y="14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64692</xdr:rowOff>
    </xdr:from>
    <xdr:ext cx="762000" cy="259045"/>
    <xdr:sp macro="" textlink="">
      <xdr:nvSpPr>
        <xdr:cNvPr id="215" name="人件費・物件費等の状況該当値テキスト"/>
        <xdr:cNvSpPr txBox="1"/>
      </xdr:nvSpPr>
      <xdr:spPr>
        <a:xfrm>
          <a:off x="5041900" y="1412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39519</xdr:rowOff>
    </xdr:from>
    <xdr:to>
      <xdr:col>19</xdr:col>
      <xdr:colOff>184150</xdr:colOff>
      <xdr:row>83</xdr:row>
      <xdr:rowOff>141119</xdr:rowOff>
    </xdr:to>
    <xdr:sp macro="" textlink="">
      <xdr:nvSpPr>
        <xdr:cNvPr id="216" name="楕円 215"/>
        <xdr:cNvSpPr/>
      </xdr:nvSpPr>
      <xdr:spPr>
        <a:xfrm>
          <a:off x="4064000" y="142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151296</xdr:rowOff>
    </xdr:from>
    <xdr:ext cx="736600" cy="259045"/>
    <xdr:sp macro="" textlink="">
      <xdr:nvSpPr>
        <xdr:cNvPr id="217" name="テキスト ボックス 216"/>
        <xdr:cNvSpPr txBox="1"/>
      </xdr:nvSpPr>
      <xdr:spPr>
        <a:xfrm>
          <a:off x="3733800" y="1403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535</xdr:rowOff>
    </xdr:from>
    <xdr:to>
      <xdr:col>15</xdr:col>
      <xdr:colOff>133350</xdr:colOff>
      <xdr:row>83</xdr:row>
      <xdr:rowOff>102135</xdr:rowOff>
    </xdr:to>
    <xdr:sp macro="" textlink="">
      <xdr:nvSpPr>
        <xdr:cNvPr id="218" name="楕円 217"/>
        <xdr:cNvSpPr/>
      </xdr:nvSpPr>
      <xdr:spPr>
        <a:xfrm>
          <a:off x="3175000" y="142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112312</xdr:rowOff>
    </xdr:from>
    <xdr:ext cx="762000" cy="259045"/>
    <xdr:sp macro="" textlink="">
      <xdr:nvSpPr>
        <xdr:cNvPr id="219" name="テキスト ボックス 218"/>
        <xdr:cNvSpPr txBox="1"/>
      </xdr:nvSpPr>
      <xdr:spPr>
        <a:xfrm>
          <a:off x="2844800" y="139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117853</xdr:rowOff>
    </xdr:from>
    <xdr:to>
      <xdr:col>11</xdr:col>
      <xdr:colOff>82550</xdr:colOff>
      <xdr:row>83</xdr:row>
      <xdr:rowOff>48003</xdr:rowOff>
    </xdr:to>
    <xdr:sp macro="" textlink="">
      <xdr:nvSpPr>
        <xdr:cNvPr id="220" name="楕円 219"/>
        <xdr:cNvSpPr/>
      </xdr:nvSpPr>
      <xdr:spPr>
        <a:xfrm>
          <a:off x="2286000" y="141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58180</xdr:rowOff>
    </xdr:from>
    <xdr:ext cx="762000" cy="259045"/>
    <xdr:sp macro="" textlink="">
      <xdr:nvSpPr>
        <xdr:cNvPr id="221" name="テキスト ボックス 220"/>
        <xdr:cNvSpPr txBox="1"/>
      </xdr:nvSpPr>
      <xdr:spPr>
        <a:xfrm>
          <a:off x="1955800" y="1394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87905</xdr:rowOff>
    </xdr:from>
    <xdr:to>
      <xdr:col>7</xdr:col>
      <xdr:colOff>31750</xdr:colOff>
      <xdr:row>83</xdr:row>
      <xdr:rowOff>18055</xdr:rowOff>
    </xdr:to>
    <xdr:sp macro="" textlink="">
      <xdr:nvSpPr>
        <xdr:cNvPr id="222" name="楕円 221"/>
        <xdr:cNvSpPr/>
      </xdr:nvSpPr>
      <xdr:spPr>
        <a:xfrm>
          <a:off x="1397000" y="141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28232</xdr:rowOff>
    </xdr:from>
    <xdr:ext cx="762000" cy="259045"/>
    <xdr:sp macro="" textlink="">
      <xdr:nvSpPr>
        <xdr:cNvPr id="223" name="テキスト ボックス 222"/>
        <xdr:cNvSpPr txBox="1"/>
      </xdr:nvSpPr>
      <xdr:spPr>
        <a:xfrm>
          <a:off x="1066800" y="139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a:t>
          </a:r>
          <a:r>
            <a:rPr lang="ja-JP" altLang="en-US" sz="1050">
              <a:effectLst/>
              <a:latin typeface="ＭＳ Ｐゴシック" panose="020B0600070205080204" pitchFamily="50" charset="-128"/>
              <a:ea typeface="ＭＳ Ｐゴシック" panose="020B0600070205080204" pitchFamily="50" charset="-128"/>
            </a:rPr>
            <a:t>平成</a:t>
          </a:r>
          <a:r>
            <a:rPr lang="en-US" altLang="ja-JP" sz="1050">
              <a:effectLst/>
              <a:latin typeface="ＭＳ Ｐゴシック" panose="020B0600070205080204" pitchFamily="50" charset="-128"/>
              <a:ea typeface="ＭＳ Ｐゴシック" panose="020B0600070205080204" pitchFamily="50" charset="-128"/>
            </a:rPr>
            <a:t>24</a:t>
          </a:r>
          <a:r>
            <a:rPr lang="ja-JP" altLang="en-US" sz="1050">
              <a:effectLst/>
              <a:latin typeface="ＭＳ Ｐゴシック" panose="020B0600070205080204" pitchFamily="50" charset="-128"/>
              <a:ea typeface="ＭＳ Ｐゴシック" panose="020B0600070205080204" pitchFamily="50" charset="-128"/>
            </a:rPr>
            <a:t>年</a:t>
          </a:r>
          <a:r>
            <a:rPr lang="en-US" altLang="ja-JP" sz="1050">
              <a:effectLst/>
              <a:latin typeface="ＭＳ Ｐゴシック" panose="020B0600070205080204" pitchFamily="50" charset="-128"/>
              <a:ea typeface="ＭＳ Ｐゴシック" panose="020B0600070205080204" pitchFamily="50" charset="-128"/>
            </a:rPr>
            <a:t>4</a:t>
          </a:r>
          <a:r>
            <a:rPr lang="ja-JP" altLang="en-US" sz="1050">
              <a:effectLst/>
              <a:latin typeface="ＭＳ Ｐゴシック" panose="020B0600070205080204" pitchFamily="50" charset="-128"/>
              <a:ea typeface="ＭＳ Ｐゴシック" panose="020B0600070205080204" pitchFamily="50" charset="-128"/>
            </a:rPr>
            <a:t>月</a:t>
          </a:r>
          <a:r>
            <a:rPr lang="en-US" altLang="ja-JP" sz="1050">
              <a:effectLst/>
              <a:latin typeface="ＭＳ Ｐゴシック" panose="020B0600070205080204" pitchFamily="50" charset="-128"/>
              <a:ea typeface="ＭＳ Ｐゴシック" panose="020B0600070205080204" pitchFamily="50" charset="-128"/>
            </a:rPr>
            <a:t>1</a:t>
          </a:r>
          <a:r>
            <a:rPr lang="ja-JP" altLang="en-US" sz="1050">
              <a:effectLst/>
              <a:latin typeface="ＭＳ Ｐゴシック" panose="020B0600070205080204" pitchFamily="50" charset="-128"/>
              <a:ea typeface="ＭＳ Ｐゴシック" panose="020B0600070205080204" pitchFamily="50" charset="-128"/>
            </a:rPr>
            <a:t>日～平成</a:t>
          </a:r>
          <a:r>
            <a:rPr lang="en-US" altLang="ja-JP" sz="1050">
              <a:effectLst/>
              <a:latin typeface="ＭＳ Ｐゴシック" panose="020B0600070205080204" pitchFamily="50" charset="-128"/>
              <a:ea typeface="ＭＳ Ｐゴシック" panose="020B0600070205080204" pitchFamily="50" charset="-128"/>
            </a:rPr>
            <a:t>28</a:t>
          </a:r>
          <a:r>
            <a:rPr lang="ja-JP" altLang="en-US" sz="1050">
              <a:effectLst/>
              <a:latin typeface="ＭＳ Ｐゴシック" panose="020B0600070205080204" pitchFamily="50" charset="-128"/>
              <a:ea typeface="ＭＳ Ｐゴシック" panose="020B0600070205080204" pitchFamily="50" charset="-128"/>
            </a:rPr>
            <a:t>年</a:t>
          </a:r>
          <a:r>
            <a:rPr lang="en-US" altLang="ja-JP" sz="1050">
              <a:effectLst/>
              <a:latin typeface="ＭＳ Ｐゴシック" panose="020B0600070205080204" pitchFamily="50" charset="-128"/>
              <a:ea typeface="ＭＳ Ｐゴシック" panose="020B0600070205080204" pitchFamily="50" charset="-128"/>
            </a:rPr>
            <a:t>3</a:t>
          </a:r>
          <a:r>
            <a:rPr lang="ja-JP" altLang="en-US" sz="1050">
              <a:effectLst/>
              <a:latin typeface="ＭＳ Ｐゴシック" panose="020B0600070205080204" pitchFamily="50" charset="-128"/>
              <a:ea typeface="ＭＳ Ｐゴシック" panose="020B0600070205080204" pitchFamily="50" charset="-128"/>
            </a:rPr>
            <a:t>月</a:t>
          </a:r>
          <a:r>
            <a:rPr lang="en-US" altLang="ja-JP" sz="1050">
              <a:effectLst/>
              <a:latin typeface="ＭＳ Ｐゴシック" panose="020B0600070205080204" pitchFamily="50" charset="-128"/>
              <a:ea typeface="ＭＳ Ｐゴシック" panose="020B0600070205080204" pitchFamily="50" charset="-128"/>
            </a:rPr>
            <a:t>31</a:t>
          </a:r>
          <a:r>
            <a:rPr lang="ja-JP" altLang="en-US" sz="1050">
              <a:effectLst/>
              <a:latin typeface="ＭＳ Ｐゴシック" panose="020B0600070205080204" pitchFamily="50" charset="-128"/>
              <a:ea typeface="ＭＳ Ｐゴシック" panose="020B0600070205080204" pitchFamily="50" charset="-128"/>
            </a:rPr>
            <a:t>日の間、職務の級及び期間に応じて</a:t>
          </a:r>
          <a:r>
            <a:rPr lang="en-US" altLang="ja-JP" sz="1050">
              <a:effectLst/>
              <a:latin typeface="ＭＳ Ｐゴシック" panose="020B0600070205080204" pitchFamily="50" charset="-128"/>
              <a:ea typeface="ＭＳ Ｐゴシック" panose="020B0600070205080204" pitchFamily="50" charset="-128"/>
            </a:rPr>
            <a:t>7</a:t>
          </a:r>
          <a:r>
            <a:rPr lang="ja-JP" altLang="en-US" sz="1050">
              <a:effectLst/>
              <a:latin typeface="ＭＳ Ｐゴシック" panose="020B0600070205080204" pitchFamily="50" charset="-128"/>
              <a:ea typeface="ＭＳ Ｐゴシック" panose="020B0600070205080204" pitchFamily="50" charset="-128"/>
            </a:rPr>
            <a:t>％～</a:t>
          </a:r>
          <a:r>
            <a:rPr lang="en-US" altLang="ja-JP" sz="1050">
              <a:effectLst/>
              <a:latin typeface="ＭＳ Ｐゴシック" panose="020B0600070205080204" pitchFamily="50" charset="-128"/>
              <a:ea typeface="ＭＳ Ｐゴシック" panose="020B0600070205080204" pitchFamily="50" charset="-128"/>
            </a:rPr>
            <a:t>1</a:t>
          </a:r>
          <a:r>
            <a:rPr lang="ja-JP" altLang="en-US" sz="1050">
              <a:effectLst/>
              <a:latin typeface="ＭＳ Ｐゴシック" panose="020B0600070205080204" pitchFamily="50" charset="-128"/>
              <a:ea typeface="ＭＳ Ｐゴシック" panose="020B0600070205080204" pitchFamily="50" charset="-128"/>
            </a:rPr>
            <a:t>％の給料減額に努めた。減額を実施していない期間も退職者の増加等により給与水準は抑えられている。</a:t>
          </a:r>
          <a:br>
            <a:rPr lang="ja-JP" altLang="en-US" sz="1050">
              <a:effectLst/>
              <a:latin typeface="ＭＳ Ｐゴシック" panose="020B0600070205080204" pitchFamily="50" charset="-128"/>
              <a:ea typeface="ＭＳ Ｐゴシック" panose="020B0600070205080204" pitchFamily="50" charset="-128"/>
            </a:rPr>
          </a:br>
          <a:r>
            <a:rPr lang="ja-JP" altLang="en-US" sz="1050">
              <a:effectLst/>
              <a:latin typeface="ＭＳ Ｐゴシック" panose="020B0600070205080204" pitchFamily="50" charset="-128"/>
              <a:ea typeface="ＭＳ Ｐゴシック" panose="020B0600070205080204" pitchFamily="50" charset="-128"/>
            </a:rPr>
            <a:t>　平成</a:t>
          </a:r>
          <a:r>
            <a:rPr lang="en-US" altLang="ja-JP" sz="1050">
              <a:effectLst/>
              <a:latin typeface="ＭＳ Ｐゴシック" panose="020B0600070205080204" pitchFamily="50" charset="-128"/>
              <a:ea typeface="ＭＳ Ｐゴシック" panose="020B0600070205080204" pitchFamily="50" charset="-128"/>
            </a:rPr>
            <a:t>29</a:t>
          </a:r>
          <a:r>
            <a:rPr lang="ja-JP" altLang="en-US" sz="1050">
              <a:effectLst/>
              <a:latin typeface="ＭＳ Ｐゴシック" panose="020B0600070205080204" pitchFamily="50" charset="-128"/>
              <a:ea typeface="ＭＳ Ｐゴシック" panose="020B0600070205080204" pitchFamily="50" charset="-128"/>
            </a:rPr>
            <a:t>年</a:t>
          </a:r>
          <a:r>
            <a:rPr lang="en-US" altLang="ja-JP" sz="1050">
              <a:effectLst/>
              <a:latin typeface="ＭＳ Ｐゴシック" panose="020B0600070205080204" pitchFamily="50" charset="-128"/>
              <a:ea typeface="ＭＳ Ｐゴシック" panose="020B0600070205080204" pitchFamily="50" charset="-128"/>
            </a:rPr>
            <a:t>4</a:t>
          </a:r>
          <a:r>
            <a:rPr lang="ja-JP" altLang="en-US" sz="1050">
              <a:effectLst/>
              <a:latin typeface="ＭＳ Ｐゴシック" panose="020B0600070205080204" pitchFamily="50" charset="-128"/>
              <a:ea typeface="ＭＳ Ｐゴシック" panose="020B0600070205080204" pitchFamily="50" charset="-128"/>
            </a:rPr>
            <a:t>月</a:t>
          </a:r>
          <a:r>
            <a:rPr lang="en-US" altLang="ja-JP" sz="1050">
              <a:effectLst/>
              <a:latin typeface="ＭＳ Ｐゴシック" panose="020B0600070205080204" pitchFamily="50" charset="-128"/>
              <a:ea typeface="ＭＳ Ｐゴシック" panose="020B0600070205080204" pitchFamily="50" charset="-128"/>
            </a:rPr>
            <a:t>1</a:t>
          </a:r>
          <a:r>
            <a:rPr lang="ja-JP" altLang="en-US" sz="1050">
              <a:effectLst/>
              <a:latin typeface="ＭＳ Ｐゴシック" panose="020B0600070205080204" pitchFamily="50" charset="-128"/>
              <a:ea typeface="ＭＳ Ｐゴシック" panose="020B0600070205080204" pitchFamily="50" charset="-128"/>
            </a:rPr>
            <a:t>日～平成</a:t>
          </a:r>
          <a:r>
            <a:rPr lang="en-US" altLang="ja-JP" sz="1050">
              <a:effectLst/>
              <a:latin typeface="ＭＳ Ｐゴシック" panose="020B0600070205080204" pitchFamily="50" charset="-128"/>
              <a:ea typeface="ＭＳ Ｐゴシック" panose="020B0600070205080204" pitchFamily="50" charset="-128"/>
            </a:rPr>
            <a:t>33</a:t>
          </a:r>
          <a:r>
            <a:rPr lang="ja-JP" altLang="en-US" sz="1050">
              <a:effectLst/>
              <a:latin typeface="ＭＳ Ｐゴシック" panose="020B0600070205080204" pitchFamily="50" charset="-128"/>
              <a:ea typeface="ＭＳ Ｐゴシック" panose="020B0600070205080204" pitchFamily="50" charset="-128"/>
            </a:rPr>
            <a:t>年</a:t>
          </a:r>
          <a:r>
            <a:rPr lang="en-US" altLang="ja-JP" sz="1050">
              <a:effectLst/>
              <a:latin typeface="ＭＳ Ｐゴシック" panose="020B0600070205080204" pitchFamily="50" charset="-128"/>
              <a:ea typeface="ＭＳ Ｐゴシック" panose="020B0600070205080204" pitchFamily="50" charset="-128"/>
            </a:rPr>
            <a:t>3</a:t>
          </a:r>
          <a:r>
            <a:rPr lang="ja-JP" altLang="en-US" sz="1050">
              <a:effectLst/>
              <a:latin typeface="ＭＳ Ｐゴシック" panose="020B0600070205080204" pitchFamily="50" charset="-128"/>
              <a:ea typeface="ＭＳ Ｐゴシック" panose="020B0600070205080204" pitchFamily="50" charset="-128"/>
            </a:rPr>
            <a:t>月</a:t>
          </a:r>
          <a:r>
            <a:rPr lang="en-US" altLang="ja-JP" sz="1050">
              <a:effectLst/>
              <a:latin typeface="ＭＳ Ｐゴシック" panose="020B0600070205080204" pitchFamily="50" charset="-128"/>
              <a:ea typeface="ＭＳ Ｐゴシック" panose="020B0600070205080204" pitchFamily="50" charset="-128"/>
            </a:rPr>
            <a:t>31</a:t>
          </a:r>
          <a:r>
            <a:rPr lang="ja-JP" altLang="en-US" sz="1050">
              <a:effectLst/>
              <a:latin typeface="ＭＳ Ｐゴシック" panose="020B0600070205080204" pitchFamily="50" charset="-128"/>
              <a:ea typeface="ＭＳ Ｐゴシック" panose="020B0600070205080204" pitchFamily="50" charset="-128"/>
            </a:rPr>
            <a:t>日の間も職務の級に応じて</a:t>
          </a:r>
          <a:r>
            <a:rPr lang="en-US" altLang="ja-JP" sz="1050">
              <a:effectLst/>
              <a:latin typeface="ＭＳ Ｐゴシック" panose="020B0600070205080204" pitchFamily="50" charset="-128"/>
              <a:ea typeface="ＭＳ Ｐゴシック" panose="020B0600070205080204" pitchFamily="50" charset="-128"/>
            </a:rPr>
            <a:t>4</a:t>
          </a:r>
          <a:r>
            <a:rPr lang="ja-JP" altLang="en-US" sz="1050">
              <a:effectLst/>
              <a:latin typeface="ＭＳ Ｐゴシック" panose="020B0600070205080204" pitchFamily="50" charset="-128"/>
              <a:ea typeface="ＭＳ Ｐゴシック" panose="020B0600070205080204" pitchFamily="50" charset="-128"/>
            </a:rPr>
            <a:t>％～</a:t>
          </a:r>
          <a:r>
            <a:rPr lang="en-US" altLang="ja-JP" sz="1050">
              <a:effectLst/>
              <a:latin typeface="ＭＳ Ｐゴシック" panose="020B0600070205080204" pitchFamily="50" charset="-128"/>
              <a:ea typeface="ＭＳ Ｐゴシック" panose="020B0600070205080204" pitchFamily="50" charset="-128"/>
            </a:rPr>
            <a:t>1</a:t>
          </a:r>
          <a:r>
            <a:rPr lang="ja-JP" altLang="en-US" sz="1050">
              <a:effectLst/>
              <a:latin typeface="ＭＳ Ｐゴシック" panose="020B0600070205080204" pitchFamily="50" charset="-128"/>
              <a:ea typeface="ＭＳ Ｐゴシック" panose="020B0600070205080204" pitchFamily="50" charset="-128"/>
            </a:rPr>
            <a:t>％の減額を行うことで、数値抑制に努めている。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67129</xdr:rowOff>
    </xdr:to>
    <xdr:cxnSp macro="">
      <xdr:nvCxnSpPr>
        <xdr:cNvPr id="262" name="直線コネクタ 261"/>
        <xdr:cNvCxnSpPr/>
      </xdr:nvCxnSpPr>
      <xdr:spPr>
        <a:xfrm flipV="1">
          <a:off x="15290800" y="146394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86</xdr:row>
      <xdr:rowOff>67129</xdr:rowOff>
    </xdr:to>
    <xdr:cxnSp macro="">
      <xdr:nvCxnSpPr>
        <xdr:cNvPr id="265" name="直線コネクタ 264"/>
        <xdr:cNvCxnSpPr/>
      </xdr:nvCxnSpPr>
      <xdr:spPr>
        <a:xfrm>
          <a:off x="14401800" y="14484350"/>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82550</xdr:rowOff>
    </xdr:to>
    <xdr:cxnSp macro="">
      <xdr:nvCxnSpPr>
        <xdr:cNvPr id="268" name="直線コネクタ 267"/>
        <xdr:cNvCxnSpPr/>
      </xdr:nvCxnSpPr>
      <xdr:spPr>
        <a:xfrm>
          <a:off x="13512800" y="143464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3" name="テキスト ボックス 282"/>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latin typeface="ＭＳ Ｐゴシック" panose="020B0600070205080204" pitchFamily="50" charset="-128"/>
              <a:ea typeface="ＭＳ Ｐゴシック" panose="020B0600070205080204" pitchFamily="50" charset="-128"/>
            </a:rPr>
            <a:t>　消防部門の増員や公立保育所の認定こども園化による保育教諭の増員及び欠員補充などで、ここ数年は職員数は増加しているが、全国平均や大阪府平均を下回っている。</a:t>
          </a:r>
          <a:br>
            <a:rPr lang="ja-JP" altLang="en-US" sz="1050">
              <a:effectLst/>
              <a:latin typeface="ＭＳ Ｐゴシック" panose="020B0600070205080204" pitchFamily="50" charset="-128"/>
              <a:ea typeface="ＭＳ Ｐゴシック" panose="020B0600070205080204" pitchFamily="50" charset="-128"/>
            </a:rPr>
          </a:br>
          <a:r>
            <a:rPr lang="ja-JP" altLang="en-US" sz="1050">
              <a:effectLst/>
              <a:latin typeface="ＭＳ Ｐゴシック" panose="020B0600070205080204" pitchFamily="50" charset="-128"/>
              <a:ea typeface="ＭＳ Ｐゴシック" panose="020B0600070205080204" pitchFamily="50" charset="-128"/>
            </a:rPr>
            <a:t>　今後も</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第二次</a:t>
          </a:r>
          <a:r>
            <a:rPr lang="ja-JP" altLang="en-US" sz="1050">
              <a:effectLst/>
              <a:latin typeface="ＭＳ Ｐゴシック" panose="020B0600070205080204" pitchFamily="50" charset="-128"/>
              <a:ea typeface="ＭＳ Ｐゴシック" panose="020B0600070205080204" pitchFamily="50" charset="-128"/>
            </a:rPr>
            <a:t>貝塚新生プランを推進し、引き続き職員数抑制に取り組む。</a:t>
          </a:r>
          <a:br>
            <a:rPr lang="ja-JP" altLang="en-US" sz="1050">
              <a:effectLst/>
              <a:latin typeface="ＭＳ Ｐゴシック" panose="020B0600070205080204" pitchFamily="50" charset="-128"/>
              <a:ea typeface="ＭＳ Ｐゴシック" panose="020B0600070205080204" pitchFamily="50" charset="-128"/>
            </a:rPr>
          </a:b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22860</xdr:rowOff>
    </xdr:to>
    <xdr:cxnSp macro="">
      <xdr:nvCxnSpPr>
        <xdr:cNvPr id="322" name="直線コネクタ 321"/>
        <xdr:cNvCxnSpPr/>
      </xdr:nvCxnSpPr>
      <xdr:spPr>
        <a:xfrm>
          <a:off x="16179800" y="1046723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61</xdr:row>
      <xdr:rowOff>8784</xdr:rowOff>
    </xdr:to>
    <xdr:cxnSp macro="">
      <xdr:nvCxnSpPr>
        <xdr:cNvPr id="325" name="直線コネクタ 324"/>
        <xdr:cNvCxnSpPr/>
      </xdr:nvCxnSpPr>
      <xdr:spPr>
        <a:xfrm>
          <a:off x="15290800" y="104330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142029</xdr:rowOff>
    </xdr:from>
    <xdr:to>
      <xdr:col>72</xdr:col>
      <xdr:colOff>203200</xdr:colOff>
      <xdr:row>60</xdr:row>
      <xdr:rowOff>146050</xdr:rowOff>
    </xdr:to>
    <xdr:cxnSp macro="">
      <xdr:nvCxnSpPr>
        <xdr:cNvPr id="328" name="直線コネクタ 327"/>
        <xdr:cNvCxnSpPr/>
      </xdr:nvCxnSpPr>
      <xdr:spPr>
        <a:xfrm>
          <a:off x="14401800" y="104290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142029</xdr:rowOff>
    </xdr:to>
    <xdr:cxnSp macro="">
      <xdr:nvCxnSpPr>
        <xdr:cNvPr id="331" name="直線コネクタ 330"/>
        <xdr:cNvCxnSpPr/>
      </xdr:nvCxnSpPr>
      <xdr:spPr>
        <a:xfrm>
          <a:off x="13512800" y="1041897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1" name="楕円 340"/>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115587</xdr:rowOff>
    </xdr:from>
    <xdr:ext cx="762000" cy="259045"/>
    <xdr:sp macro="" textlink="">
      <xdr:nvSpPr>
        <xdr:cNvPr id="342" name="定員管理の状況該当値テキスト"/>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3" name="楕円 342"/>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44361</xdr:rowOff>
    </xdr:from>
    <xdr:ext cx="736600" cy="259045"/>
    <xdr:sp macro="" textlink="">
      <xdr:nvSpPr>
        <xdr:cNvPr id="344" name="テキスト ボックス 343"/>
        <xdr:cNvSpPr txBox="1"/>
      </xdr:nvSpPr>
      <xdr:spPr>
        <a:xfrm>
          <a:off x="15798800" y="1050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5" name="楕円 344"/>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46" name="テキスト ボックス 34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91229</xdr:rowOff>
    </xdr:from>
    <xdr:to>
      <xdr:col>68</xdr:col>
      <xdr:colOff>203200</xdr:colOff>
      <xdr:row>61</xdr:row>
      <xdr:rowOff>21379</xdr:rowOff>
    </xdr:to>
    <xdr:sp macro="" textlink="">
      <xdr:nvSpPr>
        <xdr:cNvPr id="347" name="楕円 346"/>
        <xdr:cNvSpPr/>
      </xdr:nvSpPr>
      <xdr:spPr>
        <a:xfrm>
          <a:off x="14351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31556</xdr:rowOff>
    </xdr:from>
    <xdr:ext cx="762000" cy="259045"/>
    <xdr:sp macro="" textlink="">
      <xdr:nvSpPr>
        <xdr:cNvPr id="348" name="テキスト ボックス 347"/>
        <xdr:cNvSpPr txBox="1"/>
      </xdr:nvSpPr>
      <xdr:spPr>
        <a:xfrm>
          <a:off x="14020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49" name="楕円 348"/>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21501</xdr:rowOff>
    </xdr:from>
    <xdr:ext cx="762000" cy="259045"/>
    <xdr:sp macro="" textlink="">
      <xdr:nvSpPr>
        <xdr:cNvPr id="350" name="テキスト ボックス 349"/>
        <xdr:cNvSpPr txBox="1"/>
      </xdr:nvSpPr>
      <xdr:spPr>
        <a:xfrm>
          <a:off x="13131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年度を比較すると、元利償還金は臨時財政対策債元利償還金が増加したものの、学校教育施設等整備事業</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地方道路等整備事業</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で減少したこと等により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276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円減少した</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準元利償還金は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岸和田市貝塚市清掃施設組合の起こした地方債に充当したと認められる負担金が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206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、公債費に準ずる債務負担行為額が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円減少した</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標準財政規模は、臨時財政対策債発行可能額が減少したものの、地方消費税率の引き上げに伴い地方消費税交付金が増加したことにより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419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。これらにより、実質公債費比率が減少した</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今後も各平均を上回る状況が予測さ</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れるが、後年度負担の平準化や新規地方債発行の抑制に努め、実質公債費比率の改善を図る。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18415</xdr:rowOff>
    </xdr:from>
    <xdr:to>
      <xdr:col>81</xdr:col>
      <xdr:colOff>44450</xdr:colOff>
      <xdr:row>40</xdr:row>
      <xdr:rowOff>90805</xdr:rowOff>
    </xdr:to>
    <xdr:cxnSp macro="">
      <xdr:nvCxnSpPr>
        <xdr:cNvPr id="380" name="直線コネクタ 379"/>
        <xdr:cNvCxnSpPr/>
      </xdr:nvCxnSpPr>
      <xdr:spPr>
        <a:xfrm flipV="1">
          <a:off x="16179800" y="687641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90805</xdr:rowOff>
    </xdr:from>
    <xdr:to>
      <xdr:col>77</xdr:col>
      <xdr:colOff>44450</xdr:colOff>
      <xdr:row>41</xdr:row>
      <xdr:rowOff>27940</xdr:rowOff>
    </xdr:to>
    <xdr:cxnSp macro="">
      <xdr:nvCxnSpPr>
        <xdr:cNvPr id="383" name="直線コネクタ 382"/>
        <xdr:cNvCxnSpPr/>
      </xdr:nvCxnSpPr>
      <xdr:spPr>
        <a:xfrm flipV="1">
          <a:off x="15290800" y="69488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130493</xdr:rowOff>
    </xdr:to>
    <xdr:cxnSp macro="">
      <xdr:nvCxnSpPr>
        <xdr:cNvPr id="386" name="直線コネクタ 385"/>
        <xdr:cNvCxnSpPr/>
      </xdr:nvCxnSpPr>
      <xdr:spPr>
        <a:xfrm flipV="1">
          <a:off x="14401800" y="70573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130493</xdr:rowOff>
    </xdr:from>
    <xdr:to>
      <xdr:col>68</xdr:col>
      <xdr:colOff>152400</xdr:colOff>
      <xdr:row>42</xdr:row>
      <xdr:rowOff>7303</xdr:rowOff>
    </xdr:to>
    <xdr:cxnSp macro="">
      <xdr:nvCxnSpPr>
        <xdr:cNvPr id="389" name="直線コネクタ 388"/>
        <xdr:cNvCxnSpPr/>
      </xdr:nvCxnSpPr>
      <xdr:spPr>
        <a:xfrm flipV="1">
          <a:off x="13512800" y="71599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139065</xdr:rowOff>
    </xdr:from>
    <xdr:to>
      <xdr:col>81</xdr:col>
      <xdr:colOff>95250</xdr:colOff>
      <xdr:row>40</xdr:row>
      <xdr:rowOff>69215</xdr:rowOff>
    </xdr:to>
    <xdr:sp macro="" textlink="">
      <xdr:nvSpPr>
        <xdr:cNvPr id="399" name="楕円 398"/>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111142</xdr:rowOff>
    </xdr:from>
    <xdr:ext cx="762000" cy="259045"/>
    <xdr:sp macro="" textlink="">
      <xdr:nvSpPr>
        <xdr:cNvPr id="400" name="公債費負担の状況該当値テキスト"/>
        <xdr:cNvSpPr txBox="1"/>
      </xdr:nvSpPr>
      <xdr:spPr>
        <a:xfrm>
          <a:off x="17106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40005</xdr:rowOff>
    </xdr:from>
    <xdr:to>
      <xdr:col>77</xdr:col>
      <xdr:colOff>95250</xdr:colOff>
      <xdr:row>40</xdr:row>
      <xdr:rowOff>141605</xdr:rowOff>
    </xdr:to>
    <xdr:sp macro="" textlink="">
      <xdr:nvSpPr>
        <xdr:cNvPr id="401" name="楕円 400"/>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126382</xdr:rowOff>
    </xdr:from>
    <xdr:ext cx="736600" cy="259045"/>
    <xdr:sp macro="" textlink="">
      <xdr:nvSpPr>
        <xdr:cNvPr id="402" name="テキスト ボックス 401"/>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3" name="楕円 402"/>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4" name="テキスト ボックス 40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79693</xdr:rowOff>
    </xdr:from>
    <xdr:to>
      <xdr:col>68</xdr:col>
      <xdr:colOff>203200</xdr:colOff>
      <xdr:row>42</xdr:row>
      <xdr:rowOff>9843</xdr:rowOff>
    </xdr:to>
    <xdr:sp macro="" textlink="">
      <xdr:nvSpPr>
        <xdr:cNvPr id="405" name="楕円 404"/>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166070</xdr:rowOff>
    </xdr:from>
    <xdr:ext cx="762000" cy="259045"/>
    <xdr:sp macro="" textlink="">
      <xdr:nvSpPr>
        <xdr:cNvPr id="406" name="テキスト ボックス 405"/>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127953</xdr:rowOff>
    </xdr:from>
    <xdr:to>
      <xdr:col>64</xdr:col>
      <xdr:colOff>152400</xdr:colOff>
      <xdr:row>42</xdr:row>
      <xdr:rowOff>58103</xdr:rowOff>
    </xdr:to>
    <xdr:sp macro="" textlink="">
      <xdr:nvSpPr>
        <xdr:cNvPr id="407" name="楕円 406"/>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42880</xdr:rowOff>
    </xdr:from>
    <xdr:ext cx="762000" cy="259045"/>
    <xdr:sp macro="" textlink="">
      <xdr:nvSpPr>
        <xdr:cNvPr id="408" name="テキスト ボックス 407"/>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64.0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充当可能財源については、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336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しかし、将来負担額については、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岸和田市貝塚市清掃施設組合新工場建設に係る一般廃棄物処理事業債残高が減少したことにより組合負担等見込額が減少したことや、退職手当の支給割合の変更等により退職手当負担見込額が減少</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し、充当可能財源の減少額を超える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640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標準財政規模については、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臨時財政対策債発行可能額が増加したこと等により、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。これらにより将来負担比率は減少した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0"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今後も新規事業については計画段階において内容を十分精査し、事業規模を必要最小限に抑えるとともに、優先順位づけの徹底を図り長期的な視野に立って将来負担の抑制に努める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16</xdr:row>
      <xdr:rowOff>151088</xdr:rowOff>
    </xdr:to>
    <xdr:cxnSp macro="">
      <xdr:nvCxnSpPr>
        <xdr:cNvPr id="442" name="直線コネクタ 441"/>
        <xdr:cNvCxnSpPr/>
      </xdr:nvCxnSpPr>
      <xdr:spPr>
        <a:xfrm flipV="1">
          <a:off x="16179800" y="2885440"/>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133392</xdr:rowOff>
    </xdr:from>
    <xdr:to>
      <xdr:col>77</xdr:col>
      <xdr:colOff>44450</xdr:colOff>
      <xdr:row>16</xdr:row>
      <xdr:rowOff>151088</xdr:rowOff>
    </xdr:to>
    <xdr:cxnSp macro="">
      <xdr:nvCxnSpPr>
        <xdr:cNvPr id="445" name="直線コネクタ 444"/>
        <xdr:cNvCxnSpPr/>
      </xdr:nvCxnSpPr>
      <xdr:spPr>
        <a:xfrm>
          <a:off x="15290800" y="287659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133392</xdr:rowOff>
    </xdr:from>
    <xdr:to>
      <xdr:col>72</xdr:col>
      <xdr:colOff>203200</xdr:colOff>
      <xdr:row>17</xdr:row>
      <xdr:rowOff>11811</xdr:rowOff>
    </xdr:to>
    <xdr:cxnSp macro="">
      <xdr:nvCxnSpPr>
        <xdr:cNvPr id="448" name="直線コネクタ 447"/>
        <xdr:cNvCxnSpPr/>
      </xdr:nvCxnSpPr>
      <xdr:spPr>
        <a:xfrm flipV="1">
          <a:off x="14401800" y="287659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11811</xdr:rowOff>
    </xdr:from>
    <xdr:to>
      <xdr:col>68</xdr:col>
      <xdr:colOff>152400</xdr:colOff>
      <xdr:row>17</xdr:row>
      <xdr:rowOff>97875</xdr:rowOff>
    </xdr:to>
    <xdr:cxnSp macro="">
      <xdr:nvCxnSpPr>
        <xdr:cNvPr id="451" name="直線コネクタ 450"/>
        <xdr:cNvCxnSpPr/>
      </xdr:nvCxnSpPr>
      <xdr:spPr>
        <a:xfrm flipV="1">
          <a:off x="13512800" y="2926461"/>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91440</xdr:rowOff>
    </xdr:from>
    <xdr:to>
      <xdr:col>81</xdr:col>
      <xdr:colOff>95250</xdr:colOff>
      <xdr:row>17</xdr:row>
      <xdr:rowOff>21590</xdr:rowOff>
    </xdr:to>
    <xdr:sp macro="" textlink="">
      <xdr:nvSpPr>
        <xdr:cNvPr id="461" name="楕円 460"/>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63517</xdr:rowOff>
    </xdr:from>
    <xdr:ext cx="762000" cy="259045"/>
    <xdr:sp macro="" textlink="">
      <xdr:nvSpPr>
        <xdr:cNvPr id="462"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100288</xdr:rowOff>
    </xdr:from>
    <xdr:to>
      <xdr:col>77</xdr:col>
      <xdr:colOff>95250</xdr:colOff>
      <xdr:row>17</xdr:row>
      <xdr:rowOff>30438</xdr:rowOff>
    </xdr:to>
    <xdr:sp macro="" textlink="">
      <xdr:nvSpPr>
        <xdr:cNvPr id="463" name="楕円 462"/>
        <xdr:cNvSpPr/>
      </xdr:nvSpPr>
      <xdr:spPr>
        <a:xfrm>
          <a:off x="161290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15215</xdr:rowOff>
    </xdr:from>
    <xdr:ext cx="736600" cy="259045"/>
    <xdr:sp macro="" textlink="">
      <xdr:nvSpPr>
        <xdr:cNvPr id="464" name="テキスト ボックス 463"/>
        <xdr:cNvSpPr txBox="1"/>
      </xdr:nvSpPr>
      <xdr:spPr>
        <a:xfrm>
          <a:off x="15798800" y="292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82592</xdr:rowOff>
    </xdr:from>
    <xdr:to>
      <xdr:col>73</xdr:col>
      <xdr:colOff>44450</xdr:colOff>
      <xdr:row>17</xdr:row>
      <xdr:rowOff>12742</xdr:rowOff>
    </xdr:to>
    <xdr:sp macro="" textlink="">
      <xdr:nvSpPr>
        <xdr:cNvPr id="465" name="楕円 464"/>
        <xdr:cNvSpPr/>
      </xdr:nvSpPr>
      <xdr:spPr>
        <a:xfrm>
          <a:off x="15240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168969</xdr:rowOff>
    </xdr:from>
    <xdr:ext cx="762000" cy="259045"/>
    <xdr:sp macro="" textlink="">
      <xdr:nvSpPr>
        <xdr:cNvPr id="466" name="テキスト ボックス 465"/>
        <xdr:cNvSpPr txBox="1"/>
      </xdr:nvSpPr>
      <xdr:spPr>
        <a:xfrm>
          <a:off x="14909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132461</xdr:rowOff>
    </xdr:from>
    <xdr:to>
      <xdr:col>68</xdr:col>
      <xdr:colOff>203200</xdr:colOff>
      <xdr:row>17</xdr:row>
      <xdr:rowOff>62611</xdr:rowOff>
    </xdr:to>
    <xdr:sp macro="" textlink="">
      <xdr:nvSpPr>
        <xdr:cNvPr id="467" name="楕円 466"/>
        <xdr:cNvSpPr/>
      </xdr:nvSpPr>
      <xdr:spPr>
        <a:xfrm>
          <a:off x="14351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47388</xdr:rowOff>
    </xdr:from>
    <xdr:ext cx="762000" cy="259045"/>
    <xdr:sp macro="" textlink="">
      <xdr:nvSpPr>
        <xdr:cNvPr id="468" name="テキスト ボックス 467"/>
        <xdr:cNvSpPr txBox="1"/>
      </xdr:nvSpPr>
      <xdr:spPr>
        <a:xfrm>
          <a:off x="14020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47075</xdr:rowOff>
    </xdr:from>
    <xdr:to>
      <xdr:col>64</xdr:col>
      <xdr:colOff>152400</xdr:colOff>
      <xdr:row>17</xdr:row>
      <xdr:rowOff>148675</xdr:rowOff>
    </xdr:to>
    <xdr:sp macro="" textlink="">
      <xdr:nvSpPr>
        <xdr:cNvPr id="469" name="楕円 468"/>
        <xdr:cNvSpPr/>
      </xdr:nvSpPr>
      <xdr:spPr>
        <a:xfrm>
          <a:off x="13462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133452</xdr:rowOff>
    </xdr:from>
    <xdr:ext cx="762000" cy="259045"/>
    <xdr:sp macro="" textlink="">
      <xdr:nvSpPr>
        <xdr:cNvPr id="470" name="テキスト ボックス 469"/>
        <xdr:cNvSpPr txBox="1"/>
      </xdr:nvSpPr>
      <xdr:spPr>
        <a:xfrm>
          <a:off x="13131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前年度決算と変わらず</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050" b="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　分子で</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、職員基本給</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、職員手当等</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たことなどから</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百万円増加したが</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臨時財政対策債、地方税、配当割交付金、株式譲渡割交付金等</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百万円増加し、経常収支比率に変化はなかった。</a:t>
          </a:r>
          <a:endPar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ごみ収集業務や小学校給食調理業務を直営実施していることから、全国平均、類似団体内平均値を上回る状況が続いているが、引き続き職員給与や人員体制の適正化に努めていく。</a:t>
          </a:r>
          <a:endParaRPr lang="ja-JP" altLang="ja-JP" sz="105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43180</xdr:rowOff>
    </xdr:to>
    <xdr:cxnSp macro="">
      <xdr:nvCxnSpPr>
        <xdr:cNvPr id="66" name="直線コネクタ 65"/>
        <xdr:cNvCxnSpPr/>
      </xdr:nvCxnSpPr>
      <xdr:spPr>
        <a:xfrm>
          <a:off x="3987800" y="6558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43180</xdr:rowOff>
    </xdr:to>
    <xdr:cxnSp macro="">
      <xdr:nvCxnSpPr>
        <xdr:cNvPr id="69" name="直線コネクタ 68"/>
        <xdr:cNvCxnSpPr/>
      </xdr:nvCxnSpPr>
      <xdr:spPr>
        <a:xfrm>
          <a:off x="3098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35560</xdr:rowOff>
    </xdr:to>
    <xdr:cxnSp macro="">
      <xdr:nvCxnSpPr>
        <xdr:cNvPr id="72" name="直線コネクタ 71"/>
        <xdr:cNvCxnSpPr/>
      </xdr:nvCxnSpPr>
      <xdr:spPr>
        <a:xfrm flipV="1">
          <a:off x="2209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35560</xdr:rowOff>
    </xdr:to>
    <xdr:cxnSp macro="">
      <xdr:nvCxnSpPr>
        <xdr:cNvPr id="75" name="直線コネクタ 74"/>
        <xdr:cNvCxnSpPr/>
      </xdr:nvCxnSpPr>
      <xdr:spPr>
        <a:xfrm>
          <a:off x="1320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分子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公用車管理事業により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百万円増加したものの、母子健康管理事業が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百万円減少して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り、経常経費充当一般財源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臨時財政対策債、地方税、配当割交付金、株式譲渡割交付金等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百万円増加したことも、比率を下げる原因となった。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大阪府平均を上回る結果となったが、全国平均、類似団体内平均値は下回っている。今後もコスト削減を図り、引き続き比率の低下に努める。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110998</xdr:rowOff>
    </xdr:to>
    <xdr:cxnSp macro="">
      <xdr:nvCxnSpPr>
        <xdr:cNvPr id="125" name="直線コネクタ 124"/>
        <xdr:cNvCxnSpPr/>
      </xdr:nvCxnSpPr>
      <xdr:spPr>
        <a:xfrm flipV="1">
          <a:off x="15671800" y="2646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110998</xdr:rowOff>
    </xdr:to>
    <xdr:cxnSp macro="">
      <xdr:nvCxnSpPr>
        <xdr:cNvPr id="128" name="直線コネクタ 127"/>
        <xdr:cNvCxnSpPr/>
      </xdr:nvCxnSpPr>
      <xdr:spPr>
        <a:xfrm>
          <a:off x="14782800" y="2655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83566</xdr:rowOff>
    </xdr:to>
    <xdr:cxnSp macro="">
      <xdr:nvCxnSpPr>
        <xdr:cNvPr id="131" name="直線コネクタ 130"/>
        <xdr:cNvCxnSpPr/>
      </xdr:nvCxnSpPr>
      <xdr:spPr>
        <a:xfrm>
          <a:off x="13893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28702</xdr:rowOff>
    </xdr:to>
    <xdr:cxnSp macro="">
      <xdr:nvCxnSpPr>
        <xdr:cNvPr id="134" name="直線コネクタ 133"/>
        <xdr:cNvCxnSpPr/>
      </xdr:nvCxnSpPr>
      <xdr:spPr>
        <a:xfrm>
          <a:off x="13004800" y="2527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分子では、保育所等支援事業が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百万円増加したことにより経常経費充当一般財源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臨時財政対策債、地方税、配当割交付金、株式譲渡割交付金等の増加により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百万円増加したものの、増加割合は分子の方が大きく、比率は増加した。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阪府平均は下回るものの、全国平均及び類似団体内平均値を上回る状況が続いている。今後も、国の少子高齢化対策や障害者自立支援対策の拡大により扶助費の増加が懸念されるが、適正な事務執行に努めることで、比率の上昇抑制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127000</xdr:rowOff>
    </xdr:to>
    <xdr:cxnSp macro="">
      <xdr:nvCxnSpPr>
        <xdr:cNvPr id="188" name="直線コネクタ 187"/>
        <xdr:cNvCxnSpPr/>
      </xdr:nvCxnSpPr>
      <xdr:spPr>
        <a:xfrm>
          <a:off x="3987800" y="99295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156935</xdr:rowOff>
    </xdr:to>
    <xdr:cxnSp macro="">
      <xdr:nvCxnSpPr>
        <xdr:cNvPr id="191" name="直線コネクタ 190"/>
        <xdr:cNvCxnSpPr/>
      </xdr:nvCxnSpPr>
      <xdr:spPr>
        <a:xfrm>
          <a:off x="3098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135165</xdr:rowOff>
    </xdr:to>
    <xdr:cxnSp macro="">
      <xdr:nvCxnSpPr>
        <xdr:cNvPr id="194" name="直線コネクタ 193"/>
        <xdr:cNvCxnSpPr/>
      </xdr:nvCxnSpPr>
      <xdr:spPr>
        <a:xfrm>
          <a:off x="2209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80735</xdr:rowOff>
    </xdr:to>
    <xdr:cxnSp macro="">
      <xdr:nvCxnSpPr>
        <xdr:cNvPr id="197" name="直線コネクタ 196"/>
        <xdr:cNvCxnSpPr/>
      </xdr:nvCxnSpPr>
      <xdr:spPr>
        <a:xfrm>
          <a:off x="1320800" y="9777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3" name="楕円 212"/>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4" name="テキスト ボックス 213"/>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18.4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分子では、下水道特別会計への繰出金は減少したものの、国民健康保険事業、介護保険事業、後期高齢者事業の特別会計への繰出金がそれぞれ増加し、経常経費充当一般財源</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臨時財政対策債、地方税、配当割交付金、株式譲渡割交付金等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が、分母よりも</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分子の伸び率の方が大きかったため、比率は増加した。</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年々深刻化する高齢化により介護保事業特別会計や後期高齢者事業特別会計への繰出金が増加し、引き続き全国平均、大阪府平均、類似団体内平均値を上回ることが予測される。各会計における収支状況を十分精査し、一般会計負担の抑制に努め比率の低下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157480</xdr:rowOff>
    </xdr:to>
    <xdr:cxnSp macro="">
      <xdr:nvCxnSpPr>
        <xdr:cNvPr id="249" name="直線コネクタ 248"/>
        <xdr:cNvCxnSpPr/>
      </xdr:nvCxnSpPr>
      <xdr:spPr>
        <a:xfrm>
          <a:off x="15671800" y="1007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127000</xdr:rowOff>
    </xdr:to>
    <xdr:cxnSp macro="">
      <xdr:nvCxnSpPr>
        <xdr:cNvPr id="252" name="直線コネクタ 251"/>
        <xdr:cNvCxnSpPr/>
      </xdr:nvCxnSpPr>
      <xdr:spPr>
        <a:xfrm>
          <a:off x="14782800" y="996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20320</xdr:rowOff>
    </xdr:to>
    <xdr:cxnSp macro="">
      <xdr:nvCxnSpPr>
        <xdr:cNvPr id="255" name="直線コネクタ 254"/>
        <xdr:cNvCxnSpPr/>
      </xdr:nvCxnSpPr>
      <xdr:spPr>
        <a:xfrm>
          <a:off x="13893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81280</xdr:rowOff>
    </xdr:to>
    <xdr:cxnSp macro="">
      <xdr:nvCxnSpPr>
        <xdr:cNvPr id="258" name="直線コネクタ 257"/>
        <xdr:cNvCxnSpPr/>
      </xdr:nvCxnSpPr>
      <xdr:spPr>
        <a:xfrm flipV="1">
          <a:off x="13004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8" name="楕円 267"/>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9"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3" name="テキスト ボックス 27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、岸和田市貝塚市清掃施設組合負担金が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百万円増加したものの、病院経営負担金や保育所等支援事業、水道料金減免事業等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臨時財政対策債、地方税、配当割交付金、株式譲渡割交付金等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百万円増加したことも、比率を下げる原因となった。</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清掃施設組合の負担金については減少傾向にあるものの、クリーンセンター建設に係る負担は依然として重く、全国平均、大阪府平均、類似団体内平均値を大きく上回る原因となっている。今後も補助金等の適正な執行に取組み、比率の引き下げ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159004</xdr:rowOff>
    </xdr:to>
    <xdr:cxnSp macro="">
      <xdr:nvCxnSpPr>
        <xdr:cNvPr id="307" name="直線コネクタ 306"/>
        <xdr:cNvCxnSpPr/>
      </xdr:nvCxnSpPr>
      <xdr:spPr>
        <a:xfrm flipV="1">
          <a:off x="15671800" y="6285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51562</xdr:rowOff>
    </xdr:to>
    <xdr:cxnSp macro="">
      <xdr:nvCxnSpPr>
        <xdr:cNvPr id="310" name="直線コネクタ 309"/>
        <xdr:cNvCxnSpPr/>
      </xdr:nvCxnSpPr>
      <xdr:spPr>
        <a:xfrm flipV="1">
          <a:off x="14782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88138</xdr:rowOff>
    </xdr:to>
    <xdr:cxnSp macro="">
      <xdr:nvCxnSpPr>
        <xdr:cNvPr id="313" name="直線コネクタ 312"/>
        <xdr:cNvCxnSpPr/>
      </xdr:nvCxnSpPr>
      <xdr:spPr>
        <a:xfrm flipV="1">
          <a:off x="13893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88138</xdr:rowOff>
    </xdr:to>
    <xdr:cxnSp macro="">
      <xdr:nvCxnSpPr>
        <xdr:cNvPr id="316" name="直線コネクタ 315"/>
        <xdr:cNvCxnSpPr/>
      </xdr:nvCxnSpPr>
      <xdr:spPr>
        <a:xfrm>
          <a:off x="13004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7"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9" name="テキスト ボックス 328"/>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0" name="楕円 329"/>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1" name="テキスト ボックス 330"/>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分子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は、臨時財政対策債の元金償還金が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教育施設整備事業債が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百万円減少したこと等により、経常経費充当一般財源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臨時財政対策債、地方税、配当割交付金、株式譲渡割交付金等の増加により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も、比率を下げる原因となった。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各平均を下回っている状況が続いており、今後も地方債の新規発行を最小限に留め、現在の水準を維持する。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140715</xdr:rowOff>
    </xdr:to>
    <xdr:cxnSp macro="">
      <xdr:nvCxnSpPr>
        <xdr:cNvPr id="365" name="直線コネクタ 364"/>
        <xdr:cNvCxnSpPr/>
      </xdr:nvCxnSpPr>
      <xdr:spPr>
        <a:xfrm flipV="1">
          <a:off x="3987800" y="131572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159004</xdr:rowOff>
    </xdr:to>
    <xdr:cxnSp macro="">
      <xdr:nvCxnSpPr>
        <xdr:cNvPr id="368" name="直線コネクタ 367"/>
        <xdr:cNvCxnSpPr/>
      </xdr:nvCxnSpPr>
      <xdr:spPr>
        <a:xfrm flipV="1">
          <a:off x="3098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42418</xdr:rowOff>
    </xdr:to>
    <xdr:cxnSp macro="">
      <xdr:nvCxnSpPr>
        <xdr:cNvPr id="371" name="直線コネクタ 370"/>
        <xdr:cNvCxnSpPr/>
      </xdr:nvCxnSpPr>
      <xdr:spPr>
        <a:xfrm flipV="1">
          <a:off x="2209800" y="13189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83565</xdr:rowOff>
    </xdr:to>
    <xdr:cxnSp macro="">
      <xdr:nvCxnSpPr>
        <xdr:cNvPr id="374" name="直線コネクタ 373"/>
        <xdr:cNvCxnSpPr/>
      </xdr:nvCxnSpPr>
      <xdr:spPr>
        <a:xfrm flipV="1">
          <a:off x="1320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6" name="楕円 385"/>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7" name="テキスト ボックス 386"/>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8" name="楕円 387"/>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9" name="テキスト ボックス 388"/>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2" name="楕円 391"/>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3" name="テキスト ボックス 39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86.9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分子である経常経費充当一般財源は、物件費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と補助費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では減少したものの、人件費、扶助費、その他経費で増加しており、公債費を除くこれらの費目全体では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百万円、率にして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％増加した。分母の経常一般財源等が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百万円、率にして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増加に対して、分子の伸びが大きく、比率が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全国平均、大阪府平均、類似団体内平均値を大幅に上回っており、特に類似団体内順位では下位から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位に位置しており、財政の硬直化は極めて深刻な状況にある。今後も、第</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次貝塚新生プランを着実に推進し、業務の効率化等により経常経費の削減に取り組み、硬直化が進む財政構造の改善を図る。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78</xdr:row>
      <xdr:rowOff>161289</xdr:rowOff>
    </xdr:to>
    <xdr:cxnSp macro="">
      <xdr:nvCxnSpPr>
        <xdr:cNvPr id="426" name="直線コネクタ 425"/>
        <xdr:cNvCxnSpPr/>
      </xdr:nvCxnSpPr>
      <xdr:spPr>
        <a:xfrm>
          <a:off x="15671800" y="135229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78</xdr:row>
      <xdr:rowOff>149861</xdr:rowOff>
    </xdr:to>
    <xdr:cxnSp macro="">
      <xdr:nvCxnSpPr>
        <xdr:cNvPr id="429" name="直線コネクタ 428"/>
        <xdr:cNvCxnSpPr/>
      </xdr:nvCxnSpPr>
      <xdr:spPr>
        <a:xfrm>
          <a:off x="14782800" y="134581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85089</xdr:rowOff>
    </xdr:from>
    <xdr:to>
      <xdr:col>73</xdr:col>
      <xdr:colOff>180975</xdr:colOff>
      <xdr:row>78</xdr:row>
      <xdr:rowOff>107950</xdr:rowOff>
    </xdr:to>
    <xdr:cxnSp macro="">
      <xdr:nvCxnSpPr>
        <xdr:cNvPr id="432" name="直線コネクタ 431"/>
        <xdr:cNvCxnSpPr/>
      </xdr:nvCxnSpPr>
      <xdr:spPr>
        <a:xfrm flipV="1">
          <a:off x="13893800" y="13458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107950</xdr:rowOff>
    </xdr:to>
    <xdr:cxnSp macro="">
      <xdr:nvCxnSpPr>
        <xdr:cNvPr id="435" name="直線コネクタ 434"/>
        <xdr:cNvCxnSpPr/>
      </xdr:nvCxnSpPr>
      <xdr:spPr>
        <a:xfrm>
          <a:off x="13004800" y="1342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45" name="楕円 444"/>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46"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7" name="楕円 44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8" name="テキスト ボックス 44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9" name="楕円 448"/>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50" name="テキスト ボックス 449"/>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51" name="楕円 450"/>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143527</xdr:rowOff>
    </xdr:from>
    <xdr:ext cx="762000" cy="259045"/>
    <xdr:sp macro="" textlink="">
      <xdr:nvSpPr>
        <xdr:cNvPr id="452" name="テキスト ボックス 451"/>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3" name="楕円 452"/>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4" name="テキスト ボックス 453"/>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70764</xdr:rowOff>
    </xdr:from>
    <xdr:to>
      <xdr:col>29</xdr:col>
      <xdr:colOff>127000</xdr:colOff>
      <xdr:row>17</xdr:row>
      <xdr:rowOff>93663</xdr:rowOff>
    </xdr:to>
    <xdr:cxnSp macro="">
      <xdr:nvCxnSpPr>
        <xdr:cNvPr id="50" name="直線コネクタ 49"/>
        <xdr:cNvCxnSpPr/>
      </xdr:nvCxnSpPr>
      <xdr:spPr bwMode="auto">
        <a:xfrm flipV="1">
          <a:off x="5003800" y="3033039"/>
          <a:ext cx="647700" cy="2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93663</xdr:rowOff>
    </xdr:from>
    <xdr:to>
      <xdr:col>26</xdr:col>
      <xdr:colOff>50800</xdr:colOff>
      <xdr:row>17</xdr:row>
      <xdr:rowOff>95929</xdr:rowOff>
    </xdr:to>
    <xdr:cxnSp macro="">
      <xdr:nvCxnSpPr>
        <xdr:cNvPr id="53" name="直線コネクタ 52"/>
        <xdr:cNvCxnSpPr/>
      </xdr:nvCxnSpPr>
      <xdr:spPr bwMode="auto">
        <a:xfrm flipV="1">
          <a:off x="4305300" y="3055938"/>
          <a:ext cx="698500" cy="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95929</xdr:rowOff>
    </xdr:from>
    <xdr:to>
      <xdr:col>22</xdr:col>
      <xdr:colOff>114300</xdr:colOff>
      <xdr:row>17</xdr:row>
      <xdr:rowOff>135192</xdr:rowOff>
    </xdr:to>
    <xdr:cxnSp macro="">
      <xdr:nvCxnSpPr>
        <xdr:cNvPr id="56" name="直線コネクタ 55"/>
        <xdr:cNvCxnSpPr/>
      </xdr:nvCxnSpPr>
      <xdr:spPr bwMode="auto">
        <a:xfrm flipV="1">
          <a:off x="3606800" y="3058204"/>
          <a:ext cx="698500" cy="3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135192</xdr:rowOff>
    </xdr:from>
    <xdr:to>
      <xdr:col>18</xdr:col>
      <xdr:colOff>177800</xdr:colOff>
      <xdr:row>17</xdr:row>
      <xdr:rowOff>153137</xdr:rowOff>
    </xdr:to>
    <xdr:cxnSp macro="">
      <xdr:nvCxnSpPr>
        <xdr:cNvPr id="59" name="直線コネクタ 58"/>
        <xdr:cNvCxnSpPr/>
      </xdr:nvCxnSpPr>
      <xdr:spPr bwMode="auto">
        <a:xfrm flipV="1">
          <a:off x="2908300" y="3097467"/>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19964</xdr:rowOff>
    </xdr:from>
    <xdr:to>
      <xdr:col>29</xdr:col>
      <xdr:colOff>177800</xdr:colOff>
      <xdr:row>17</xdr:row>
      <xdr:rowOff>121564</xdr:rowOff>
    </xdr:to>
    <xdr:sp macro="" textlink="">
      <xdr:nvSpPr>
        <xdr:cNvPr id="69" name="楕円 68"/>
        <xdr:cNvSpPr/>
      </xdr:nvSpPr>
      <xdr:spPr bwMode="auto">
        <a:xfrm>
          <a:off x="5600700" y="29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163491</xdr:rowOff>
    </xdr:from>
    <xdr:ext cx="762000" cy="259045"/>
    <xdr:sp macro="" textlink="">
      <xdr:nvSpPr>
        <xdr:cNvPr id="70" name="人口1人当たり決算額の推移該当値テキスト130"/>
        <xdr:cNvSpPr txBox="1"/>
      </xdr:nvSpPr>
      <xdr:spPr>
        <a:xfrm>
          <a:off x="5740400" y="295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42863</xdr:rowOff>
    </xdr:from>
    <xdr:to>
      <xdr:col>26</xdr:col>
      <xdr:colOff>101600</xdr:colOff>
      <xdr:row>17</xdr:row>
      <xdr:rowOff>144463</xdr:rowOff>
    </xdr:to>
    <xdr:sp macro="" textlink="">
      <xdr:nvSpPr>
        <xdr:cNvPr id="71" name="楕円 70"/>
        <xdr:cNvSpPr/>
      </xdr:nvSpPr>
      <xdr:spPr bwMode="auto">
        <a:xfrm>
          <a:off x="4953000" y="300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129240</xdr:rowOff>
    </xdr:from>
    <xdr:ext cx="736600" cy="259045"/>
    <xdr:sp macro="" textlink="">
      <xdr:nvSpPr>
        <xdr:cNvPr id="72" name="テキスト ボックス 71"/>
        <xdr:cNvSpPr txBox="1"/>
      </xdr:nvSpPr>
      <xdr:spPr>
        <a:xfrm>
          <a:off x="4622800" y="309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45129</xdr:rowOff>
    </xdr:from>
    <xdr:to>
      <xdr:col>22</xdr:col>
      <xdr:colOff>165100</xdr:colOff>
      <xdr:row>17</xdr:row>
      <xdr:rowOff>146729</xdr:rowOff>
    </xdr:to>
    <xdr:sp macro="" textlink="">
      <xdr:nvSpPr>
        <xdr:cNvPr id="73" name="楕円 72"/>
        <xdr:cNvSpPr/>
      </xdr:nvSpPr>
      <xdr:spPr bwMode="auto">
        <a:xfrm>
          <a:off x="4254500" y="300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131506</xdr:rowOff>
    </xdr:from>
    <xdr:ext cx="762000" cy="259045"/>
    <xdr:sp macro="" textlink="">
      <xdr:nvSpPr>
        <xdr:cNvPr id="74" name="テキスト ボックス 73"/>
        <xdr:cNvSpPr txBox="1"/>
      </xdr:nvSpPr>
      <xdr:spPr>
        <a:xfrm>
          <a:off x="3924300" y="30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84392</xdr:rowOff>
    </xdr:from>
    <xdr:to>
      <xdr:col>19</xdr:col>
      <xdr:colOff>38100</xdr:colOff>
      <xdr:row>18</xdr:row>
      <xdr:rowOff>14542</xdr:rowOff>
    </xdr:to>
    <xdr:sp macro="" textlink="">
      <xdr:nvSpPr>
        <xdr:cNvPr id="75" name="楕円 74"/>
        <xdr:cNvSpPr/>
      </xdr:nvSpPr>
      <xdr:spPr bwMode="auto">
        <a:xfrm>
          <a:off x="3556000" y="304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170769</xdr:rowOff>
    </xdr:from>
    <xdr:ext cx="762000" cy="259045"/>
    <xdr:sp macro="" textlink="">
      <xdr:nvSpPr>
        <xdr:cNvPr id="76" name="テキスト ボックス 75"/>
        <xdr:cNvSpPr txBox="1"/>
      </xdr:nvSpPr>
      <xdr:spPr>
        <a:xfrm>
          <a:off x="3225800" y="313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102337</xdr:rowOff>
    </xdr:from>
    <xdr:to>
      <xdr:col>15</xdr:col>
      <xdr:colOff>101600</xdr:colOff>
      <xdr:row>18</xdr:row>
      <xdr:rowOff>32487</xdr:rowOff>
    </xdr:to>
    <xdr:sp macro="" textlink="">
      <xdr:nvSpPr>
        <xdr:cNvPr id="77" name="楕円 76"/>
        <xdr:cNvSpPr/>
      </xdr:nvSpPr>
      <xdr:spPr bwMode="auto">
        <a:xfrm>
          <a:off x="2857500" y="306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17264</xdr:rowOff>
    </xdr:from>
    <xdr:ext cx="762000" cy="259045"/>
    <xdr:sp macro="" textlink="">
      <xdr:nvSpPr>
        <xdr:cNvPr id="78" name="テキスト ボックス 77"/>
        <xdr:cNvSpPr txBox="1"/>
      </xdr:nvSpPr>
      <xdr:spPr>
        <a:xfrm>
          <a:off x="2527300" y="31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186338</xdr:rowOff>
    </xdr:from>
    <xdr:to>
      <xdr:col>29</xdr:col>
      <xdr:colOff>127000</xdr:colOff>
      <xdr:row>35</xdr:row>
      <xdr:rowOff>256322</xdr:rowOff>
    </xdr:to>
    <xdr:cxnSp macro="">
      <xdr:nvCxnSpPr>
        <xdr:cNvPr id="113" name="直線コネクタ 112"/>
        <xdr:cNvCxnSpPr/>
      </xdr:nvCxnSpPr>
      <xdr:spPr bwMode="auto">
        <a:xfrm>
          <a:off x="5003800" y="6796688"/>
          <a:ext cx="647700" cy="6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241099</xdr:rowOff>
    </xdr:from>
    <xdr:ext cx="762000" cy="259045"/>
    <xdr:sp macro="" textlink="">
      <xdr:nvSpPr>
        <xdr:cNvPr id="114" name="人口1人当たり決算額の推移平均値テキスト445"/>
        <xdr:cNvSpPr txBox="1"/>
      </xdr:nvSpPr>
      <xdr:spPr>
        <a:xfrm>
          <a:off x="5740400" y="685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159298</xdr:rowOff>
    </xdr:from>
    <xdr:to>
      <xdr:col>26</xdr:col>
      <xdr:colOff>50800</xdr:colOff>
      <xdr:row>35</xdr:row>
      <xdr:rowOff>186338</xdr:rowOff>
    </xdr:to>
    <xdr:cxnSp macro="">
      <xdr:nvCxnSpPr>
        <xdr:cNvPr id="116" name="直線コネクタ 115"/>
        <xdr:cNvCxnSpPr/>
      </xdr:nvCxnSpPr>
      <xdr:spPr bwMode="auto">
        <a:xfrm>
          <a:off x="4305300" y="6769648"/>
          <a:ext cx="698500" cy="2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66617</xdr:rowOff>
    </xdr:from>
    <xdr:to>
      <xdr:col>22</xdr:col>
      <xdr:colOff>114300</xdr:colOff>
      <xdr:row>35</xdr:row>
      <xdr:rowOff>159298</xdr:rowOff>
    </xdr:to>
    <xdr:cxnSp macro="">
      <xdr:nvCxnSpPr>
        <xdr:cNvPr id="119" name="直線コネクタ 118"/>
        <xdr:cNvCxnSpPr/>
      </xdr:nvCxnSpPr>
      <xdr:spPr bwMode="auto">
        <a:xfrm>
          <a:off x="3606800" y="6676967"/>
          <a:ext cx="698500" cy="9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250052</xdr:rowOff>
    </xdr:from>
    <xdr:to>
      <xdr:col>18</xdr:col>
      <xdr:colOff>177800</xdr:colOff>
      <xdr:row>35</xdr:row>
      <xdr:rowOff>66617</xdr:rowOff>
    </xdr:to>
    <xdr:cxnSp macro="">
      <xdr:nvCxnSpPr>
        <xdr:cNvPr id="122" name="直線コネクタ 121"/>
        <xdr:cNvCxnSpPr/>
      </xdr:nvCxnSpPr>
      <xdr:spPr bwMode="auto">
        <a:xfrm>
          <a:off x="2908300" y="6517502"/>
          <a:ext cx="698500" cy="15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205522</xdr:rowOff>
    </xdr:from>
    <xdr:to>
      <xdr:col>29</xdr:col>
      <xdr:colOff>177800</xdr:colOff>
      <xdr:row>35</xdr:row>
      <xdr:rowOff>307122</xdr:rowOff>
    </xdr:to>
    <xdr:sp macro="" textlink="">
      <xdr:nvSpPr>
        <xdr:cNvPr id="132" name="楕円 131"/>
        <xdr:cNvSpPr/>
      </xdr:nvSpPr>
      <xdr:spPr bwMode="auto">
        <a:xfrm>
          <a:off x="5600700" y="681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50599</xdr:rowOff>
    </xdr:from>
    <xdr:ext cx="762000" cy="259045"/>
    <xdr:sp macro="" textlink="">
      <xdr:nvSpPr>
        <xdr:cNvPr id="133" name="人口1人当たり決算額の推移該当値テキスト445"/>
        <xdr:cNvSpPr txBox="1"/>
      </xdr:nvSpPr>
      <xdr:spPr>
        <a:xfrm>
          <a:off x="5740400" y="66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135538</xdr:rowOff>
    </xdr:from>
    <xdr:to>
      <xdr:col>26</xdr:col>
      <xdr:colOff>101600</xdr:colOff>
      <xdr:row>35</xdr:row>
      <xdr:rowOff>237138</xdr:rowOff>
    </xdr:to>
    <xdr:sp macro="" textlink="">
      <xdr:nvSpPr>
        <xdr:cNvPr id="134" name="楕円 133"/>
        <xdr:cNvSpPr/>
      </xdr:nvSpPr>
      <xdr:spPr bwMode="auto">
        <a:xfrm>
          <a:off x="4953000" y="67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247315</xdr:rowOff>
    </xdr:from>
    <xdr:ext cx="736600" cy="259045"/>
    <xdr:sp macro="" textlink="">
      <xdr:nvSpPr>
        <xdr:cNvPr id="135" name="テキスト ボックス 134"/>
        <xdr:cNvSpPr txBox="1"/>
      </xdr:nvSpPr>
      <xdr:spPr>
        <a:xfrm>
          <a:off x="4622800" y="651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108498</xdr:rowOff>
    </xdr:from>
    <xdr:to>
      <xdr:col>22</xdr:col>
      <xdr:colOff>165100</xdr:colOff>
      <xdr:row>35</xdr:row>
      <xdr:rowOff>210098</xdr:rowOff>
    </xdr:to>
    <xdr:sp macro="" textlink="">
      <xdr:nvSpPr>
        <xdr:cNvPr id="136" name="楕円 135"/>
        <xdr:cNvSpPr/>
      </xdr:nvSpPr>
      <xdr:spPr bwMode="auto">
        <a:xfrm>
          <a:off x="4254500" y="671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220275</xdr:rowOff>
    </xdr:from>
    <xdr:ext cx="762000" cy="259045"/>
    <xdr:sp macro="" textlink="">
      <xdr:nvSpPr>
        <xdr:cNvPr id="137" name="テキスト ボックス 136"/>
        <xdr:cNvSpPr txBox="1"/>
      </xdr:nvSpPr>
      <xdr:spPr>
        <a:xfrm>
          <a:off x="3924300" y="648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15817</xdr:rowOff>
    </xdr:from>
    <xdr:to>
      <xdr:col>19</xdr:col>
      <xdr:colOff>38100</xdr:colOff>
      <xdr:row>35</xdr:row>
      <xdr:rowOff>117417</xdr:rowOff>
    </xdr:to>
    <xdr:sp macro="" textlink="">
      <xdr:nvSpPr>
        <xdr:cNvPr id="138" name="楕円 137"/>
        <xdr:cNvSpPr/>
      </xdr:nvSpPr>
      <xdr:spPr bwMode="auto">
        <a:xfrm>
          <a:off x="3556000" y="662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127594</xdr:rowOff>
    </xdr:from>
    <xdr:ext cx="762000" cy="259045"/>
    <xdr:sp macro="" textlink="">
      <xdr:nvSpPr>
        <xdr:cNvPr id="139" name="テキスト ボックス 138"/>
        <xdr:cNvSpPr txBox="1"/>
      </xdr:nvSpPr>
      <xdr:spPr>
        <a:xfrm>
          <a:off x="3225800" y="639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199252</xdr:rowOff>
    </xdr:from>
    <xdr:to>
      <xdr:col>15</xdr:col>
      <xdr:colOff>101600</xdr:colOff>
      <xdr:row>34</xdr:row>
      <xdr:rowOff>300852</xdr:rowOff>
    </xdr:to>
    <xdr:sp macro="" textlink="">
      <xdr:nvSpPr>
        <xdr:cNvPr id="140" name="楕円 139"/>
        <xdr:cNvSpPr/>
      </xdr:nvSpPr>
      <xdr:spPr bwMode="auto">
        <a:xfrm>
          <a:off x="2857500" y="646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311029</xdr:rowOff>
    </xdr:from>
    <xdr:ext cx="762000" cy="259045"/>
    <xdr:sp macro="" textlink="">
      <xdr:nvSpPr>
        <xdr:cNvPr id="141" name="テキスト ボックス 140"/>
        <xdr:cNvSpPr txBox="1"/>
      </xdr:nvSpPr>
      <xdr:spPr>
        <a:xfrm>
          <a:off x="2527300" y="623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129718</xdr:rowOff>
    </xdr:from>
    <xdr:to>
      <xdr:col>24</xdr:col>
      <xdr:colOff>63500</xdr:colOff>
      <xdr:row>36</xdr:row>
      <xdr:rowOff>139148</xdr:rowOff>
    </xdr:to>
    <xdr:cxnSp macro="">
      <xdr:nvCxnSpPr>
        <xdr:cNvPr id="61" name="直線コネクタ 60"/>
        <xdr:cNvCxnSpPr/>
      </xdr:nvCxnSpPr>
      <xdr:spPr>
        <a:xfrm flipV="1">
          <a:off x="3797300" y="6301918"/>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139148</xdr:rowOff>
    </xdr:from>
    <xdr:to>
      <xdr:col>19</xdr:col>
      <xdr:colOff>177800</xdr:colOff>
      <xdr:row>37</xdr:row>
      <xdr:rowOff>1949</xdr:rowOff>
    </xdr:to>
    <xdr:cxnSp macro="">
      <xdr:nvCxnSpPr>
        <xdr:cNvPr id="64" name="直線コネクタ 63"/>
        <xdr:cNvCxnSpPr/>
      </xdr:nvCxnSpPr>
      <xdr:spPr>
        <a:xfrm flipV="1">
          <a:off x="2908300" y="6311348"/>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1949</xdr:rowOff>
    </xdr:from>
    <xdr:to>
      <xdr:col>15</xdr:col>
      <xdr:colOff>50800</xdr:colOff>
      <xdr:row>37</xdr:row>
      <xdr:rowOff>30296</xdr:rowOff>
    </xdr:to>
    <xdr:cxnSp macro="">
      <xdr:nvCxnSpPr>
        <xdr:cNvPr id="67" name="直線コネクタ 66"/>
        <xdr:cNvCxnSpPr/>
      </xdr:nvCxnSpPr>
      <xdr:spPr>
        <a:xfrm flipV="1">
          <a:off x="2019300" y="634559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169247</xdr:rowOff>
    </xdr:from>
    <xdr:to>
      <xdr:col>10</xdr:col>
      <xdr:colOff>114300</xdr:colOff>
      <xdr:row>37</xdr:row>
      <xdr:rowOff>30296</xdr:rowOff>
    </xdr:to>
    <xdr:cxnSp macro="">
      <xdr:nvCxnSpPr>
        <xdr:cNvPr id="70" name="直線コネクタ 69"/>
        <xdr:cNvCxnSpPr/>
      </xdr:nvCxnSpPr>
      <xdr:spPr>
        <a:xfrm>
          <a:off x="1130300" y="6341447"/>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78918</xdr:rowOff>
    </xdr:from>
    <xdr:to>
      <xdr:col>24</xdr:col>
      <xdr:colOff>114300</xdr:colOff>
      <xdr:row>37</xdr:row>
      <xdr:rowOff>9068</xdr:rowOff>
    </xdr:to>
    <xdr:sp macro="" textlink="">
      <xdr:nvSpPr>
        <xdr:cNvPr id="80" name="楕円 79"/>
        <xdr:cNvSpPr/>
      </xdr:nvSpPr>
      <xdr:spPr>
        <a:xfrm>
          <a:off x="4584700" y="62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101795</xdr:rowOff>
    </xdr:from>
    <xdr:ext cx="534377" cy="259045"/>
    <xdr:sp macro="" textlink="">
      <xdr:nvSpPr>
        <xdr:cNvPr id="81" name="人件費該当値テキスト"/>
        <xdr:cNvSpPr txBox="1"/>
      </xdr:nvSpPr>
      <xdr:spPr>
        <a:xfrm>
          <a:off x="4686300" y="610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88348</xdr:rowOff>
    </xdr:from>
    <xdr:to>
      <xdr:col>20</xdr:col>
      <xdr:colOff>38100</xdr:colOff>
      <xdr:row>37</xdr:row>
      <xdr:rowOff>18498</xdr:rowOff>
    </xdr:to>
    <xdr:sp macro="" textlink="">
      <xdr:nvSpPr>
        <xdr:cNvPr id="82" name="楕円 81"/>
        <xdr:cNvSpPr/>
      </xdr:nvSpPr>
      <xdr:spPr>
        <a:xfrm>
          <a:off x="3746500" y="62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35025</xdr:rowOff>
    </xdr:from>
    <xdr:ext cx="534377" cy="259045"/>
    <xdr:sp macro="" textlink="">
      <xdr:nvSpPr>
        <xdr:cNvPr id="83" name="テキスト ボックス 82"/>
        <xdr:cNvSpPr txBox="1"/>
      </xdr:nvSpPr>
      <xdr:spPr>
        <a:xfrm>
          <a:off x="3530111" y="60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122599</xdr:rowOff>
    </xdr:from>
    <xdr:to>
      <xdr:col>15</xdr:col>
      <xdr:colOff>101600</xdr:colOff>
      <xdr:row>37</xdr:row>
      <xdr:rowOff>52749</xdr:rowOff>
    </xdr:to>
    <xdr:sp macro="" textlink="">
      <xdr:nvSpPr>
        <xdr:cNvPr id="84" name="楕円 83"/>
        <xdr:cNvSpPr/>
      </xdr:nvSpPr>
      <xdr:spPr>
        <a:xfrm>
          <a:off x="2857500" y="62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69276</xdr:rowOff>
    </xdr:from>
    <xdr:ext cx="534377" cy="259045"/>
    <xdr:sp macro="" textlink="">
      <xdr:nvSpPr>
        <xdr:cNvPr id="85" name="テキスト ボックス 84"/>
        <xdr:cNvSpPr txBox="1"/>
      </xdr:nvSpPr>
      <xdr:spPr>
        <a:xfrm>
          <a:off x="2641111" y="60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150946</xdr:rowOff>
    </xdr:from>
    <xdr:to>
      <xdr:col>10</xdr:col>
      <xdr:colOff>165100</xdr:colOff>
      <xdr:row>37</xdr:row>
      <xdr:rowOff>81096</xdr:rowOff>
    </xdr:to>
    <xdr:sp macro="" textlink="">
      <xdr:nvSpPr>
        <xdr:cNvPr id="86" name="楕円 85"/>
        <xdr:cNvSpPr/>
      </xdr:nvSpPr>
      <xdr:spPr>
        <a:xfrm>
          <a:off x="1968500" y="63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72223</xdr:rowOff>
    </xdr:from>
    <xdr:ext cx="534377" cy="259045"/>
    <xdr:sp macro="" textlink="">
      <xdr:nvSpPr>
        <xdr:cNvPr id="87" name="テキスト ボックス 86"/>
        <xdr:cNvSpPr txBox="1"/>
      </xdr:nvSpPr>
      <xdr:spPr>
        <a:xfrm>
          <a:off x="1752111" y="64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118447</xdr:rowOff>
    </xdr:from>
    <xdr:to>
      <xdr:col>6</xdr:col>
      <xdr:colOff>38100</xdr:colOff>
      <xdr:row>37</xdr:row>
      <xdr:rowOff>48597</xdr:rowOff>
    </xdr:to>
    <xdr:sp macro="" textlink="">
      <xdr:nvSpPr>
        <xdr:cNvPr id="88" name="楕円 87"/>
        <xdr:cNvSpPr/>
      </xdr:nvSpPr>
      <xdr:spPr>
        <a:xfrm>
          <a:off x="1079500" y="62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39724</xdr:rowOff>
    </xdr:from>
    <xdr:ext cx="534377" cy="259045"/>
    <xdr:sp macro="" textlink="">
      <xdr:nvSpPr>
        <xdr:cNvPr id="89" name="テキスト ボックス 88"/>
        <xdr:cNvSpPr txBox="1"/>
      </xdr:nvSpPr>
      <xdr:spPr>
        <a:xfrm>
          <a:off x="863111" y="6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120073</xdr:rowOff>
    </xdr:from>
    <xdr:to>
      <xdr:col>24</xdr:col>
      <xdr:colOff>63500</xdr:colOff>
      <xdr:row>57</xdr:row>
      <xdr:rowOff>125200</xdr:rowOff>
    </xdr:to>
    <xdr:cxnSp macro="">
      <xdr:nvCxnSpPr>
        <xdr:cNvPr id="121" name="直線コネクタ 120"/>
        <xdr:cNvCxnSpPr/>
      </xdr:nvCxnSpPr>
      <xdr:spPr>
        <a:xfrm>
          <a:off x="3797300" y="9892723"/>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120073</xdr:rowOff>
    </xdr:from>
    <xdr:to>
      <xdr:col>19</xdr:col>
      <xdr:colOff>177800</xdr:colOff>
      <xdr:row>58</xdr:row>
      <xdr:rowOff>34021</xdr:rowOff>
    </xdr:to>
    <xdr:cxnSp macro="">
      <xdr:nvCxnSpPr>
        <xdr:cNvPr id="124" name="直線コネクタ 123"/>
        <xdr:cNvCxnSpPr/>
      </xdr:nvCxnSpPr>
      <xdr:spPr>
        <a:xfrm flipV="1">
          <a:off x="2908300" y="9892723"/>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34021</xdr:rowOff>
    </xdr:from>
    <xdr:to>
      <xdr:col>15</xdr:col>
      <xdr:colOff>50800</xdr:colOff>
      <xdr:row>58</xdr:row>
      <xdr:rowOff>108643</xdr:rowOff>
    </xdr:to>
    <xdr:cxnSp macro="">
      <xdr:nvCxnSpPr>
        <xdr:cNvPr id="127" name="直線コネクタ 126"/>
        <xdr:cNvCxnSpPr/>
      </xdr:nvCxnSpPr>
      <xdr:spPr>
        <a:xfrm flipV="1">
          <a:off x="2019300" y="9978121"/>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108643</xdr:rowOff>
    </xdr:from>
    <xdr:to>
      <xdr:col>10</xdr:col>
      <xdr:colOff>114300</xdr:colOff>
      <xdr:row>58</xdr:row>
      <xdr:rowOff>157008</xdr:rowOff>
    </xdr:to>
    <xdr:cxnSp macro="">
      <xdr:nvCxnSpPr>
        <xdr:cNvPr id="130" name="直線コネクタ 129"/>
        <xdr:cNvCxnSpPr/>
      </xdr:nvCxnSpPr>
      <xdr:spPr>
        <a:xfrm flipV="1">
          <a:off x="1130300" y="10052743"/>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74400</xdr:rowOff>
    </xdr:from>
    <xdr:to>
      <xdr:col>24</xdr:col>
      <xdr:colOff>114300</xdr:colOff>
      <xdr:row>58</xdr:row>
      <xdr:rowOff>4550</xdr:rowOff>
    </xdr:to>
    <xdr:sp macro="" textlink="">
      <xdr:nvSpPr>
        <xdr:cNvPr id="140" name="楕円 139"/>
        <xdr:cNvSpPr/>
      </xdr:nvSpPr>
      <xdr:spPr>
        <a:xfrm>
          <a:off x="45847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52827</xdr:rowOff>
    </xdr:from>
    <xdr:ext cx="534377" cy="259045"/>
    <xdr:sp macro="" textlink="">
      <xdr:nvSpPr>
        <xdr:cNvPr id="141" name="物件費該当値テキスト"/>
        <xdr:cNvSpPr txBox="1"/>
      </xdr:nvSpPr>
      <xdr:spPr>
        <a:xfrm>
          <a:off x="4686300" y="98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69273</xdr:rowOff>
    </xdr:from>
    <xdr:to>
      <xdr:col>20</xdr:col>
      <xdr:colOff>38100</xdr:colOff>
      <xdr:row>57</xdr:row>
      <xdr:rowOff>170873</xdr:rowOff>
    </xdr:to>
    <xdr:sp macro="" textlink="">
      <xdr:nvSpPr>
        <xdr:cNvPr id="142" name="楕円 141"/>
        <xdr:cNvSpPr/>
      </xdr:nvSpPr>
      <xdr:spPr>
        <a:xfrm>
          <a:off x="3746500" y="98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162000</xdr:rowOff>
    </xdr:from>
    <xdr:ext cx="534377" cy="259045"/>
    <xdr:sp macro="" textlink="">
      <xdr:nvSpPr>
        <xdr:cNvPr id="143" name="テキスト ボックス 142"/>
        <xdr:cNvSpPr txBox="1"/>
      </xdr:nvSpPr>
      <xdr:spPr>
        <a:xfrm>
          <a:off x="3530111" y="99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154671</xdr:rowOff>
    </xdr:from>
    <xdr:to>
      <xdr:col>15</xdr:col>
      <xdr:colOff>101600</xdr:colOff>
      <xdr:row>58</xdr:row>
      <xdr:rowOff>84821</xdr:rowOff>
    </xdr:to>
    <xdr:sp macro="" textlink="">
      <xdr:nvSpPr>
        <xdr:cNvPr id="144" name="楕円 143"/>
        <xdr:cNvSpPr/>
      </xdr:nvSpPr>
      <xdr:spPr>
        <a:xfrm>
          <a:off x="2857500" y="99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75948</xdr:rowOff>
    </xdr:from>
    <xdr:ext cx="534377" cy="259045"/>
    <xdr:sp macro="" textlink="">
      <xdr:nvSpPr>
        <xdr:cNvPr id="145" name="テキスト ボックス 144"/>
        <xdr:cNvSpPr txBox="1"/>
      </xdr:nvSpPr>
      <xdr:spPr>
        <a:xfrm>
          <a:off x="2641111" y="1002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57843</xdr:rowOff>
    </xdr:from>
    <xdr:to>
      <xdr:col>10</xdr:col>
      <xdr:colOff>165100</xdr:colOff>
      <xdr:row>58</xdr:row>
      <xdr:rowOff>159443</xdr:rowOff>
    </xdr:to>
    <xdr:sp macro="" textlink="">
      <xdr:nvSpPr>
        <xdr:cNvPr id="146" name="楕円 145"/>
        <xdr:cNvSpPr/>
      </xdr:nvSpPr>
      <xdr:spPr>
        <a:xfrm>
          <a:off x="1968500" y="100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150570</xdr:rowOff>
    </xdr:from>
    <xdr:ext cx="534377" cy="259045"/>
    <xdr:sp macro="" textlink="">
      <xdr:nvSpPr>
        <xdr:cNvPr id="147" name="テキスト ボックス 146"/>
        <xdr:cNvSpPr txBox="1"/>
      </xdr:nvSpPr>
      <xdr:spPr>
        <a:xfrm>
          <a:off x="1752111" y="10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106208</xdr:rowOff>
    </xdr:from>
    <xdr:to>
      <xdr:col>6</xdr:col>
      <xdr:colOff>38100</xdr:colOff>
      <xdr:row>59</xdr:row>
      <xdr:rowOff>36358</xdr:rowOff>
    </xdr:to>
    <xdr:sp macro="" textlink="">
      <xdr:nvSpPr>
        <xdr:cNvPr id="148" name="楕円 147"/>
        <xdr:cNvSpPr/>
      </xdr:nvSpPr>
      <xdr:spPr>
        <a:xfrm>
          <a:off x="1079500" y="100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27485</xdr:rowOff>
    </xdr:from>
    <xdr:ext cx="534377" cy="259045"/>
    <xdr:sp macro="" textlink="">
      <xdr:nvSpPr>
        <xdr:cNvPr id="149" name="テキスト ボックス 148"/>
        <xdr:cNvSpPr txBox="1"/>
      </xdr:nvSpPr>
      <xdr:spPr>
        <a:xfrm>
          <a:off x="863111" y="101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68377</xdr:rowOff>
    </xdr:from>
    <xdr:to>
      <xdr:col>24</xdr:col>
      <xdr:colOff>63500</xdr:colOff>
      <xdr:row>78</xdr:row>
      <xdr:rowOff>74687</xdr:rowOff>
    </xdr:to>
    <xdr:cxnSp macro="">
      <xdr:nvCxnSpPr>
        <xdr:cNvPr id="176" name="直線コネクタ 175"/>
        <xdr:cNvCxnSpPr/>
      </xdr:nvCxnSpPr>
      <xdr:spPr>
        <a:xfrm flipV="1">
          <a:off x="3797300" y="13441477"/>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74687</xdr:rowOff>
    </xdr:from>
    <xdr:to>
      <xdr:col>19</xdr:col>
      <xdr:colOff>177800</xdr:colOff>
      <xdr:row>78</xdr:row>
      <xdr:rowOff>85705</xdr:rowOff>
    </xdr:to>
    <xdr:cxnSp macro="">
      <xdr:nvCxnSpPr>
        <xdr:cNvPr id="179" name="直線コネクタ 178"/>
        <xdr:cNvCxnSpPr/>
      </xdr:nvCxnSpPr>
      <xdr:spPr>
        <a:xfrm flipV="1">
          <a:off x="2908300" y="13447787"/>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81224</xdr:rowOff>
    </xdr:from>
    <xdr:to>
      <xdr:col>15</xdr:col>
      <xdr:colOff>50800</xdr:colOff>
      <xdr:row>78</xdr:row>
      <xdr:rowOff>85705</xdr:rowOff>
    </xdr:to>
    <xdr:cxnSp macro="">
      <xdr:nvCxnSpPr>
        <xdr:cNvPr id="182" name="直線コネクタ 181"/>
        <xdr:cNvCxnSpPr/>
      </xdr:nvCxnSpPr>
      <xdr:spPr>
        <a:xfrm>
          <a:off x="2019300" y="13454324"/>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81224</xdr:rowOff>
    </xdr:from>
    <xdr:to>
      <xdr:col>10</xdr:col>
      <xdr:colOff>114300</xdr:colOff>
      <xdr:row>78</xdr:row>
      <xdr:rowOff>82367</xdr:rowOff>
    </xdr:to>
    <xdr:cxnSp macro="">
      <xdr:nvCxnSpPr>
        <xdr:cNvPr id="185" name="直線コネクタ 184"/>
        <xdr:cNvCxnSpPr/>
      </xdr:nvCxnSpPr>
      <xdr:spPr>
        <a:xfrm flipV="1">
          <a:off x="1130300" y="13454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17577</xdr:rowOff>
    </xdr:from>
    <xdr:to>
      <xdr:col>24</xdr:col>
      <xdr:colOff>114300</xdr:colOff>
      <xdr:row>78</xdr:row>
      <xdr:rowOff>119177</xdr:rowOff>
    </xdr:to>
    <xdr:sp macro="" textlink="">
      <xdr:nvSpPr>
        <xdr:cNvPr id="195" name="楕円 194"/>
        <xdr:cNvSpPr/>
      </xdr:nvSpPr>
      <xdr:spPr>
        <a:xfrm>
          <a:off x="45847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103954</xdr:rowOff>
    </xdr:from>
    <xdr:ext cx="469744" cy="259045"/>
    <xdr:sp macro="" textlink="">
      <xdr:nvSpPr>
        <xdr:cNvPr id="196" name="維持補修費該当値テキスト"/>
        <xdr:cNvSpPr txBox="1"/>
      </xdr:nvSpPr>
      <xdr:spPr>
        <a:xfrm>
          <a:off x="4686300" y="133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23887</xdr:rowOff>
    </xdr:from>
    <xdr:to>
      <xdr:col>20</xdr:col>
      <xdr:colOff>38100</xdr:colOff>
      <xdr:row>78</xdr:row>
      <xdr:rowOff>125487</xdr:rowOff>
    </xdr:to>
    <xdr:sp macro="" textlink="">
      <xdr:nvSpPr>
        <xdr:cNvPr id="197" name="楕円 196"/>
        <xdr:cNvSpPr/>
      </xdr:nvSpPr>
      <xdr:spPr>
        <a:xfrm>
          <a:off x="3746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116614</xdr:rowOff>
    </xdr:from>
    <xdr:ext cx="469744" cy="259045"/>
    <xdr:sp macro="" textlink="">
      <xdr:nvSpPr>
        <xdr:cNvPr id="198" name="テキスト ボックス 197"/>
        <xdr:cNvSpPr txBox="1"/>
      </xdr:nvSpPr>
      <xdr:spPr>
        <a:xfrm>
          <a:off x="3562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9" name="楕円 198"/>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127632</xdr:rowOff>
    </xdr:from>
    <xdr:ext cx="469744" cy="259045"/>
    <xdr:sp macro="" textlink="">
      <xdr:nvSpPr>
        <xdr:cNvPr id="200" name="テキスト ボックス 199"/>
        <xdr:cNvSpPr txBox="1"/>
      </xdr:nvSpPr>
      <xdr:spPr>
        <a:xfrm>
          <a:off x="2673428"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30424</xdr:rowOff>
    </xdr:from>
    <xdr:to>
      <xdr:col>10</xdr:col>
      <xdr:colOff>165100</xdr:colOff>
      <xdr:row>78</xdr:row>
      <xdr:rowOff>132024</xdr:rowOff>
    </xdr:to>
    <xdr:sp macro="" textlink="">
      <xdr:nvSpPr>
        <xdr:cNvPr id="201" name="楕円 200"/>
        <xdr:cNvSpPr/>
      </xdr:nvSpPr>
      <xdr:spPr>
        <a:xfrm>
          <a:off x="1968500" y="134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123151</xdr:rowOff>
    </xdr:from>
    <xdr:ext cx="469744" cy="259045"/>
    <xdr:sp macro="" textlink="">
      <xdr:nvSpPr>
        <xdr:cNvPr id="202" name="テキスト ボックス 201"/>
        <xdr:cNvSpPr txBox="1"/>
      </xdr:nvSpPr>
      <xdr:spPr>
        <a:xfrm>
          <a:off x="1784428" y="1349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31567</xdr:rowOff>
    </xdr:from>
    <xdr:to>
      <xdr:col>6</xdr:col>
      <xdr:colOff>38100</xdr:colOff>
      <xdr:row>78</xdr:row>
      <xdr:rowOff>133167</xdr:rowOff>
    </xdr:to>
    <xdr:sp macro="" textlink="">
      <xdr:nvSpPr>
        <xdr:cNvPr id="203" name="楕円 202"/>
        <xdr:cNvSpPr/>
      </xdr:nvSpPr>
      <xdr:spPr>
        <a:xfrm>
          <a:off x="1079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124294</xdr:rowOff>
    </xdr:from>
    <xdr:ext cx="469744" cy="259045"/>
    <xdr:sp macro="" textlink="">
      <xdr:nvSpPr>
        <xdr:cNvPr id="204" name="テキスト ボックス 203"/>
        <xdr:cNvSpPr txBox="1"/>
      </xdr:nvSpPr>
      <xdr:spPr>
        <a:xfrm>
          <a:off x="895428"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145887</xdr:rowOff>
    </xdr:from>
    <xdr:to>
      <xdr:col>24</xdr:col>
      <xdr:colOff>63500</xdr:colOff>
      <xdr:row>94</xdr:row>
      <xdr:rowOff>44755</xdr:rowOff>
    </xdr:to>
    <xdr:cxnSp macro="">
      <xdr:nvCxnSpPr>
        <xdr:cNvPr id="232" name="直線コネクタ 231"/>
        <xdr:cNvCxnSpPr/>
      </xdr:nvCxnSpPr>
      <xdr:spPr>
        <a:xfrm flipV="1">
          <a:off x="3797300" y="16090737"/>
          <a:ext cx="838200" cy="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44755</xdr:rowOff>
    </xdr:from>
    <xdr:to>
      <xdr:col>19</xdr:col>
      <xdr:colOff>177800</xdr:colOff>
      <xdr:row>94</xdr:row>
      <xdr:rowOff>93249</xdr:rowOff>
    </xdr:to>
    <xdr:cxnSp macro="">
      <xdr:nvCxnSpPr>
        <xdr:cNvPr id="235" name="直線コネクタ 234"/>
        <xdr:cNvCxnSpPr/>
      </xdr:nvCxnSpPr>
      <xdr:spPr>
        <a:xfrm flipV="1">
          <a:off x="2908300" y="16161055"/>
          <a:ext cx="889000" cy="4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93249</xdr:rowOff>
    </xdr:from>
    <xdr:to>
      <xdr:col>15</xdr:col>
      <xdr:colOff>50800</xdr:colOff>
      <xdr:row>94</xdr:row>
      <xdr:rowOff>148752</xdr:rowOff>
    </xdr:to>
    <xdr:cxnSp macro="">
      <xdr:nvCxnSpPr>
        <xdr:cNvPr id="238" name="直線コネクタ 237"/>
        <xdr:cNvCxnSpPr/>
      </xdr:nvCxnSpPr>
      <xdr:spPr>
        <a:xfrm flipV="1">
          <a:off x="2019300" y="16209549"/>
          <a:ext cx="889000" cy="5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148752</xdr:rowOff>
    </xdr:from>
    <xdr:to>
      <xdr:col>10</xdr:col>
      <xdr:colOff>114300</xdr:colOff>
      <xdr:row>95</xdr:row>
      <xdr:rowOff>87990</xdr:rowOff>
    </xdr:to>
    <xdr:cxnSp macro="">
      <xdr:nvCxnSpPr>
        <xdr:cNvPr id="241" name="直線コネクタ 240"/>
        <xdr:cNvCxnSpPr/>
      </xdr:nvCxnSpPr>
      <xdr:spPr>
        <a:xfrm flipV="1">
          <a:off x="1130300" y="16265052"/>
          <a:ext cx="889000" cy="1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95087</xdr:rowOff>
    </xdr:from>
    <xdr:to>
      <xdr:col>24</xdr:col>
      <xdr:colOff>114300</xdr:colOff>
      <xdr:row>94</xdr:row>
      <xdr:rowOff>25237</xdr:rowOff>
    </xdr:to>
    <xdr:sp macro="" textlink="">
      <xdr:nvSpPr>
        <xdr:cNvPr id="251" name="楕円 250"/>
        <xdr:cNvSpPr/>
      </xdr:nvSpPr>
      <xdr:spPr>
        <a:xfrm>
          <a:off x="4584700" y="160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117964</xdr:rowOff>
    </xdr:from>
    <xdr:ext cx="599010" cy="259045"/>
    <xdr:sp macro="" textlink="">
      <xdr:nvSpPr>
        <xdr:cNvPr id="252" name="扶助費該当値テキスト"/>
        <xdr:cNvSpPr txBox="1"/>
      </xdr:nvSpPr>
      <xdr:spPr>
        <a:xfrm>
          <a:off x="4686300" y="1589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165405</xdr:rowOff>
    </xdr:from>
    <xdr:to>
      <xdr:col>20</xdr:col>
      <xdr:colOff>38100</xdr:colOff>
      <xdr:row>94</xdr:row>
      <xdr:rowOff>95555</xdr:rowOff>
    </xdr:to>
    <xdr:sp macro="" textlink="">
      <xdr:nvSpPr>
        <xdr:cNvPr id="253" name="楕円 252"/>
        <xdr:cNvSpPr/>
      </xdr:nvSpPr>
      <xdr:spPr>
        <a:xfrm>
          <a:off x="3746500" y="161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112082</xdr:rowOff>
    </xdr:from>
    <xdr:ext cx="599010" cy="259045"/>
    <xdr:sp macro="" textlink="">
      <xdr:nvSpPr>
        <xdr:cNvPr id="254" name="テキスト ボックス 253"/>
        <xdr:cNvSpPr txBox="1"/>
      </xdr:nvSpPr>
      <xdr:spPr>
        <a:xfrm>
          <a:off x="3497795" y="1588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42449</xdr:rowOff>
    </xdr:from>
    <xdr:to>
      <xdr:col>15</xdr:col>
      <xdr:colOff>101600</xdr:colOff>
      <xdr:row>94</xdr:row>
      <xdr:rowOff>144049</xdr:rowOff>
    </xdr:to>
    <xdr:sp macro="" textlink="">
      <xdr:nvSpPr>
        <xdr:cNvPr id="255" name="楕円 254"/>
        <xdr:cNvSpPr/>
      </xdr:nvSpPr>
      <xdr:spPr>
        <a:xfrm>
          <a:off x="2857500" y="161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160576</xdr:rowOff>
    </xdr:from>
    <xdr:ext cx="599010" cy="259045"/>
    <xdr:sp macro="" textlink="">
      <xdr:nvSpPr>
        <xdr:cNvPr id="256" name="テキスト ボックス 255"/>
        <xdr:cNvSpPr txBox="1"/>
      </xdr:nvSpPr>
      <xdr:spPr>
        <a:xfrm>
          <a:off x="2608795" y="159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97952</xdr:rowOff>
    </xdr:from>
    <xdr:to>
      <xdr:col>10</xdr:col>
      <xdr:colOff>165100</xdr:colOff>
      <xdr:row>95</xdr:row>
      <xdr:rowOff>28102</xdr:rowOff>
    </xdr:to>
    <xdr:sp macro="" textlink="">
      <xdr:nvSpPr>
        <xdr:cNvPr id="257" name="楕円 256"/>
        <xdr:cNvSpPr/>
      </xdr:nvSpPr>
      <xdr:spPr>
        <a:xfrm>
          <a:off x="1968500" y="162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44629</xdr:rowOff>
    </xdr:from>
    <xdr:ext cx="599010" cy="259045"/>
    <xdr:sp macro="" textlink="">
      <xdr:nvSpPr>
        <xdr:cNvPr id="258" name="テキスト ボックス 257"/>
        <xdr:cNvSpPr txBox="1"/>
      </xdr:nvSpPr>
      <xdr:spPr>
        <a:xfrm>
          <a:off x="1719795" y="1598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37190</xdr:rowOff>
    </xdr:from>
    <xdr:to>
      <xdr:col>6</xdr:col>
      <xdr:colOff>38100</xdr:colOff>
      <xdr:row>95</xdr:row>
      <xdr:rowOff>138790</xdr:rowOff>
    </xdr:to>
    <xdr:sp macro="" textlink="">
      <xdr:nvSpPr>
        <xdr:cNvPr id="259" name="楕円 258"/>
        <xdr:cNvSpPr/>
      </xdr:nvSpPr>
      <xdr:spPr>
        <a:xfrm>
          <a:off x="1079500" y="163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155317</xdr:rowOff>
    </xdr:from>
    <xdr:ext cx="534377" cy="259045"/>
    <xdr:sp macro="" textlink="">
      <xdr:nvSpPr>
        <xdr:cNvPr id="260" name="テキスト ボックス 259"/>
        <xdr:cNvSpPr txBox="1"/>
      </xdr:nvSpPr>
      <xdr:spPr>
        <a:xfrm>
          <a:off x="863111" y="161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55131</xdr:rowOff>
    </xdr:from>
    <xdr:to>
      <xdr:col>55</xdr:col>
      <xdr:colOff>0</xdr:colOff>
      <xdr:row>36</xdr:row>
      <xdr:rowOff>116383</xdr:rowOff>
    </xdr:to>
    <xdr:cxnSp macro="">
      <xdr:nvCxnSpPr>
        <xdr:cNvPr id="289" name="直線コネクタ 288"/>
        <xdr:cNvCxnSpPr/>
      </xdr:nvCxnSpPr>
      <xdr:spPr>
        <a:xfrm>
          <a:off x="9639300" y="6227331"/>
          <a:ext cx="8382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55131</xdr:rowOff>
    </xdr:from>
    <xdr:to>
      <xdr:col>50</xdr:col>
      <xdr:colOff>114300</xdr:colOff>
      <xdr:row>36</xdr:row>
      <xdr:rowOff>79921</xdr:rowOff>
    </xdr:to>
    <xdr:cxnSp macro="">
      <xdr:nvCxnSpPr>
        <xdr:cNvPr id="292" name="直線コネクタ 291"/>
        <xdr:cNvCxnSpPr/>
      </xdr:nvCxnSpPr>
      <xdr:spPr>
        <a:xfrm flipV="1">
          <a:off x="8750300" y="6227331"/>
          <a:ext cx="8890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77089</xdr:rowOff>
    </xdr:from>
    <xdr:to>
      <xdr:col>45</xdr:col>
      <xdr:colOff>177800</xdr:colOff>
      <xdr:row>36</xdr:row>
      <xdr:rowOff>79921</xdr:rowOff>
    </xdr:to>
    <xdr:cxnSp macro="">
      <xdr:nvCxnSpPr>
        <xdr:cNvPr id="295" name="直線コネクタ 294"/>
        <xdr:cNvCxnSpPr/>
      </xdr:nvCxnSpPr>
      <xdr:spPr>
        <a:xfrm>
          <a:off x="7861300" y="6249289"/>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37452</xdr:rowOff>
    </xdr:from>
    <xdr:to>
      <xdr:col>41</xdr:col>
      <xdr:colOff>50800</xdr:colOff>
      <xdr:row>36</xdr:row>
      <xdr:rowOff>77089</xdr:rowOff>
    </xdr:to>
    <xdr:cxnSp macro="">
      <xdr:nvCxnSpPr>
        <xdr:cNvPr id="298" name="直線コネクタ 297"/>
        <xdr:cNvCxnSpPr/>
      </xdr:nvCxnSpPr>
      <xdr:spPr>
        <a:xfrm>
          <a:off x="6972300" y="6209652"/>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65583</xdr:rowOff>
    </xdr:from>
    <xdr:to>
      <xdr:col>55</xdr:col>
      <xdr:colOff>50800</xdr:colOff>
      <xdr:row>36</xdr:row>
      <xdr:rowOff>167183</xdr:rowOff>
    </xdr:to>
    <xdr:sp macro="" textlink="">
      <xdr:nvSpPr>
        <xdr:cNvPr id="308" name="楕円 307"/>
        <xdr:cNvSpPr/>
      </xdr:nvSpPr>
      <xdr:spPr>
        <a:xfrm>
          <a:off x="104267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44010</xdr:rowOff>
    </xdr:from>
    <xdr:ext cx="534377" cy="259045"/>
    <xdr:sp macro="" textlink="">
      <xdr:nvSpPr>
        <xdr:cNvPr id="309" name="補助費等該当値テキスト"/>
        <xdr:cNvSpPr txBox="1"/>
      </xdr:nvSpPr>
      <xdr:spPr>
        <a:xfrm>
          <a:off x="10528300" y="62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4331</xdr:rowOff>
    </xdr:from>
    <xdr:to>
      <xdr:col>50</xdr:col>
      <xdr:colOff>165100</xdr:colOff>
      <xdr:row>36</xdr:row>
      <xdr:rowOff>105931</xdr:rowOff>
    </xdr:to>
    <xdr:sp macro="" textlink="">
      <xdr:nvSpPr>
        <xdr:cNvPr id="310" name="楕円 309"/>
        <xdr:cNvSpPr/>
      </xdr:nvSpPr>
      <xdr:spPr>
        <a:xfrm>
          <a:off x="9588500" y="61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122458</xdr:rowOff>
    </xdr:from>
    <xdr:ext cx="534377" cy="259045"/>
    <xdr:sp macro="" textlink="">
      <xdr:nvSpPr>
        <xdr:cNvPr id="311" name="テキスト ボックス 310"/>
        <xdr:cNvSpPr txBox="1"/>
      </xdr:nvSpPr>
      <xdr:spPr>
        <a:xfrm>
          <a:off x="9372111" y="59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29121</xdr:rowOff>
    </xdr:from>
    <xdr:to>
      <xdr:col>46</xdr:col>
      <xdr:colOff>38100</xdr:colOff>
      <xdr:row>36</xdr:row>
      <xdr:rowOff>130721</xdr:rowOff>
    </xdr:to>
    <xdr:sp macro="" textlink="">
      <xdr:nvSpPr>
        <xdr:cNvPr id="312" name="楕円 311"/>
        <xdr:cNvSpPr/>
      </xdr:nvSpPr>
      <xdr:spPr>
        <a:xfrm>
          <a:off x="8699500" y="6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147248</xdr:rowOff>
    </xdr:from>
    <xdr:ext cx="534377" cy="259045"/>
    <xdr:sp macro="" textlink="">
      <xdr:nvSpPr>
        <xdr:cNvPr id="313" name="テキスト ボックス 312"/>
        <xdr:cNvSpPr txBox="1"/>
      </xdr:nvSpPr>
      <xdr:spPr>
        <a:xfrm>
          <a:off x="8483111" y="5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26289</xdr:rowOff>
    </xdr:from>
    <xdr:to>
      <xdr:col>41</xdr:col>
      <xdr:colOff>101600</xdr:colOff>
      <xdr:row>36</xdr:row>
      <xdr:rowOff>127889</xdr:rowOff>
    </xdr:to>
    <xdr:sp macro="" textlink="">
      <xdr:nvSpPr>
        <xdr:cNvPr id="314" name="楕円 313"/>
        <xdr:cNvSpPr/>
      </xdr:nvSpPr>
      <xdr:spPr>
        <a:xfrm>
          <a:off x="7810500" y="61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119016</xdr:rowOff>
    </xdr:from>
    <xdr:ext cx="534377" cy="259045"/>
    <xdr:sp macro="" textlink="">
      <xdr:nvSpPr>
        <xdr:cNvPr id="315" name="テキスト ボックス 314"/>
        <xdr:cNvSpPr txBox="1"/>
      </xdr:nvSpPr>
      <xdr:spPr>
        <a:xfrm>
          <a:off x="7594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158102</xdr:rowOff>
    </xdr:from>
    <xdr:to>
      <xdr:col>36</xdr:col>
      <xdr:colOff>165100</xdr:colOff>
      <xdr:row>36</xdr:row>
      <xdr:rowOff>88252</xdr:rowOff>
    </xdr:to>
    <xdr:sp macro="" textlink="">
      <xdr:nvSpPr>
        <xdr:cNvPr id="316" name="楕円 315"/>
        <xdr:cNvSpPr/>
      </xdr:nvSpPr>
      <xdr:spPr>
        <a:xfrm>
          <a:off x="6921500" y="61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79379</xdr:rowOff>
    </xdr:from>
    <xdr:ext cx="534377" cy="259045"/>
    <xdr:sp macro="" textlink="">
      <xdr:nvSpPr>
        <xdr:cNvPr id="317" name="テキスト ボックス 316"/>
        <xdr:cNvSpPr txBox="1"/>
      </xdr:nvSpPr>
      <xdr:spPr>
        <a:xfrm>
          <a:off x="6705111" y="62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29972</xdr:rowOff>
    </xdr:from>
    <xdr:to>
      <xdr:col>55</xdr:col>
      <xdr:colOff>0</xdr:colOff>
      <xdr:row>58</xdr:row>
      <xdr:rowOff>67974</xdr:rowOff>
    </xdr:to>
    <xdr:cxnSp macro="">
      <xdr:nvCxnSpPr>
        <xdr:cNvPr id="344" name="直線コネクタ 343"/>
        <xdr:cNvCxnSpPr/>
      </xdr:nvCxnSpPr>
      <xdr:spPr>
        <a:xfrm flipV="1">
          <a:off x="9639300" y="9974072"/>
          <a:ext cx="8382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46834</xdr:rowOff>
    </xdr:from>
    <xdr:to>
      <xdr:col>50</xdr:col>
      <xdr:colOff>114300</xdr:colOff>
      <xdr:row>58</xdr:row>
      <xdr:rowOff>67974</xdr:rowOff>
    </xdr:to>
    <xdr:cxnSp macro="">
      <xdr:nvCxnSpPr>
        <xdr:cNvPr id="347" name="直線コネクタ 346"/>
        <xdr:cNvCxnSpPr/>
      </xdr:nvCxnSpPr>
      <xdr:spPr>
        <a:xfrm>
          <a:off x="8750300" y="9990934"/>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23608</xdr:rowOff>
    </xdr:from>
    <xdr:to>
      <xdr:col>45</xdr:col>
      <xdr:colOff>177800</xdr:colOff>
      <xdr:row>58</xdr:row>
      <xdr:rowOff>46834</xdr:rowOff>
    </xdr:to>
    <xdr:cxnSp macro="">
      <xdr:nvCxnSpPr>
        <xdr:cNvPr id="350" name="直線コネクタ 349"/>
        <xdr:cNvCxnSpPr/>
      </xdr:nvCxnSpPr>
      <xdr:spPr>
        <a:xfrm>
          <a:off x="7861300" y="9967708"/>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23608</xdr:rowOff>
    </xdr:from>
    <xdr:to>
      <xdr:col>41</xdr:col>
      <xdr:colOff>50800</xdr:colOff>
      <xdr:row>58</xdr:row>
      <xdr:rowOff>71902</xdr:rowOff>
    </xdr:to>
    <xdr:cxnSp macro="">
      <xdr:nvCxnSpPr>
        <xdr:cNvPr id="353" name="直線コネクタ 352"/>
        <xdr:cNvCxnSpPr/>
      </xdr:nvCxnSpPr>
      <xdr:spPr>
        <a:xfrm flipV="1">
          <a:off x="6972300" y="9967708"/>
          <a:ext cx="889000" cy="4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63" name="楕円 362"/>
        <xdr:cNvSpPr/>
      </xdr:nvSpPr>
      <xdr:spPr>
        <a:xfrm>
          <a:off x="104267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65549</xdr:rowOff>
    </xdr:from>
    <xdr:ext cx="534377" cy="259045"/>
    <xdr:sp macro="" textlink="">
      <xdr:nvSpPr>
        <xdr:cNvPr id="364" name="普通建設事業費該当値テキスト"/>
        <xdr:cNvSpPr txBox="1"/>
      </xdr:nvSpPr>
      <xdr:spPr>
        <a:xfrm>
          <a:off x="10528300" y="98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17174</xdr:rowOff>
    </xdr:from>
    <xdr:to>
      <xdr:col>50</xdr:col>
      <xdr:colOff>165100</xdr:colOff>
      <xdr:row>58</xdr:row>
      <xdr:rowOff>118774</xdr:rowOff>
    </xdr:to>
    <xdr:sp macro="" textlink="">
      <xdr:nvSpPr>
        <xdr:cNvPr id="365" name="楕円 364"/>
        <xdr:cNvSpPr/>
      </xdr:nvSpPr>
      <xdr:spPr>
        <a:xfrm>
          <a:off x="9588500" y="99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109901</xdr:rowOff>
    </xdr:from>
    <xdr:ext cx="534377" cy="259045"/>
    <xdr:sp macro="" textlink="">
      <xdr:nvSpPr>
        <xdr:cNvPr id="366" name="テキスト ボックス 365"/>
        <xdr:cNvSpPr txBox="1"/>
      </xdr:nvSpPr>
      <xdr:spPr>
        <a:xfrm>
          <a:off x="9372111" y="100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167484</xdr:rowOff>
    </xdr:from>
    <xdr:to>
      <xdr:col>46</xdr:col>
      <xdr:colOff>38100</xdr:colOff>
      <xdr:row>58</xdr:row>
      <xdr:rowOff>97634</xdr:rowOff>
    </xdr:to>
    <xdr:sp macro="" textlink="">
      <xdr:nvSpPr>
        <xdr:cNvPr id="367" name="楕円 366"/>
        <xdr:cNvSpPr/>
      </xdr:nvSpPr>
      <xdr:spPr>
        <a:xfrm>
          <a:off x="8699500" y="99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88761</xdr:rowOff>
    </xdr:from>
    <xdr:ext cx="534377" cy="259045"/>
    <xdr:sp macro="" textlink="">
      <xdr:nvSpPr>
        <xdr:cNvPr id="368" name="テキスト ボックス 367"/>
        <xdr:cNvSpPr txBox="1"/>
      </xdr:nvSpPr>
      <xdr:spPr>
        <a:xfrm>
          <a:off x="8483111" y="1003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144258</xdr:rowOff>
    </xdr:from>
    <xdr:to>
      <xdr:col>41</xdr:col>
      <xdr:colOff>101600</xdr:colOff>
      <xdr:row>58</xdr:row>
      <xdr:rowOff>74408</xdr:rowOff>
    </xdr:to>
    <xdr:sp macro="" textlink="">
      <xdr:nvSpPr>
        <xdr:cNvPr id="369" name="楕円 368"/>
        <xdr:cNvSpPr/>
      </xdr:nvSpPr>
      <xdr:spPr>
        <a:xfrm>
          <a:off x="7810500" y="99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65535</xdr:rowOff>
    </xdr:from>
    <xdr:ext cx="534377" cy="259045"/>
    <xdr:sp macro="" textlink="">
      <xdr:nvSpPr>
        <xdr:cNvPr id="370" name="テキスト ボックス 369"/>
        <xdr:cNvSpPr txBox="1"/>
      </xdr:nvSpPr>
      <xdr:spPr>
        <a:xfrm>
          <a:off x="7594111" y="100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21102</xdr:rowOff>
    </xdr:from>
    <xdr:to>
      <xdr:col>36</xdr:col>
      <xdr:colOff>165100</xdr:colOff>
      <xdr:row>58</xdr:row>
      <xdr:rowOff>122702</xdr:rowOff>
    </xdr:to>
    <xdr:sp macro="" textlink="">
      <xdr:nvSpPr>
        <xdr:cNvPr id="371" name="楕円 370"/>
        <xdr:cNvSpPr/>
      </xdr:nvSpPr>
      <xdr:spPr>
        <a:xfrm>
          <a:off x="6921500" y="99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113829</xdr:rowOff>
    </xdr:from>
    <xdr:ext cx="534377" cy="259045"/>
    <xdr:sp macro="" textlink="">
      <xdr:nvSpPr>
        <xdr:cNvPr id="372" name="テキスト ボックス 371"/>
        <xdr:cNvSpPr txBox="1"/>
      </xdr:nvSpPr>
      <xdr:spPr>
        <a:xfrm>
          <a:off x="6705111" y="100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2729</xdr:rowOff>
    </xdr:from>
    <xdr:to>
      <xdr:col>55</xdr:col>
      <xdr:colOff>0</xdr:colOff>
      <xdr:row>78</xdr:row>
      <xdr:rowOff>4135</xdr:rowOff>
    </xdr:to>
    <xdr:cxnSp macro="">
      <xdr:nvCxnSpPr>
        <xdr:cNvPr id="397" name="直線コネクタ 396"/>
        <xdr:cNvCxnSpPr/>
      </xdr:nvCxnSpPr>
      <xdr:spPr>
        <a:xfrm>
          <a:off x="9639300" y="13375829"/>
          <a:ext cx="8382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2729</xdr:rowOff>
    </xdr:from>
    <xdr:to>
      <xdr:col>50</xdr:col>
      <xdr:colOff>114300</xdr:colOff>
      <xdr:row>78</xdr:row>
      <xdr:rowOff>6181</xdr:rowOff>
    </xdr:to>
    <xdr:cxnSp macro="">
      <xdr:nvCxnSpPr>
        <xdr:cNvPr id="400" name="直線コネクタ 399"/>
        <xdr:cNvCxnSpPr/>
      </xdr:nvCxnSpPr>
      <xdr:spPr>
        <a:xfrm flipV="1">
          <a:off x="8750300" y="13375829"/>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167029</xdr:rowOff>
    </xdr:from>
    <xdr:to>
      <xdr:col>45</xdr:col>
      <xdr:colOff>177800</xdr:colOff>
      <xdr:row>78</xdr:row>
      <xdr:rowOff>6181</xdr:rowOff>
    </xdr:to>
    <xdr:cxnSp macro="">
      <xdr:nvCxnSpPr>
        <xdr:cNvPr id="403" name="直線コネクタ 402"/>
        <xdr:cNvCxnSpPr/>
      </xdr:nvCxnSpPr>
      <xdr:spPr>
        <a:xfrm>
          <a:off x="7861300" y="13368679"/>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124785</xdr:rowOff>
    </xdr:from>
    <xdr:to>
      <xdr:col>55</xdr:col>
      <xdr:colOff>50800</xdr:colOff>
      <xdr:row>78</xdr:row>
      <xdr:rowOff>54935</xdr:rowOff>
    </xdr:to>
    <xdr:sp macro="" textlink="">
      <xdr:nvSpPr>
        <xdr:cNvPr id="413" name="楕円 412"/>
        <xdr:cNvSpPr/>
      </xdr:nvSpPr>
      <xdr:spPr>
        <a:xfrm>
          <a:off x="10426700" y="133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469744" cy="259045"/>
    <xdr:sp macro="" textlink="">
      <xdr:nvSpPr>
        <xdr:cNvPr id="414" name="普通建設事業費 （ うち新規整備　）該当値テキスト"/>
        <xdr:cNvSpPr txBox="1"/>
      </xdr:nvSpPr>
      <xdr:spPr>
        <a:xfrm>
          <a:off x="10528300" y="132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123379</xdr:rowOff>
    </xdr:from>
    <xdr:to>
      <xdr:col>50</xdr:col>
      <xdr:colOff>165100</xdr:colOff>
      <xdr:row>78</xdr:row>
      <xdr:rowOff>53529</xdr:rowOff>
    </xdr:to>
    <xdr:sp macro="" textlink="">
      <xdr:nvSpPr>
        <xdr:cNvPr id="415" name="楕円 414"/>
        <xdr:cNvSpPr/>
      </xdr:nvSpPr>
      <xdr:spPr>
        <a:xfrm>
          <a:off x="9588500" y="133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44656</xdr:rowOff>
    </xdr:from>
    <xdr:ext cx="469744" cy="259045"/>
    <xdr:sp macro="" textlink="">
      <xdr:nvSpPr>
        <xdr:cNvPr id="416" name="テキスト ボックス 415"/>
        <xdr:cNvSpPr txBox="1"/>
      </xdr:nvSpPr>
      <xdr:spPr>
        <a:xfrm>
          <a:off x="9404428" y="1341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126831</xdr:rowOff>
    </xdr:from>
    <xdr:to>
      <xdr:col>46</xdr:col>
      <xdr:colOff>38100</xdr:colOff>
      <xdr:row>78</xdr:row>
      <xdr:rowOff>56981</xdr:rowOff>
    </xdr:to>
    <xdr:sp macro="" textlink="">
      <xdr:nvSpPr>
        <xdr:cNvPr id="417" name="楕円 416"/>
        <xdr:cNvSpPr/>
      </xdr:nvSpPr>
      <xdr:spPr>
        <a:xfrm>
          <a:off x="8699500" y="13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48108</xdr:rowOff>
    </xdr:from>
    <xdr:ext cx="469744" cy="259045"/>
    <xdr:sp macro="" textlink="">
      <xdr:nvSpPr>
        <xdr:cNvPr id="418" name="テキスト ボックス 417"/>
        <xdr:cNvSpPr txBox="1"/>
      </xdr:nvSpPr>
      <xdr:spPr>
        <a:xfrm>
          <a:off x="8515428" y="134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116229</xdr:rowOff>
    </xdr:from>
    <xdr:to>
      <xdr:col>41</xdr:col>
      <xdr:colOff>101600</xdr:colOff>
      <xdr:row>78</xdr:row>
      <xdr:rowOff>46379</xdr:rowOff>
    </xdr:to>
    <xdr:sp macro="" textlink="">
      <xdr:nvSpPr>
        <xdr:cNvPr id="419" name="楕円 418"/>
        <xdr:cNvSpPr/>
      </xdr:nvSpPr>
      <xdr:spPr>
        <a:xfrm>
          <a:off x="7810500" y="133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37506</xdr:rowOff>
    </xdr:from>
    <xdr:ext cx="469744" cy="259045"/>
    <xdr:sp macro="" textlink="">
      <xdr:nvSpPr>
        <xdr:cNvPr id="420" name="テキスト ボックス 419"/>
        <xdr:cNvSpPr txBox="1"/>
      </xdr:nvSpPr>
      <xdr:spPr>
        <a:xfrm>
          <a:off x="7626428" y="134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15701</xdr:rowOff>
    </xdr:from>
    <xdr:to>
      <xdr:col>55</xdr:col>
      <xdr:colOff>0</xdr:colOff>
      <xdr:row>98</xdr:row>
      <xdr:rowOff>110962</xdr:rowOff>
    </xdr:to>
    <xdr:cxnSp macro="">
      <xdr:nvCxnSpPr>
        <xdr:cNvPr id="451" name="直線コネクタ 450"/>
        <xdr:cNvCxnSpPr/>
      </xdr:nvCxnSpPr>
      <xdr:spPr>
        <a:xfrm flipV="1">
          <a:off x="9639300" y="16817801"/>
          <a:ext cx="8382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33776</xdr:rowOff>
    </xdr:from>
    <xdr:to>
      <xdr:col>50</xdr:col>
      <xdr:colOff>114300</xdr:colOff>
      <xdr:row>98</xdr:row>
      <xdr:rowOff>110962</xdr:rowOff>
    </xdr:to>
    <xdr:cxnSp macro="">
      <xdr:nvCxnSpPr>
        <xdr:cNvPr id="454" name="直線コネクタ 453"/>
        <xdr:cNvCxnSpPr/>
      </xdr:nvCxnSpPr>
      <xdr:spPr>
        <a:xfrm>
          <a:off x="8750300" y="16835876"/>
          <a:ext cx="889000" cy="7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32127</xdr:rowOff>
    </xdr:from>
    <xdr:to>
      <xdr:col>45</xdr:col>
      <xdr:colOff>177800</xdr:colOff>
      <xdr:row>98</xdr:row>
      <xdr:rowOff>33776</xdr:rowOff>
    </xdr:to>
    <xdr:cxnSp macro="">
      <xdr:nvCxnSpPr>
        <xdr:cNvPr id="457" name="直線コネクタ 456"/>
        <xdr:cNvCxnSpPr/>
      </xdr:nvCxnSpPr>
      <xdr:spPr>
        <a:xfrm>
          <a:off x="7861300" y="16834227"/>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136351</xdr:rowOff>
    </xdr:from>
    <xdr:to>
      <xdr:col>55</xdr:col>
      <xdr:colOff>50800</xdr:colOff>
      <xdr:row>98</xdr:row>
      <xdr:rowOff>66501</xdr:rowOff>
    </xdr:to>
    <xdr:sp macro="" textlink="">
      <xdr:nvSpPr>
        <xdr:cNvPr id="467" name="楕円 466"/>
        <xdr:cNvSpPr/>
      </xdr:nvSpPr>
      <xdr:spPr>
        <a:xfrm>
          <a:off x="10426700" y="167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114778</xdr:rowOff>
    </xdr:from>
    <xdr:ext cx="534377" cy="259045"/>
    <xdr:sp macro="" textlink="">
      <xdr:nvSpPr>
        <xdr:cNvPr id="468" name="普通建設事業費 （ うち更新整備　）該当値テキスト"/>
        <xdr:cNvSpPr txBox="1"/>
      </xdr:nvSpPr>
      <xdr:spPr>
        <a:xfrm>
          <a:off x="10528300"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60162</xdr:rowOff>
    </xdr:from>
    <xdr:to>
      <xdr:col>50</xdr:col>
      <xdr:colOff>165100</xdr:colOff>
      <xdr:row>98</xdr:row>
      <xdr:rowOff>161762</xdr:rowOff>
    </xdr:to>
    <xdr:sp macro="" textlink="">
      <xdr:nvSpPr>
        <xdr:cNvPr id="469" name="楕円 468"/>
        <xdr:cNvSpPr/>
      </xdr:nvSpPr>
      <xdr:spPr>
        <a:xfrm>
          <a:off x="9588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152889</xdr:rowOff>
    </xdr:from>
    <xdr:ext cx="469744" cy="259045"/>
    <xdr:sp macro="" textlink="">
      <xdr:nvSpPr>
        <xdr:cNvPr id="470" name="テキスト ボックス 469"/>
        <xdr:cNvSpPr txBox="1"/>
      </xdr:nvSpPr>
      <xdr:spPr>
        <a:xfrm>
          <a:off x="9404428" y="1695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154426</xdr:rowOff>
    </xdr:from>
    <xdr:to>
      <xdr:col>46</xdr:col>
      <xdr:colOff>38100</xdr:colOff>
      <xdr:row>98</xdr:row>
      <xdr:rowOff>84576</xdr:rowOff>
    </xdr:to>
    <xdr:sp macro="" textlink="">
      <xdr:nvSpPr>
        <xdr:cNvPr id="471" name="楕円 470"/>
        <xdr:cNvSpPr/>
      </xdr:nvSpPr>
      <xdr:spPr>
        <a:xfrm>
          <a:off x="86995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75703</xdr:rowOff>
    </xdr:from>
    <xdr:ext cx="534377" cy="259045"/>
    <xdr:sp macro="" textlink="">
      <xdr:nvSpPr>
        <xdr:cNvPr id="472" name="テキスト ボックス 471"/>
        <xdr:cNvSpPr txBox="1"/>
      </xdr:nvSpPr>
      <xdr:spPr>
        <a:xfrm>
          <a:off x="8483111" y="168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152777</xdr:rowOff>
    </xdr:from>
    <xdr:to>
      <xdr:col>41</xdr:col>
      <xdr:colOff>101600</xdr:colOff>
      <xdr:row>98</xdr:row>
      <xdr:rowOff>82927</xdr:rowOff>
    </xdr:to>
    <xdr:sp macro="" textlink="">
      <xdr:nvSpPr>
        <xdr:cNvPr id="473" name="楕円 472"/>
        <xdr:cNvSpPr/>
      </xdr:nvSpPr>
      <xdr:spPr>
        <a:xfrm>
          <a:off x="7810500" y="167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74054</xdr:rowOff>
    </xdr:from>
    <xdr:ext cx="534377" cy="259045"/>
    <xdr:sp macro="" textlink="">
      <xdr:nvSpPr>
        <xdr:cNvPr id="474" name="テキスト ボックス 473"/>
        <xdr:cNvSpPr txBox="1"/>
      </xdr:nvSpPr>
      <xdr:spPr>
        <a:xfrm>
          <a:off x="7594111" y="168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98715</xdr:rowOff>
    </xdr:from>
    <xdr:to>
      <xdr:col>81</xdr:col>
      <xdr:colOff>50800</xdr:colOff>
      <xdr:row>39</xdr:row>
      <xdr:rowOff>98878</xdr:rowOff>
    </xdr:to>
    <xdr:cxnSp macro="">
      <xdr:nvCxnSpPr>
        <xdr:cNvPr id="508" name="直線コネクタ 507"/>
        <xdr:cNvCxnSpPr/>
      </xdr:nvCxnSpPr>
      <xdr:spPr>
        <a:xfrm>
          <a:off x="14592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98715</xdr:rowOff>
    </xdr:from>
    <xdr:to>
      <xdr:col>76</xdr:col>
      <xdr:colOff>114300</xdr:colOff>
      <xdr:row>39</xdr:row>
      <xdr:rowOff>98878</xdr:rowOff>
    </xdr:to>
    <xdr:cxnSp macro="">
      <xdr:nvCxnSpPr>
        <xdr:cNvPr id="511" name="直線コネクタ 510"/>
        <xdr:cNvCxnSpPr/>
      </xdr:nvCxnSpPr>
      <xdr:spPr>
        <a:xfrm flipV="1">
          <a:off x="13703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47915</xdr:rowOff>
    </xdr:from>
    <xdr:to>
      <xdr:col>76</xdr:col>
      <xdr:colOff>165100</xdr:colOff>
      <xdr:row>39</xdr:row>
      <xdr:rowOff>149515</xdr:rowOff>
    </xdr:to>
    <xdr:sp macro="" textlink="">
      <xdr:nvSpPr>
        <xdr:cNvPr id="528" name="楕円 527"/>
        <xdr:cNvSpPr/>
      </xdr:nvSpPr>
      <xdr:spPr>
        <a:xfrm>
          <a:off x="1454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140642</xdr:rowOff>
    </xdr:from>
    <xdr:ext cx="249299" cy="259045"/>
    <xdr:sp macro="" textlink="">
      <xdr:nvSpPr>
        <xdr:cNvPr id="529" name="テキスト ボックス 528"/>
        <xdr:cNvSpPr txBox="1"/>
      </xdr:nvSpPr>
      <xdr:spPr>
        <a:xfrm>
          <a:off x="14467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52070</xdr:rowOff>
    </xdr:from>
    <xdr:to>
      <xdr:col>85</xdr:col>
      <xdr:colOff>127000</xdr:colOff>
      <xdr:row>77</xdr:row>
      <xdr:rowOff>52679</xdr:rowOff>
    </xdr:to>
    <xdr:cxnSp macro="">
      <xdr:nvCxnSpPr>
        <xdr:cNvPr id="611" name="直線コネクタ 610"/>
        <xdr:cNvCxnSpPr/>
      </xdr:nvCxnSpPr>
      <xdr:spPr>
        <a:xfrm flipV="1">
          <a:off x="15481300" y="1325372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35040</xdr:rowOff>
    </xdr:from>
    <xdr:to>
      <xdr:col>81</xdr:col>
      <xdr:colOff>50800</xdr:colOff>
      <xdr:row>77</xdr:row>
      <xdr:rowOff>52679</xdr:rowOff>
    </xdr:to>
    <xdr:cxnSp macro="">
      <xdr:nvCxnSpPr>
        <xdr:cNvPr id="614" name="直線コネクタ 613"/>
        <xdr:cNvCxnSpPr/>
      </xdr:nvCxnSpPr>
      <xdr:spPr>
        <a:xfrm>
          <a:off x="14592300" y="13236690"/>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20180</xdr:rowOff>
    </xdr:from>
    <xdr:to>
      <xdr:col>76</xdr:col>
      <xdr:colOff>114300</xdr:colOff>
      <xdr:row>77</xdr:row>
      <xdr:rowOff>35040</xdr:rowOff>
    </xdr:to>
    <xdr:cxnSp macro="">
      <xdr:nvCxnSpPr>
        <xdr:cNvPr id="617" name="直線コネクタ 616"/>
        <xdr:cNvCxnSpPr/>
      </xdr:nvCxnSpPr>
      <xdr:spPr>
        <a:xfrm>
          <a:off x="13703300" y="1322183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166421</xdr:rowOff>
    </xdr:from>
    <xdr:to>
      <xdr:col>71</xdr:col>
      <xdr:colOff>177800</xdr:colOff>
      <xdr:row>77</xdr:row>
      <xdr:rowOff>20180</xdr:rowOff>
    </xdr:to>
    <xdr:cxnSp macro="">
      <xdr:nvCxnSpPr>
        <xdr:cNvPr id="620" name="直線コネクタ 619"/>
        <xdr:cNvCxnSpPr/>
      </xdr:nvCxnSpPr>
      <xdr:spPr>
        <a:xfrm>
          <a:off x="12814300" y="13196621"/>
          <a:ext cx="8890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xdr:rowOff>
    </xdr:from>
    <xdr:to>
      <xdr:col>85</xdr:col>
      <xdr:colOff>177800</xdr:colOff>
      <xdr:row>77</xdr:row>
      <xdr:rowOff>102870</xdr:rowOff>
    </xdr:to>
    <xdr:sp macro="" textlink="">
      <xdr:nvSpPr>
        <xdr:cNvPr id="630" name="楕円 629"/>
        <xdr:cNvSpPr/>
      </xdr:nvSpPr>
      <xdr:spPr>
        <a:xfrm>
          <a:off x="162687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151147</xdr:rowOff>
    </xdr:from>
    <xdr:ext cx="534377" cy="259045"/>
    <xdr:sp macro="" textlink="">
      <xdr:nvSpPr>
        <xdr:cNvPr id="631" name="公債費該当値テキスト"/>
        <xdr:cNvSpPr txBox="1"/>
      </xdr:nvSpPr>
      <xdr:spPr>
        <a:xfrm>
          <a:off x="16370300" y="131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1879</xdr:rowOff>
    </xdr:from>
    <xdr:to>
      <xdr:col>81</xdr:col>
      <xdr:colOff>101600</xdr:colOff>
      <xdr:row>77</xdr:row>
      <xdr:rowOff>103479</xdr:rowOff>
    </xdr:to>
    <xdr:sp macro="" textlink="">
      <xdr:nvSpPr>
        <xdr:cNvPr id="632" name="楕円 631"/>
        <xdr:cNvSpPr/>
      </xdr:nvSpPr>
      <xdr:spPr>
        <a:xfrm>
          <a:off x="15430500" y="132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94606</xdr:rowOff>
    </xdr:from>
    <xdr:ext cx="534377" cy="259045"/>
    <xdr:sp macro="" textlink="">
      <xdr:nvSpPr>
        <xdr:cNvPr id="633" name="テキスト ボックス 632"/>
        <xdr:cNvSpPr txBox="1"/>
      </xdr:nvSpPr>
      <xdr:spPr>
        <a:xfrm>
          <a:off x="15214111" y="132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155690</xdr:rowOff>
    </xdr:from>
    <xdr:to>
      <xdr:col>76</xdr:col>
      <xdr:colOff>165100</xdr:colOff>
      <xdr:row>77</xdr:row>
      <xdr:rowOff>85840</xdr:rowOff>
    </xdr:to>
    <xdr:sp macro="" textlink="">
      <xdr:nvSpPr>
        <xdr:cNvPr id="634" name="楕円 633"/>
        <xdr:cNvSpPr/>
      </xdr:nvSpPr>
      <xdr:spPr>
        <a:xfrm>
          <a:off x="14541500" y="13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76967</xdr:rowOff>
    </xdr:from>
    <xdr:ext cx="534377" cy="259045"/>
    <xdr:sp macro="" textlink="">
      <xdr:nvSpPr>
        <xdr:cNvPr id="635" name="テキスト ボックス 634"/>
        <xdr:cNvSpPr txBox="1"/>
      </xdr:nvSpPr>
      <xdr:spPr>
        <a:xfrm>
          <a:off x="14325111" y="13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140830</xdr:rowOff>
    </xdr:from>
    <xdr:to>
      <xdr:col>72</xdr:col>
      <xdr:colOff>38100</xdr:colOff>
      <xdr:row>77</xdr:row>
      <xdr:rowOff>70980</xdr:rowOff>
    </xdr:to>
    <xdr:sp macro="" textlink="">
      <xdr:nvSpPr>
        <xdr:cNvPr id="636" name="楕円 635"/>
        <xdr:cNvSpPr/>
      </xdr:nvSpPr>
      <xdr:spPr>
        <a:xfrm>
          <a:off x="13652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62107</xdr:rowOff>
    </xdr:from>
    <xdr:ext cx="534377" cy="259045"/>
    <xdr:sp macro="" textlink="">
      <xdr:nvSpPr>
        <xdr:cNvPr id="637" name="テキスト ボックス 636"/>
        <xdr:cNvSpPr txBox="1"/>
      </xdr:nvSpPr>
      <xdr:spPr>
        <a:xfrm>
          <a:off x="13436111" y="132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115621</xdr:rowOff>
    </xdr:from>
    <xdr:to>
      <xdr:col>67</xdr:col>
      <xdr:colOff>101600</xdr:colOff>
      <xdr:row>77</xdr:row>
      <xdr:rowOff>45771</xdr:rowOff>
    </xdr:to>
    <xdr:sp macro="" textlink="">
      <xdr:nvSpPr>
        <xdr:cNvPr id="638" name="楕円 637"/>
        <xdr:cNvSpPr/>
      </xdr:nvSpPr>
      <xdr:spPr>
        <a:xfrm>
          <a:off x="12763500" y="131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36898</xdr:rowOff>
    </xdr:from>
    <xdr:ext cx="534377" cy="259045"/>
    <xdr:sp macro="" textlink="">
      <xdr:nvSpPr>
        <xdr:cNvPr id="639" name="テキスト ボックス 638"/>
        <xdr:cNvSpPr txBox="1"/>
      </xdr:nvSpPr>
      <xdr:spPr>
        <a:xfrm>
          <a:off x="12547111" y="132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8075</xdr:rowOff>
    </xdr:from>
    <xdr:to>
      <xdr:col>85</xdr:col>
      <xdr:colOff>127000</xdr:colOff>
      <xdr:row>99</xdr:row>
      <xdr:rowOff>22575</xdr:rowOff>
    </xdr:to>
    <xdr:cxnSp macro="">
      <xdr:nvCxnSpPr>
        <xdr:cNvPr id="670" name="直線コネクタ 669"/>
        <xdr:cNvCxnSpPr/>
      </xdr:nvCxnSpPr>
      <xdr:spPr>
        <a:xfrm flipV="1">
          <a:off x="15481300" y="16981625"/>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10427</xdr:rowOff>
    </xdr:from>
    <xdr:to>
      <xdr:col>81</xdr:col>
      <xdr:colOff>50800</xdr:colOff>
      <xdr:row>99</xdr:row>
      <xdr:rowOff>22575</xdr:rowOff>
    </xdr:to>
    <xdr:cxnSp macro="">
      <xdr:nvCxnSpPr>
        <xdr:cNvPr id="673" name="直線コネクタ 672"/>
        <xdr:cNvCxnSpPr/>
      </xdr:nvCxnSpPr>
      <xdr:spPr>
        <a:xfrm>
          <a:off x="14592300" y="16983977"/>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10427</xdr:rowOff>
    </xdr:from>
    <xdr:to>
      <xdr:col>76</xdr:col>
      <xdr:colOff>114300</xdr:colOff>
      <xdr:row>99</xdr:row>
      <xdr:rowOff>79056</xdr:rowOff>
    </xdr:to>
    <xdr:cxnSp macro="">
      <xdr:nvCxnSpPr>
        <xdr:cNvPr id="676" name="直線コネクタ 675"/>
        <xdr:cNvCxnSpPr/>
      </xdr:nvCxnSpPr>
      <xdr:spPr>
        <a:xfrm flipV="1">
          <a:off x="13703300" y="16983977"/>
          <a:ext cx="8890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71267</xdr:rowOff>
    </xdr:from>
    <xdr:to>
      <xdr:col>71</xdr:col>
      <xdr:colOff>177800</xdr:colOff>
      <xdr:row>99</xdr:row>
      <xdr:rowOff>79056</xdr:rowOff>
    </xdr:to>
    <xdr:cxnSp macro="">
      <xdr:nvCxnSpPr>
        <xdr:cNvPr id="679" name="直線コネクタ 678"/>
        <xdr:cNvCxnSpPr/>
      </xdr:nvCxnSpPr>
      <xdr:spPr>
        <a:xfrm>
          <a:off x="12814300" y="17044817"/>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128725</xdr:rowOff>
    </xdr:from>
    <xdr:to>
      <xdr:col>85</xdr:col>
      <xdr:colOff>177800</xdr:colOff>
      <xdr:row>99</xdr:row>
      <xdr:rowOff>58875</xdr:rowOff>
    </xdr:to>
    <xdr:sp macro="" textlink="">
      <xdr:nvSpPr>
        <xdr:cNvPr id="689" name="楕円 688"/>
        <xdr:cNvSpPr/>
      </xdr:nvSpPr>
      <xdr:spPr>
        <a:xfrm>
          <a:off x="16268700" y="169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43652</xdr:rowOff>
    </xdr:from>
    <xdr:ext cx="469744" cy="259045"/>
    <xdr:sp macro="" textlink="">
      <xdr:nvSpPr>
        <xdr:cNvPr id="690" name="積立金該当値テキスト"/>
        <xdr:cNvSpPr txBox="1"/>
      </xdr:nvSpPr>
      <xdr:spPr>
        <a:xfrm>
          <a:off x="16370300" y="168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143225</xdr:rowOff>
    </xdr:from>
    <xdr:to>
      <xdr:col>81</xdr:col>
      <xdr:colOff>101600</xdr:colOff>
      <xdr:row>99</xdr:row>
      <xdr:rowOff>73375</xdr:rowOff>
    </xdr:to>
    <xdr:sp macro="" textlink="">
      <xdr:nvSpPr>
        <xdr:cNvPr id="691" name="楕円 690"/>
        <xdr:cNvSpPr/>
      </xdr:nvSpPr>
      <xdr:spPr>
        <a:xfrm>
          <a:off x="15430500" y="169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64502</xdr:rowOff>
    </xdr:from>
    <xdr:ext cx="469744" cy="259045"/>
    <xdr:sp macro="" textlink="">
      <xdr:nvSpPr>
        <xdr:cNvPr id="692" name="テキスト ボックス 691"/>
        <xdr:cNvSpPr txBox="1"/>
      </xdr:nvSpPr>
      <xdr:spPr>
        <a:xfrm>
          <a:off x="15246428" y="170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131077</xdr:rowOff>
    </xdr:from>
    <xdr:to>
      <xdr:col>76</xdr:col>
      <xdr:colOff>165100</xdr:colOff>
      <xdr:row>99</xdr:row>
      <xdr:rowOff>61227</xdr:rowOff>
    </xdr:to>
    <xdr:sp macro="" textlink="">
      <xdr:nvSpPr>
        <xdr:cNvPr id="693" name="楕円 692"/>
        <xdr:cNvSpPr/>
      </xdr:nvSpPr>
      <xdr:spPr>
        <a:xfrm>
          <a:off x="14541500" y="169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52354</xdr:rowOff>
    </xdr:from>
    <xdr:ext cx="469744" cy="259045"/>
    <xdr:sp macro="" textlink="">
      <xdr:nvSpPr>
        <xdr:cNvPr id="694" name="テキスト ボックス 693"/>
        <xdr:cNvSpPr txBox="1"/>
      </xdr:nvSpPr>
      <xdr:spPr>
        <a:xfrm>
          <a:off x="14357428" y="170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28256</xdr:rowOff>
    </xdr:from>
    <xdr:to>
      <xdr:col>72</xdr:col>
      <xdr:colOff>38100</xdr:colOff>
      <xdr:row>99</xdr:row>
      <xdr:rowOff>129856</xdr:rowOff>
    </xdr:to>
    <xdr:sp macro="" textlink="">
      <xdr:nvSpPr>
        <xdr:cNvPr id="695" name="楕円 694"/>
        <xdr:cNvSpPr/>
      </xdr:nvSpPr>
      <xdr:spPr>
        <a:xfrm>
          <a:off x="13652500" y="170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120983</xdr:rowOff>
    </xdr:from>
    <xdr:ext cx="469744" cy="259045"/>
    <xdr:sp macro="" textlink="">
      <xdr:nvSpPr>
        <xdr:cNvPr id="696" name="テキスト ボックス 695"/>
        <xdr:cNvSpPr txBox="1"/>
      </xdr:nvSpPr>
      <xdr:spPr>
        <a:xfrm>
          <a:off x="13468428" y="1709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20467</xdr:rowOff>
    </xdr:from>
    <xdr:to>
      <xdr:col>67</xdr:col>
      <xdr:colOff>101600</xdr:colOff>
      <xdr:row>99</xdr:row>
      <xdr:rowOff>122067</xdr:rowOff>
    </xdr:to>
    <xdr:sp macro="" textlink="">
      <xdr:nvSpPr>
        <xdr:cNvPr id="697" name="楕円 696"/>
        <xdr:cNvSpPr/>
      </xdr:nvSpPr>
      <xdr:spPr>
        <a:xfrm>
          <a:off x="12763500" y="169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113194</xdr:rowOff>
    </xdr:from>
    <xdr:ext cx="469744" cy="259045"/>
    <xdr:sp macro="" textlink="">
      <xdr:nvSpPr>
        <xdr:cNvPr id="698" name="テキスト ボックス 697"/>
        <xdr:cNvSpPr txBox="1"/>
      </xdr:nvSpPr>
      <xdr:spPr>
        <a:xfrm>
          <a:off x="12579428" y="1708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54935</xdr:rowOff>
    </xdr:from>
    <xdr:to>
      <xdr:col>116</xdr:col>
      <xdr:colOff>63500</xdr:colOff>
      <xdr:row>58</xdr:row>
      <xdr:rowOff>55210</xdr:rowOff>
    </xdr:to>
    <xdr:cxnSp macro="">
      <xdr:nvCxnSpPr>
        <xdr:cNvPr id="784" name="直線コネクタ 783"/>
        <xdr:cNvCxnSpPr/>
      </xdr:nvCxnSpPr>
      <xdr:spPr>
        <a:xfrm>
          <a:off x="21323300" y="9999035"/>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54935</xdr:rowOff>
    </xdr:from>
    <xdr:to>
      <xdr:col>111</xdr:col>
      <xdr:colOff>177800</xdr:colOff>
      <xdr:row>58</xdr:row>
      <xdr:rowOff>55346</xdr:rowOff>
    </xdr:to>
    <xdr:cxnSp macro="">
      <xdr:nvCxnSpPr>
        <xdr:cNvPr id="787" name="直線コネクタ 786"/>
        <xdr:cNvCxnSpPr/>
      </xdr:nvCxnSpPr>
      <xdr:spPr>
        <a:xfrm flipV="1">
          <a:off x="20434300" y="999903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55346</xdr:rowOff>
    </xdr:from>
    <xdr:to>
      <xdr:col>107</xdr:col>
      <xdr:colOff>50800</xdr:colOff>
      <xdr:row>58</xdr:row>
      <xdr:rowOff>55758</xdr:rowOff>
    </xdr:to>
    <xdr:cxnSp macro="">
      <xdr:nvCxnSpPr>
        <xdr:cNvPr id="790" name="直線コネクタ 789"/>
        <xdr:cNvCxnSpPr/>
      </xdr:nvCxnSpPr>
      <xdr:spPr>
        <a:xfrm flipV="1">
          <a:off x="19545300" y="999944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53746</xdr:rowOff>
    </xdr:from>
    <xdr:to>
      <xdr:col>102</xdr:col>
      <xdr:colOff>114300</xdr:colOff>
      <xdr:row>58</xdr:row>
      <xdr:rowOff>55758</xdr:rowOff>
    </xdr:to>
    <xdr:cxnSp macro="">
      <xdr:nvCxnSpPr>
        <xdr:cNvPr id="793" name="直線コネクタ 792"/>
        <xdr:cNvCxnSpPr/>
      </xdr:nvCxnSpPr>
      <xdr:spPr>
        <a:xfrm>
          <a:off x="18656300" y="999784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4410</xdr:rowOff>
    </xdr:from>
    <xdr:to>
      <xdr:col>116</xdr:col>
      <xdr:colOff>114300</xdr:colOff>
      <xdr:row>58</xdr:row>
      <xdr:rowOff>106010</xdr:rowOff>
    </xdr:to>
    <xdr:sp macro="" textlink="">
      <xdr:nvSpPr>
        <xdr:cNvPr id="803" name="楕円 802"/>
        <xdr:cNvSpPr/>
      </xdr:nvSpPr>
      <xdr:spPr>
        <a:xfrm>
          <a:off x="22110700" y="99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4135</xdr:rowOff>
    </xdr:from>
    <xdr:to>
      <xdr:col>112</xdr:col>
      <xdr:colOff>38100</xdr:colOff>
      <xdr:row>58</xdr:row>
      <xdr:rowOff>105735</xdr:rowOff>
    </xdr:to>
    <xdr:sp macro="" textlink="">
      <xdr:nvSpPr>
        <xdr:cNvPr id="805" name="楕円 804"/>
        <xdr:cNvSpPr/>
      </xdr:nvSpPr>
      <xdr:spPr>
        <a:xfrm>
          <a:off x="21272500" y="99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96862</xdr:rowOff>
    </xdr:from>
    <xdr:ext cx="469744" cy="259045"/>
    <xdr:sp macro="" textlink="">
      <xdr:nvSpPr>
        <xdr:cNvPr id="806" name="テキスト ボックス 805"/>
        <xdr:cNvSpPr txBox="1"/>
      </xdr:nvSpPr>
      <xdr:spPr>
        <a:xfrm>
          <a:off x="21088428" y="1004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xdr:rowOff>
    </xdr:from>
    <xdr:to>
      <xdr:col>107</xdr:col>
      <xdr:colOff>101600</xdr:colOff>
      <xdr:row>58</xdr:row>
      <xdr:rowOff>106146</xdr:rowOff>
    </xdr:to>
    <xdr:sp macro="" textlink="">
      <xdr:nvSpPr>
        <xdr:cNvPr id="807" name="楕円 806"/>
        <xdr:cNvSpPr/>
      </xdr:nvSpPr>
      <xdr:spPr>
        <a:xfrm>
          <a:off x="20383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97273</xdr:rowOff>
    </xdr:from>
    <xdr:ext cx="469744" cy="259045"/>
    <xdr:sp macro="" textlink="">
      <xdr:nvSpPr>
        <xdr:cNvPr id="808" name="テキスト ボックス 807"/>
        <xdr:cNvSpPr txBox="1"/>
      </xdr:nvSpPr>
      <xdr:spPr>
        <a:xfrm>
          <a:off x="20199428" y="10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4958</xdr:rowOff>
    </xdr:from>
    <xdr:to>
      <xdr:col>102</xdr:col>
      <xdr:colOff>165100</xdr:colOff>
      <xdr:row>58</xdr:row>
      <xdr:rowOff>106558</xdr:rowOff>
    </xdr:to>
    <xdr:sp macro="" textlink="">
      <xdr:nvSpPr>
        <xdr:cNvPr id="809" name="楕円 808"/>
        <xdr:cNvSpPr/>
      </xdr:nvSpPr>
      <xdr:spPr>
        <a:xfrm>
          <a:off x="19494500" y="99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97685</xdr:rowOff>
    </xdr:from>
    <xdr:ext cx="469744" cy="259045"/>
    <xdr:sp macro="" textlink="">
      <xdr:nvSpPr>
        <xdr:cNvPr id="810" name="テキスト ボックス 809"/>
        <xdr:cNvSpPr txBox="1"/>
      </xdr:nvSpPr>
      <xdr:spPr>
        <a:xfrm>
          <a:off x="19310428" y="1004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2946</xdr:rowOff>
    </xdr:from>
    <xdr:to>
      <xdr:col>98</xdr:col>
      <xdr:colOff>38100</xdr:colOff>
      <xdr:row>58</xdr:row>
      <xdr:rowOff>104546</xdr:rowOff>
    </xdr:to>
    <xdr:sp macro="" textlink="">
      <xdr:nvSpPr>
        <xdr:cNvPr id="811" name="楕円 810"/>
        <xdr:cNvSpPr/>
      </xdr:nvSpPr>
      <xdr:spPr>
        <a:xfrm>
          <a:off x="18605500" y="99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95673</xdr:rowOff>
    </xdr:from>
    <xdr:ext cx="469744" cy="259045"/>
    <xdr:sp macro="" textlink="">
      <xdr:nvSpPr>
        <xdr:cNvPr id="812" name="テキスト ボックス 811"/>
        <xdr:cNvSpPr txBox="1"/>
      </xdr:nvSpPr>
      <xdr:spPr>
        <a:xfrm>
          <a:off x="18421428" y="100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170859</xdr:rowOff>
    </xdr:from>
    <xdr:to>
      <xdr:col>116</xdr:col>
      <xdr:colOff>63500</xdr:colOff>
      <xdr:row>75</xdr:row>
      <xdr:rowOff>41059</xdr:rowOff>
    </xdr:to>
    <xdr:cxnSp macro="">
      <xdr:nvCxnSpPr>
        <xdr:cNvPr id="840" name="直線コネクタ 839"/>
        <xdr:cNvCxnSpPr/>
      </xdr:nvCxnSpPr>
      <xdr:spPr>
        <a:xfrm flipV="1">
          <a:off x="21323300" y="12858159"/>
          <a:ext cx="8382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41059</xdr:rowOff>
    </xdr:from>
    <xdr:to>
      <xdr:col>111</xdr:col>
      <xdr:colOff>177800</xdr:colOff>
      <xdr:row>75</xdr:row>
      <xdr:rowOff>53655</xdr:rowOff>
    </xdr:to>
    <xdr:cxnSp macro="">
      <xdr:nvCxnSpPr>
        <xdr:cNvPr id="843" name="直線コネクタ 842"/>
        <xdr:cNvCxnSpPr/>
      </xdr:nvCxnSpPr>
      <xdr:spPr>
        <a:xfrm flipV="1">
          <a:off x="20434300" y="12899809"/>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53655</xdr:rowOff>
    </xdr:from>
    <xdr:to>
      <xdr:col>107</xdr:col>
      <xdr:colOff>50800</xdr:colOff>
      <xdr:row>75</xdr:row>
      <xdr:rowOff>158742</xdr:rowOff>
    </xdr:to>
    <xdr:cxnSp macro="">
      <xdr:nvCxnSpPr>
        <xdr:cNvPr id="846" name="直線コネクタ 845"/>
        <xdr:cNvCxnSpPr/>
      </xdr:nvCxnSpPr>
      <xdr:spPr>
        <a:xfrm flipV="1">
          <a:off x="19545300" y="12912405"/>
          <a:ext cx="889000" cy="1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136934</xdr:rowOff>
    </xdr:from>
    <xdr:to>
      <xdr:col>102</xdr:col>
      <xdr:colOff>114300</xdr:colOff>
      <xdr:row>75</xdr:row>
      <xdr:rowOff>158742</xdr:rowOff>
    </xdr:to>
    <xdr:cxnSp macro="">
      <xdr:nvCxnSpPr>
        <xdr:cNvPr id="849" name="直線コネクタ 848"/>
        <xdr:cNvCxnSpPr/>
      </xdr:nvCxnSpPr>
      <xdr:spPr>
        <a:xfrm>
          <a:off x="18656300" y="12995684"/>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120059</xdr:rowOff>
    </xdr:from>
    <xdr:to>
      <xdr:col>116</xdr:col>
      <xdr:colOff>114300</xdr:colOff>
      <xdr:row>75</xdr:row>
      <xdr:rowOff>50209</xdr:rowOff>
    </xdr:to>
    <xdr:sp macro="" textlink="">
      <xdr:nvSpPr>
        <xdr:cNvPr id="859" name="楕円 858"/>
        <xdr:cNvSpPr/>
      </xdr:nvSpPr>
      <xdr:spPr>
        <a:xfrm>
          <a:off x="22110700" y="128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142936</xdr:rowOff>
    </xdr:from>
    <xdr:ext cx="534377" cy="259045"/>
    <xdr:sp macro="" textlink="">
      <xdr:nvSpPr>
        <xdr:cNvPr id="860" name="繰出金該当値テキスト"/>
        <xdr:cNvSpPr txBox="1"/>
      </xdr:nvSpPr>
      <xdr:spPr>
        <a:xfrm>
          <a:off x="22212300" y="126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161709</xdr:rowOff>
    </xdr:from>
    <xdr:to>
      <xdr:col>112</xdr:col>
      <xdr:colOff>38100</xdr:colOff>
      <xdr:row>75</xdr:row>
      <xdr:rowOff>91859</xdr:rowOff>
    </xdr:to>
    <xdr:sp macro="" textlink="">
      <xdr:nvSpPr>
        <xdr:cNvPr id="861" name="楕円 860"/>
        <xdr:cNvSpPr/>
      </xdr:nvSpPr>
      <xdr:spPr>
        <a:xfrm>
          <a:off x="21272500" y="12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108386</xdr:rowOff>
    </xdr:from>
    <xdr:ext cx="534377" cy="259045"/>
    <xdr:sp macro="" textlink="">
      <xdr:nvSpPr>
        <xdr:cNvPr id="862" name="テキスト ボックス 861"/>
        <xdr:cNvSpPr txBox="1"/>
      </xdr:nvSpPr>
      <xdr:spPr>
        <a:xfrm>
          <a:off x="21056111" y="126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2855</xdr:rowOff>
    </xdr:from>
    <xdr:to>
      <xdr:col>107</xdr:col>
      <xdr:colOff>101600</xdr:colOff>
      <xdr:row>75</xdr:row>
      <xdr:rowOff>104455</xdr:rowOff>
    </xdr:to>
    <xdr:sp macro="" textlink="">
      <xdr:nvSpPr>
        <xdr:cNvPr id="863" name="楕円 862"/>
        <xdr:cNvSpPr/>
      </xdr:nvSpPr>
      <xdr:spPr>
        <a:xfrm>
          <a:off x="20383500" y="128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120982</xdr:rowOff>
    </xdr:from>
    <xdr:ext cx="534377" cy="259045"/>
    <xdr:sp macro="" textlink="">
      <xdr:nvSpPr>
        <xdr:cNvPr id="864" name="テキスト ボックス 863"/>
        <xdr:cNvSpPr txBox="1"/>
      </xdr:nvSpPr>
      <xdr:spPr>
        <a:xfrm>
          <a:off x="20167111" y="126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107942</xdr:rowOff>
    </xdr:from>
    <xdr:to>
      <xdr:col>102</xdr:col>
      <xdr:colOff>165100</xdr:colOff>
      <xdr:row>76</xdr:row>
      <xdr:rowOff>38092</xdr:rowOff>
    </xdr:to>
    <xdr:sp macro="" textlink="">
      <xdr:nvSpPr>
        <xdr:cNvPr id="865" name="楕円 864"/>
        <xdr:cNvSpPr/>
      </xdr:nvSpPr>
      <xdr:spPr>
        <a:xfrm>
          <a:off x="19494500" y="129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29219</xdr:rowOff>
    </xdr:from>
    <xdr:ext cx="534377" cy="259045"/>
    <xdr:sp macro="" textlink="">
      <xdr:nvSpPr>
        <xdr:cNvPr id="866" name="テキスト ボックス 865"/>
        <xdr:cNvSpPr txBox="1"/>
      </xdr:nvSpPr>
      <xdr:spPr>
        <a:xfrm>
          <a:off x="19278111" y="130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86134</xdr:rowOff>
    </xdr:from>
    <xdr:to>
      <xdr:col>98</xdr:col>
      <xdr:colOff>38100</xdr:colOff>
      <xdr:row>76</xdr:row>
      <xdr:rowOff>16284</xdr:rowOff>
    </xdr:to>
    <xdr:sp macro="" textlink="">
      <xdr:nvSpPr>
        <xdr:cNvPr id="867" name="楕円 866"/>
        <xdr:cNvSpPr/>
      </xdr:nvSpPr>
      <xdr:spPr>
        <a:xfrm>
          <a:off x="18605500" y="12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32811</xdr:rowOff>
    </xdr:from>
    <xdr:ext cx="534377" cy="259045"/>
    <xdr:sp macro="" textlink="">
      <xdr:nvSpPr>
        <xdr:cNvPr id="868" name="テキスト ボックス 867"/>
        <xdr:cNvSpPr txBox="1"/>
      </xdr:nvSpPr>
      <xdr:spPr>
        <a:xfrm>
          <a:off x="18389111" y="127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31,736,504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千円で、住民一人当た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360,905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11,331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・構成比で最も大きい扶助費は、住民一人当たりのコスト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115,844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円と高く、全体の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％を占めており、</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増加傾向が続いている。平成</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年度は前年度決算から</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4,614</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％増加しており、大阪府平均は下回ったものの、全国平均や類似団体</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を大きく上回る状況が続いている。これは、</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支援、障害児通所支援、</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障害者自立支援、地域生活支援、子ども医療費助成等に</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係る経費が増加したことが要因である。</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中でも</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、本市が単独で実施している</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保育所支援や子ども医療助成、補助事業では障害者自立支援に係る経費</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の負担が大きく、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を上回る要因となっている。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・次に構成比が大きい人件費は、住民一人当たりのコストが</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62,524</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17.3</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％を占める。平成</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給与カットがなく</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年度から第二次貝塚新生プランにより給与カットが開始されたこともあり、人件費総額は減少したものの、人件費の減少率よりも人口の減少率の方が大きく、</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のコストは</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495</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と大阪府平均</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は下回ったものの、ごみ収集業務や小学校給食業務を直営実施していることから</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を引き続き上回っている。今後も第二次貝塚新生プランを推進し、人件費の抑制と最適化に努める。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・繰出</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金は類似団体内平均値が減少傾向にある中で、本市は増加傾向になっている。これは、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年々深刻化する高齢化により介護保事業特別会計や後期高齢者事業特別会計への繰出金が増加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・職員給与や定数の適正化や効果の検証による事務事業の見直し、市有施設の維持管理費用の抑制等により、歳出額の抑制に努める。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87,936
87,197
43.93
31,797,802
31,736,504
17,700
18,137,152
27,349,881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145643</xdr:rowOff>
    </xdr:from>
    <xdr:to>
      <xdr:col>24</xdr:col>
      <xdr:colOff>63500</xdr:colOff>
      <xdr:row>35</xdr:row>
      <xdr:rowOff>155245</xdr:rowOff>
    </xdr:to>
    <xdr:cxnSp macro="">
      <xdr:nvCxnSpPr>
        <xdr:cNvPr id="59" name="直線コネクタ 58"/>
        <xdr:cNvCxnSpPr/>
      </xdr:nvCxnSpPr>
      <xdr:spPr>
        <a:xfrm>
          <a:off x="3797300" y="6146393"/>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164846</xdr:rowOff>
    </xdr:from>
    <xdr:to>
      <xdr:col>19</xdr:col>
      <xdr:colOff>177800</xdr:colOff>
      <xdr:row>35</xdr:row>
      <xdr:rowOff>145643</xdr:rowOff>
    </xdr:to>
    <xdr:cxnSp macro="">
      <xdr:nvCxnSpPr>
        <xdr:cNvPr id="62" name="直線コネクタ 61"/>
        <xdr:cNvCxnSpPr/>
      </xdr:nvCxnSpPr>
      <xdr:spPr>
        <a:xfrm>
          <a:off x="2908300" y="5994146"/>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164846</xdr:rowOff>
    </xdr:from>
    <xdr:to>
      <xdr:col>15</xdr:col>
      <xdr:colOff>50800</xdr:colOff>
      <xdr:row>34</xdr:row>
      <xdr:rowOff>166218</xdr:rowOff>
    </xdr:to>
    <xdr:cxnSp macro="">
      <xdr:nvCxnSpPr>
        <xdr:cNvPr id="65" name="直線コネクタ 64"/>
        <xdr:cNvCxnSpPr/>
      </xdr:nvCxnSpPr>
      <xdr:spPr>
        <a:xfrm flipV="1">
          <a:off x="2019300" y="59941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166218</xdr:rowOff>
    </xdr:from>
    <xdr:to>
      <xdr:col>10</xdr:col>
      <xdr:colOff>114300</xdr:colOff>
      <xdr:row>35</xdr:row>
      <xdr:rowOff>41402</xdr:rowOff>
    </xdr:to>
    <xdr:cxnSp macro="">
      <xdr:nvCxnSpPr>
        <xdr:cNvPr id="68" name="直線コネクタ 67"/>
        <xdr:cNvCxnSpPr/>
      </xdr:nvCxnSpPr>
      <xdr:spPr>
        <a:xfrm flipV="1">
          <a:off x="1130300" y="5995518"/>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104445</xdr:rowOff>
    </xdr:from>
    <xdr:to>
      <xdr:col>24</xdr:col>
      <xdr:colOff>114300</xdr:colOff>
      <xdr:row>36</xdr:row>
      <xdr:rowOff>34595</xdr:rowOff>
    </xdr:to>
    <xdr:sp macro="" textlink="">
      <xdr:nvSpPr>
        <xdr:cNvPr id="78" name="楕円 77"/>
        <xdr:cNvSpPr/>
      </xdr:nvSpPr>
      <xdr:spPr>
        <a:xfrm>
          <a:off x="45847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82872</xdr:rowOff>
    </xdr:from>
    <xdr:ext cx="469744" cy="259045"/>
    <xdr:sp macro="" textlink="">
      <xdr:nvSpPr>
        <xdr:cNvPr id="79" name="議会費該当値テキスト"/>
        <xdr:cNvSpPr txBox="1"/>
      </xdr:nvSpPr>
      <xdr:spPr>
        <a:xfrm>
          <a:off x="4686300" y="60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94843</xdr:rowOff>
    </xdr:from>
    <xdr:to>
      <xdr:col>20</xdr:col>
      <xdr:colOff>38100</xdr:colOff>
      <xdr:row>36</xdr:row>
      <xdr:rowOff>24993</xdr:rowOff>
    </xdr:to>
    <xdr:sp macro="" textlink="">
      <xdr:nvSpPr>
        <xdr:cNvPr id="80" name="楕円 79"/>
        <xdr:cNvSpPr/>
      </xdr:nvSpPr>
      <xdr:spPr>
        <a:xfrm>
          <a:off x="37465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16120</xdr:rowOff>
    </xdr:from>
    <xdr:ext cx="469744" cy="259045"/>
    <xdr:sp macro="" textlink="">
      <xdr:nvSpPr>
        <xdr:cNvPr id="81" name="テキスト ボックス 80"/>
        <xdr:cNvSpPr txBox="1"/>
      </xdr:nvSpPr>
      <xdr:spPr>
        <a:xfrm>
          <a:off x="3562428"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114046</xdr:rowOff>
    </xdr:from>
    <xdr:to>
      <xdr:col>15</xdr:col>
      <xdr:colOff>101600</xdr:colOff>
      <xdr:row>35</xdr:row>
      <xdr:rowOff>44196</xdr:rowOff>
    </xdr:to>
    <xdr:sp macro="" textlink="">
      <xdr:nvSpPr>
        <xdr:cNvPr id="82" name="楕円 81"/>
        <xdr:cNvSpPr/>
      </xdr:nvSpPr>
      <xdr:spPr>
        <a:xfrm>
          <a:off x="2857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35323</xdr:rowOff>
    </xdr:from>
    <xdr:ext cx="469744" cy="259045"/>
    <xdr:sp macro="" textlink="">
      <xdr:nvSpPr>
        <xdr:cNvPr id="83" name="テキスト ボックス 82"/>
        <xdr:cNvSpPr txBox="1"/>
      </xdr:nvSpPr>
      <xdr:spPr>
        <a:xfrm>
          <a:off x="2673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115418</xdr:rowOff>
    </xdr:from>
    <xdr:to>
      <xdr:col>10</xdr:col>
      <xdr:colOff>165100</xdr:colOff>
      <xdr:row>35</xdr:row>
      <xdr:rowOff>45568</xdr:rowOff>
    </xdr:to>
    <xdr:sp macro="" textlink="">
      <xdr:nvSpPr>
        <xdr:cNvPr id="84" name="楕円 83"/>
        <xdr:cNvSpPr/>
      </xdr:nvSpPr>
      <xdr:spPr>
        <a:xfrm>
          <a:off x="1968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36695</xdr:rowOff>
    </xdr:from>
    <xdr:ext cx="469744" cy="259045"/>
    <xdr:sp macro="" textlink="">
      <xdr:nvSpPr>
        <xdr:cNvPr id="85" name="テキスト ボックス 84"/>
        <xdr:cNvSpPr txBox="1"/>
      </xdr:nvSpPr>
      <xdr:spPr>
        <a:xfrm>
          <a:off x="1784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162052</xdr:rowOff>
    </xdr:from>
    <xdr:to>
      <xdr:col>6</xdr:col>
      <xdr:colOff>38100</xdr:colOff>
      <xdr:row>35</xdr:row>
      <xdr:rowOff>92202</xdr:rowOff>
    </xdr:to>
    <xdr:sp macro="" textlink="">
      <xdr:nvSpPr>
        <xdr:cNvPr id="86" name="楕円 85"/>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83329</xdr:rowOff>
    </xdr:from>
    <xdr:ext cx="469744" cy="259045"/>
    <xdr:sp macro="" textlink="">
      <xdr:nvSpPr>
        <xdr:cNvPr id="87" name="テキスト ボックス 86"/>
        <xdr:cNvSpPr txBox="1"/>
      </xdr:nvSpPr>
      <xdr:spPr>
        <a:xfrm>
          <a:off x="895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121641</xdr:rowOff>
    </xdr:from>
    <xdr:to>
      <xdr:col>24</xdr:col>
      <xdr:colOff>63500</xdr:colOff>
      <xdr:row>58</xdr:row>
      <xdr:rowOff>143028</xdr:rowOff>
    </xdr:to>
    <xdr:cxnSp macro="">
      <xdr:nvCxnSpPr>
        <xdr:cNvPr id="117" name="直線コネクタ 116"/>
        <xdr:cNvCxnSpPr/>
      </xdr:nvCxnSpPr>
      <xdr:spPr>
        <a:xfrm flipV="1">
          <a:off x="3797300" y="10065741"/>
          <a:ext cx="8382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143028</xdr:rowOff>
    </xdr:from>
    <xdr:to>
      <xdr:col>19</xdr:col>
      <xdr:colOff>177800</xdr:colOff>
      <xdr:row>58</xdr:row>
      <xdr:rowOff>154495</xdr:rowOff>
    </xdr:to>
    <xdr:cxnSp macro="">
      <xdr:nvCxnSpPr>
        <xdr:cNvPr id="120" name="直線コネクタ 119"/>
        <xdr:cNvCxnSpPr/>
      </xdr:nvCxnSpPr>
      <xdr:spPr>
        <a:xfrm flipV="1">
          <a:off x="2908300" y="10087128"/>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154495</xdr:rowOff>
    </xdr:from>
    <xdr:to>
      <xdr:col>15</xdr:col>
      <xdr:colOff>50800</xdr:colOff>
      <xdr:row>59</xdr:row>
      <xdr:rowOff>40386</xdr:rowOff>
    </xdr:to>
    <xdr:cxnSp macro="">
      <xdr:nvCxnSpPr>
        <xdr:cNvPr id="123" name="直線コネクタ 122"/>
        <xdr:cNvCxnSpPr/>
      </xdr:nvCxnSpPr>
      <xdr:spPr>
        <a:xfrm flipV="1">
          <a:off x="2019300" y="10098595"/>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9969</xdr:rowOff>
    </xdr:from>
    <xdr:to>
      <xdr:col>10</xdr:col>
      <xdr:colOff>114300</xdr:colOff>
      <xdr:row>59</xdr:row>
      <xdr:rowOff>40386</xdr:rowOff>
    </xdr:to>
    <xdr:cxnSp macro="">
      <xdr:nvCxnSpPr>
        <xdr:cNvPr id="126" name="直線コネクタ 125"/>
        <xdr:cNvCxnSpPr/>
      </xdr:nvCxnSpPr>
      <xdr:spPr>
        <a:xfrm>
          <a:off x="1130300" y="10125519"/>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70841</xdr:rowOff>
    </xdr:from>
    <xdr:to>
      <xdr:col>24</xdr:col>
      <xdr:colOff>114300</xdr:colOff>
      <xdr:row>59</xdr:row>
      <xdr:rowOff>991</xdr:rowOff>
    </xdr:to>
    <xdr:sp macro="" textlink="">
      <xdr:nvSpPr>
        <xdr:cNvPr id="136" name="楕円 135"/>
        <xdr:cNvSpPr/>
      </xdr:nvSpPr>
      <xdr:spPr>
        <a:xfrm>
          <a:off x="45847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157218</xdr:rowOff>
    </xdr:from>
    <xdr:ext cx="534377" cy="259045"/>
    <xdr:sp macro="" textlink="">
      <xdr:nvSpPr>
        <xdr:cNvPr id="137" name="総務費該当値テキスト"/>
        <xdr:cNvSpPr txBox="1"/>
      </xdr:nvSpPr>
      <xdr:spPr>
        <a:xfrm>
          <a:off x="4686300" y="99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92228</xdr:rowOff>
    </xdr:from>
    <xdr:to>
      <xdr:col>20</xdr:col>
      <xdr:colOff>38100</xdr:colOff>
      <xdr:row>59</xdr:row>
      <xdr:rowOff>22378</xdr:rowOff>
    </xdr:to>
    <xdr:sp macro="" textlink="">
      <xdr:nvSpPr>
        <xdr:cNvPr id="138" name="楕円 137"/>
        <xdr:cNvSpPr/>
      </xdr:nvSpPr>
      <xdr:spPr>
        <a:xfrm>
          <a:off x="3746500" y="100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13505</xdr:rowOff>
    </xdr:from>
    <xdr:ext cx="534377" cy="259045"/>
    <xdr:sp macro="" textlink="">
      <xdr:nvSpPr>
        <xdr:cNvPr id="139" name="テキスト ボックス 138"/>
        <xdr:cNvSpPr txBox="1"/>
      </xdr:nvSpPr>
      <xdr:spPr>
        <a:xfrm>
          <a:off x="3530111" y="101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103695</xdr:rowOff>
    </xdr:from>
    <xdr:to>
      <xdr:col>15</xdr:col>
      <xdr:colOff>101600</xdr:colOff>
      <xdr:row>59</xdr:row>
      <xdr:rowOff>33845</xdr:rowOff>
    </xdr:to>
    <xdr:sp macro="" textlink="">
      <xdr:nvSpPr>
        <xdr:cNvPr id="140" name="楕円 139"/>
        <xdr:cNvSpPr/>
      </xdr:nvSpPr>
      <xdr:spPr>
        <a:xfrm>
          <a:off x="2857500" y="100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24972</xdr:rowOff>
    </xdr:from>
    <xdr:ext cx="534377" cy="259045"/>
    <xdr:sp macro="" textlink="">
      <xdr:nvSpPr>
        <xdr:cNvPr id="141" name="テキスト ボックス 140"/>
        <xdr:cNvSpPr txBox="1"/>
      </xdr:nvSpPr>
      <xdr:spPr>
        <a:xfrm>
          <a:off x="2641111" y="101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161036</xdr:rowOff>
    </xdr:from>
    <xdr:to>
      <xdr:col>10</xdr:col>
      <xdr:colOff>165100</xdr:colOff>
      <xdr:row>59</xdr:row>
      <xdr:rowOff>91186</xdr:rowOff>
    </xdr:to>
    <xdr:sp macro="" textlink="">
      <xdr:nvSpPr>
        <xdr:cNvPr id="142" name="楕円 141"/>
        <xdr:cNvSpPr/>
      </xdr:nvSpPr>
      <xdr:spPr>
        <a:xfrm>
          <a:off x="1968500" y="101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82313</xdr:rowOff>
    </xdr:from>
    <xdr:ext cx="534377" cy="259045"/>
    <xdr:sp macro="" textlink="">
      <xdr:nvSpPr>
        <xdr:cNvPr id="143" name="テキスト ボックス 142"/>
        <xdr:cNvSpPr txBox="1"/>
      </xdr:nvSpPr>
      <xdr:spPr>
        <a:xfrm>
          <a:off x="1752111" y="1019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130619</xdr:rowOff>
    </xdr:from>
    <xdr:to>
      <xdr:col>6</xdr:col>
      <xdr:colOff>38100</xdr:colOff>
      <xdr:row>59</xdr:row>
      <xdr:rowOff>60769</xdr:rowOff>
    </xdr:to>
    <xdr:sp macro="" textlink="">
      <xdr:nvSpPr>
        <xdr:cNvPr id="144" name="楕円 143"/>
        <xdr:cNvSpPr/>
      </xdr:nvSpPr>
      <xdr:spPr>
        <a:xfrm>
          <a:off x="1079500" y="100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51896</xdr:rowOff>
    </xdr:from>
    <xdr:ext cx="534377" cy="259045"/>
    <xdr:sp macro="" textlink="">
      <xdr:nvSpPr>
        <xdr:cNvPr id="145" name="テキスト ボックス 144"/>
        <xdr:cNvSpPr txBox="1"/>
      </xdr:nvSpPr>
      <xdr:spPr>
        <a:xfrm>
          <a:off x="863111" y="101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42316</xdr:rowOff>
    </xdr:from>
    <xdr:to>
      <xdr:col>24</xdr:col>
      <xdr:colOff>63500</xdr:colOff>
      <xdr:row>73</xdr:row>
      <xdr:rowOff>127609</xdr:rowOff>
    </xdr:to>
    <xdr:cxnSp macro="">
      <xdr:nvCxnSpPr>
        <xdr:cNvPr id="175" name="直線コネクタ 174"/>
        <xdr:cNvCxnSpPr/>
      </xdr:nvCxnSpPr>
      <xdr:spPr>
        <a:xfrm flipV="1">
          <a:off x="3797300" y="12558166"/>
          <a:ext cx="838200" cy="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127609</xdr:rowOff>
    </xdr:from>
    <xdr:to>
      <xdr:col>19</xdr:col>
      <xdr:colOff>177800</xdr:colOff>
      <xdr:row>73</xdr:row>
      <xdr:rowOff>170320</xdr:rowOff>
    </xdr:to>
    <xdr:cxnSp macro="">
      <xdr:nvCxnSpPr>
        <xdr:cNvPr id="178" name="直線コネクタ 177"/>
        <xdr:cNvCxnSpPr/>
      </xdr:nvCxnSpPr>
      <xdr:spPr>
        <a:xfrm flipV="1">
          <a:off x="2908300" y="12643459"/>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170320</xdr:rowOff>
    </xdr:from>
    <xdr:to>
      <xdr:col>15</xdr:col>
      <xdr:colOff>50800</xdr:colOff>
      <xdr:row>74</xdr:row>
      <xdr:rowOff>73076</xdr:rowOff>
    </xdr:to>
    <xdr:cxnSp macro="">
      <xdr:nvCxnSpPr>
        <xdr:cNvPr id="181" name="直線コネクタ 180"/>
        <xdr:cNvCxnSpPr/>
      </xdr:nvCxnSpPr>
      <xdr:spPr>
        <a:xfrm flipV="1">
          <a:off x="2019300" y="12686170"/>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73076</xdr:rowOff>
    </xdr:from>
    <xdr:to>
      <xdr:col>10</xdr:col>
      <xdr:colOff>114300</xdr:colOff>
      <xdr:row>75</xdr:row>
      <xdr:rowOff>44945</xdr:rowOff>
    </xdr:to>
    <xdr:cxnSp macro="">
      <xdr:nvCxnSpPr>
        <xdr:cNvPr id="184" name="直線コネクタ 183"/>
        <xdr:cNvCxnSpPr/>
      </xdr:nvCxnSpPr>
      <xdr:spPr>
        <a:xfrm flipV="1">
          <a:off x="1130300" y="12760376"/>
          <a:ext cx="889000" cy="1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162966</xdr:rowOff>
    </xdr:from>
    <xdr:to>
      <xdr:col>24</xdr:col>
      <xdr:colOff>114300</xdr:colOff>
      <xdr:row>73</xdr:row>
      <xdr:rowOff>93116</xdr:rowOff>
    </xdr:to>
    <xdr:sp macro="" textlink="">
      <xdr:nvSpPr>
        <xdr:cNvPr id="194" name="楕円 193"/>
        <xdr:cNvSpPr/>
      </xdr:nvSpPr>
      <xdr:spPr>
        <a:xfrm>
          <a:off x="4584700" y="125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14393</xdr:rowOff>
    </xdr:from>
    <xdr:ext cx="599010" cy="259045"/>
    <xdr:sp macro="" textlink="">
      <xdr:nvSpPr>
        <xdr:cNvPr id="195" name="民生費該当値テキスト"/>
        <xdr:cNvSpPr txBox="1"/>
      </xdr:nvSpPr>
      <xdr:spPr>
        <a:xfrm>
          <a:off x="4686300" y="1235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76809</xdr:rowOff>
    </xdr:from>
    <xdr:to>
      <xdr:col>20</xdr:col>
      <xdr:colOff>38100</xdr:colOff>
      <xdr:row>74</xdr:row>
      <xdr:rowOff>6959</xdr:rowOff>
    </xdr:to>
    <xdr:sp macro="" textlink="">
      <xdr:nvSpPr>
        <xdr:cNvPr id="196" name="楕円 195"/>
        <xdr:cNvSpPr/>
      </xdr:nvSpPr>
      <xdr:spPr>
        <a:xfrm>
          <a:off x="3746500" y="125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23486</xdr:rowOff>
    </xdr:from>
    <xdr:ext cx="599010" cy="259045"/>
    <xdr:sp macro="" textlink="">
      <xdr:nvSpPr>
        <xdr:cNvPr id="197" name="テキスト ボックス 196"/>
        <xdr:cNvSpPr txBox="1"/>
      </xdr:nvSpPr>
      <xdr:spPr>
        <a:xfrm>
          <a:off x="3497795" y="1236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119520</xdr:rowOff>
    </xdr:from>
    <xdr:to>
      <xdr:col>15</xdr:col>
      <xdr:colOff>101600</xdr:colOff>
      <xdr:row>74</xdr:row>
      <xdr:rowOff>49670</xdr:rowOff>
    </xdr:to>
    <xdr:sp macro="" textlink="">
      <xdr:nvSpPr>
        <xdr:cNvPr id="198" name="楕円 197"/>
        <xdr:cNvSpPr/>
      </xdr:nvSpPr>
      <xdr:spPr>
        <a:xfrm>
          <a:off x="2857500" y="126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66197</xdr:rowOff>
    </xdr:from>
    <xdr:ext cx="599010" cy="259045"/>
    <xdr:sp macro="" textlink="">
      <xdr:nvSpPr>
        <xdr:cNvPr id="199" name="テキスト ボックス 198"/>
        <xdr:cNvSpPr txBox="1"/>
      </xdr:nvSpPr>
      <xdr:spPr>
        <a:xfrm>
          <a:off x="2608795" y="1241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22276</xdr:rowOff>
    </xdr:from>
    <xdr:to>
      <xdr:col>10</xdr:col>
      <xdr:colOff>165100</xdr:colOff>
      <xdr:row>74</xdr:row>
      <xdr:rowOff>123876</xdr:rowOff>
    </xdr:to>
    <xdr:sp macro="" textlink="">
      <xdr:nvSpPr>
        <xdr:cNvPr id="200" name="楕円 199"/>
        <xdr:cNvSpPr/>
      </xdr:nvSpPr>
      <xdr:spPr>
        <a:xfrm>
          <a:off x="1968500" y="127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140403</xdr:rowOff>
    </xdr:from>
    <xdr:ext cx="599010" cy="259045"/>
    <xdr:sp macro="" textlink="">
      <xdr:nvSpPr>
        <xdr:cNvPr id="201" name="テキスト ボックス 200"/>
        <xdr:cNvSpPr txBox="1"/>
      </xdr:nvSpPr>
      <xdr:spPr>
        <a:xfrm>
          <a:off x="1719795" y="124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165595</xdr:rowOff>
    </xdr:from>
    <xdr:to>
      <xdr:col>6</xdr:col>
      <xdr:colOff>38100</xdr:colOff>
      <xdr:row>75</xdr:row>
      <xdr:rowOff>95745</xdr:rowOff>
    </xdr:to>
    <xdr:sp macro="" textlink="">
      <xdr:nvSpPr>
        <xdr:cNvPr id="202" name="楕円 201"/>
        <xdr:cNvSpPr/>
      </xdr:nvSpPr>
      <xdr:spPr>
        <a:xfrm>
          <a:off x="1079500" y="128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112272</xdr:rowOff>
    </xdr:from>
    <xdr:ext cx="599010" cy="259045"/>
    <xdr:sp macro="" textlink="">
      <xdr:nvSpPr>
        <xdr:cNvPr id="203" name="テキスト ボックス 202"/>
        <xdr:cNvSpPr txBox="1"/>
      </xdr:nvSpPr>
      <xdr:spPr>
        <a:xfrm>
          <a:off x="830795" y="1262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118193</xdr:rowOff>
    </xdr:from>
    <xdr:to>
      <xdr:col>24</xdr:col>
      <xdr:colOff>63500</xdr:colOff>
      <xdr:row>96</xdr:row>
      <xdr:rowOff>165151</xdr:rowOff>
    </xdr:to>
    <xdr:cxnSp macro="">
      <xdr:nvCxnSpPr>
        <xdr:cNvPr id="233" name="直線コネクタ 232"/>
        <xdr:cNvCxnSpPr/>
      </xdr:nvCxnSpPr>
      <xdr:spPr>
        <a:xfrm>
          <a:off x="3797300" y="16577393"/>
          <a:ext cx="8382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118193</xdr:rowOff>
    </xdr:from>
    <xdr:to>
      <xdr:col>19</xdr:col>
      <xdr:colOff>177800</xdr:colOff>
      <xdr:row>96</xdr:row>
      <xdr:rowOff>151988</xdr:rowOff>
    </xdr:to>
    <xdr:cxnSp macro="">
      <xdr:nvCxnSpPr>
        <xdr:cNvPr id="236" name="直線コネクタ 235"/>
        <xdr:cNvCxnSpPr/>
      </xdr:nvCxnSpPr>
      <xdr:spPr>
        <a:xfrm flipV="1">
          <a:off x="2908300" y="16577393"/>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151988</xdr:rowOff>
    </xdr:from>
    <xdr:to>
      <xdr:col>15</xdr:col>
      <xdr:colOff>50800</xdr:colOff>
      <xdr:row>96</xdr:row>
      <xdr:rowOff>164903</xdr:rowOff>
    </xdr:to>
    <xdr:cxnSp macro="">
      <xdr:nvCxnSpPr>
        <xdr:cNvPr id="239" name="直線コネクタ 238"/>
        <xdr:cNvCxnSpPr/>
      </xdr:nvCxnSpPr>
      <xdr:spPr>
        <a:xfrm flipV="1">
          <a:off x="2019300" y="1661118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135165</xdr:rowOff>
    </xdr:from>
    <xdr:to>
      <xdr:col>10</xdr:col>
      <xdr:colOff>114300</xdr:colOff>
      <xdr:row>96</xdr:row>
      <xdr:rowOff>164903</xdr:rowOff>
    </xdr:to>
    <xdr:cxnSp macro="">
      <xdr:nvCxnSpPr>
        <xdr:cNvPr id="242" name="直線コネクタ 241"/>
        <xdr:cNvCxnSpPr/>
      </xdr:nvCxnSpPr>
      <xdr:spPr>
        <a:xfrm>
          <a:off x="1130300" y="16594365"/>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114351</xdr:rowOff>
    </xdr:from>
    <xdr:to>
      <xdr:col>24</xdr:col>
      <xdr:colOff>114300</xdr:colOff>
      <xdr:row>97</xdr:row>
      <xdr:rowOff>44501</xdr:rowOff>
    </xdr:to>
    <xdr:sp macro="" textlink="">
      <xdr:nvSpPr>
        <xdr:cNvPr id="252" name="楕円 251"/>
        <xdr:cNvSpPr/>
      </xdr:nvSpPr>
      <xdr:spPr>
        <a:xfrm>
          <a:off x="45847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137228</xdr:rowOff>
    </xdr:from>
    <xdr:ext cx="534377" cy="259045"/>
    <xdr:sp macro="" textlink="">
      <xdr:nvSpPr>
        <xdr:cNvPr id="253" name="衛生費該当値テキスト"/>
        <xdr:cNvSpPr txBox="1"/>
      </xdr:nvSpPr>
      <xdr:spPr>
        <a:xfrm>
          <a:off x="4686300" y="164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67393</xdr:rowOff>
    </xdr:from>
    <xdr:to>
      <xdr:col>20</xdr:col>
      <xdr:colOff>38100</xdr:colOff>
      <xdr:row>96</xdr:row>
      <xdr:rowOff>168993</xdr:rowOff>
    </xdr:to>
    <xdr:sp macro="" textlink="">
      <xdr:nvSpPr>
        <xdr:cNvPr id="254" name="楕円 253"/>
        <xdr:cNvSpPr/>
      </xdr:nvSpPr>
      <xdr:spPr>
        <a:xfrm>
          <a:off x="3746500" y="165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14070</xdr:rowOff>
    </xdr:from>
    <xdr:ext cx="534377" cy="259045"/>
    <xdr:sp macro="" textlink="">
      <xdr:nvSpPr>
        <xdr:cNvPr id="255" name="テキスト ボックス 254"/>
        <xdr:cNvSpPr txBox="1"/>
      </xdr:nvSpPr>
      <xdr:spPr>
        <a:xfrm>
          <a:off x="3530111" y="16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101188</xdr:rowOff>
    </xdr:from>
    <xdr:to>
      <xdr:col>15</xdr:col>
      <xdr:colOff>101600</xdr:colOff>
      <xdr:row>97</xdr:row>
      <xdr:rowOff>31338</xdr:rowOff>
    </xdr:to>
    <xdr:sp macro="" textlink="">
      <xdr:nvSpPr>
        <xdr:cNvPr id="256" name="楕円 255"/>
        <xdr:cNvSpPr/>
      </xdr:nvSpPr>
      <xdr:spPr>
        <a:xfrm>
          <a:off x="2857500" y="165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47865</xdr:rowOff>
    </xdr:from>
    <xdr:ext cx="534377" cy="259045"/>
    <xdr:sp macro="" textlink="">
      <xdr:nvSpPr>
        <xdr:cNvPr id="257" name="テキスト ボックス 256"/>
        <xdr:cNvSpPr txBox="1"/>
      </xdr:nvSpPr>
      <xdr:spPr>
        <a:xfrm>
          <a:off x="2641111" y="1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114103</xdr:rowOff>
    </xdr:from>
    <xdr:to>
      <xdr:col>10</xdr:col>
      <xdr:colOff>165100</xdr:colOff>
      <xdr:row>97</xdr:row>
      <xdr:rowOff>44253</xdr:rowOff>
    </xdr:to>
    <xdr:sp macro="" textlink="">
      <xdr:nvSpPr>
        <xdr:cNvPr id="258" name="楕円 257"/>
        <xdr:cNvSpPr/>
      </xdr:nvSpPr>
      <xdr:spPr>
        <a:xfrm>
          <a:off x="1968500" y="1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60780</xdr:rowOff>
    </xdr:from>
    <xdr:ext cx="534377" cy="259045"/>
    <xdr:sp macro="" textlink="">
      <xdr:nvSpPr>
        <xdr:cNvPr id="259" name="テキスト ボックス 258"/>
        <xdr:cNvSpPr txBox="1"/>
      </xdr:nvSpPr>
      <xdr:spPr>
        <a:xfrm>
          <a:off x="1752111" y="163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84365</xdr:rowOff>
    </xdr:from>
    <xdr:to>
      <xdr:col>6</xdr:col>
      <xdr:colOff>38100</xdr:colOff>
      <xdr:row>97</xdr:row>
      <xdr:rowOff>14515</xdr:rowOff>
    </xdr:to>
    <xdr:sp macro="" textlink="">
      <xdr:nvSpPr>
        <xdr:cNvPr id="260" name="楕円 259"/>
        <xdr:cNvSpPr/>
      </xdr:nvSpPr>
      <xdr:spPr>
        <a:xfrm>
          <a:off x="1079500" y="165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31042</xdr:rowOff>
    </xdr:from>
    <xdr:ext cx="534377" cy="259045"/>
    <xdr:sp macro="" textlink="">
      <xdr:nvSpPr>
        <xdr:cNvPr id="261" name="テキスト ボックス 260"/>
        <xdr:cNvSpPr txBox="1"/>
      </xdr:nvSpPr>
      <xdr:spPr>
        <a:xfrm>
          <a:off x="863111" y="163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143129</xdr:rowOff>
    </xdr:from>
    <xdr:to>
      <xdr:col>55</xdr:col>
      <xdr:colOff>0</xdr:colOff>
      <xdr:row>38</xdr:row>
      <xdr:rowOff>148844</xdr:rowOff>
    </xdr:to>
    <xdr:cxnSp macro="">
      <xdr:nvCxnSpPr>
        <xdr:cNvPr id="290" name="直線コネクタ 289"/>
        <xdr:cNvCxnSpPr/>
      </xdr:nvCxnSpPr>
      <xdr:spPr>
        <a:xfrm flipV="1">
          <a:off x="9639300" y="665822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148082</xdr:rowOff>
    </xdr:from>
    <xdr:to>
      <xdr:col>50</xdr:col>
      <xdr:colOff>114300</xdr:colOff>
      <xdr:row>38</xdr:row>
      <xdr:rowOff>148844</xdr:rowOff>
    </xdr:to>
    <xdr:cxnSp macro="">
      <xdr:nvCxnSpPr>
        <xdr:cNvPr id="293" name="直線コネクタ 292"/>
        <xdr:cNvCxnSpPr/>
      </xdr:nvCxnSpPr>
      <xdr:spPr>
        <a:xfrm>
          <a:off x="8750300" y="66631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148082</xdr:rowOff>
    </xdr:to>
    <xdr:cxnSp macro="">
      <xdr:nvCxnSpPr>
        <xdr:cNvPr id="296" name="直線コネクタ 295"/>
        <xdr:cNvCxnSpPr/>
      </xdr:nvCxnSpPr>
      <xdr:spPr>
        <a:xfrm>
          <a:off x="7861300" y="6659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80835</xdr:rowOff>
    </xdr:from>
    <xdr:to>
      <xdr:col>41</xdr:col>
      <xdr:colOff>50800</xdr:colOff>
      <xdr:row>38</xdr:row>
      <xdr:rowOff>144272</xdr:rowOff>
    </xdr:to>
    <xdr:cxnSp macro="">
      <xdr:nvCxnSpPr>
        <xdr:cNvPr id="299" name="直線コネクタ 298"/>
        <xdr:cNvCxnSpPr/>
      </xdr:nvCxnSpPr>
      <xdr:spPr>
        <a:xfrm>
          <a:off x="6972300" y="6595935"/>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09" name="楕円 308"/>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0" name="労働費該当値テキスト"/>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311" name="楕円 310"/>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19321</xdr:rowOff>
    </xdr:from>
    <xdr:ext cx="378565" cy="259045"/>
    <xdr:sp macro="" textlink="">
      <xdr:nvSpPr>
        <xdr:cNvPr id="312" name="テキスト ボックス 311"/>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13" name="楕円 312"/>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18559</xdr:rowOff>
    </xdr:from>
    <xdr:ext cx="378565" cy="259045"/>
    <xdr:sp macro="" textlink="">
      <xdr:nvSpPr>
        <xdr:cNvPr id="314" name="テキスト ボックス 313"/>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15" name="楕円 314"/>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16" name="テキスト ボックス 315"/>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30035</xdr:rowOff>
    </xdr:from>
    <xdr:to>
      <xdr:col>36</xdr:col>
      <xdr:colOff>165100</xdr:colOff>
      <xdr:row>38</xdr:row>
      <xdr:rowOff>131635</xdr:rowOff>
    </xdr:to>
    <xdr:sp macro="" textlink="">
      <xdr:nvSpPr>
        <xdr:cNvPr id="317" name="楕円 316"/>
        <xdr:cNvSpPr/>
      </xdr:nvSpPr>
      <xdr:spPr>
        <a:xfrm>
          <a:off x="6921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122762</xdr:rowOff>
    </xdr:from>
    <xdr:ext cx="378565" cy="259045"/>
    <xdr:sp macro="" textlink="">
      <xdr:nvSpPr>
        <xdr:cNvPr id="318" name="テキスト ボックス 317"/>
        <xdr:cNvSpPr txBox="1"/>
      </xdr:nvSpPr>
      <xdr:spPr>
        <a:xfrm>
          <a:off x="6783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66959</xdr:rowOff>
    </xdr:from>
    <xdr:to>
      <xdr:col>55</xdr:col>
      <xdr:colOff>0</xdr:colOff>
      <xdr:row>58</xdr:row>
      <xdr:rowOff>73978</xdr:rowOff>
    </xdr:to>
    <xdr:cxnSp macro="">
      <xdr:nvCxnSpPr>
        <xdr:cNvPr id="345" name="直線コネクタ 344"/>
        <xdr:cNvCxnSpPr/>
      </xdr:nvCxnSpPr>
      <xdr:spPr>
        <a:xfrm flipV="1">
          <a:off x="9639300" y="10011059"/>
          <a:ext cx="8382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73132</xdr:rowOff>
    </xdr:from>
    <xdr:to>
      <xdr:col>50</xdr:col>
      <xdr:colOff>114300</xdr:colOff>
      <xdr:row>58</xdr:row>
      <xdr:rowOff>73978</xdr:rowOff>
    </xdr:to>
    <xdr:cxnSp macro="">
      <xdr:nvCxnSpPr>
        <xdr:cNvPr id="348" name="直線コネクタ 347"/>
        <xdr:cNvCxnSpPr/>
      </xdr:nvCxnSpPr>
      <xdr:spPr>
        <a:xfrm>
          <a:off x="8750300" y="10017232"/>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73132</xdr:rowOff>
    </xdr:from>
    <xdr:to>
      <xdr:col>45</xdr:col>
      <xdr:colOff>177800</xdr:colOff>
      <xdr:row>58</xdr:row>
      <xdr:rowOff>74640</xdr:rowOff>
    </xdr:to>
    <xdr:cxnSp macro="">
      <xdr:nvCxnSpPr>
        <xdr:cNvPr id="351" name="直線コネクタ 350"/>
        <xdr:cNvCxnSpPr/>
      </xdr:nvCxnSpPr>
      <xdr:spPr>
        <a:xfrm flipV="1">
          <a:off x="7861300" y="1001723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74640</xdr:rowOff>
    </xdr:from>
    <xdr:to>
      <xdr:col>41</xdr:col>
      <xdr:colOff>50800</xdr:colOff>
      <xdr:row>58</xdr:row>
      <xdr:rowOff>77224</xdr:rowOff>
    </xdr:to>
    <xdr:cxnSp macro="">
      <xdr:nvCxnSpPr>
        <xdr:cNvPr id="354" name="直線コネクタ 353"/>
        <xdr:cNvCxnSpPr/>
      </xdr:nvCxnSpPr>
      <xdr:spPr>
        <a:xfrm flipV="1">
          <a:off x="6972300" y="10018740"/>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16159</xdr:rowOff>
    </xdr:from>
    <xdr:to>
      <xdr:col>55</xdr:col>
      <xdr:colOff>50800</xdr:colOff>
      <xdr:row>58</xdr:row>
      <xdr:rowOff>117759</xdr:rowOff>
    </xdr:to>
    <xdr:sp macro="" textlink="">
      <xdr:nvSpPr>
        <xdr:cNvPr id="364" name="楕円 363"/>
        <xdr:cNvSpPr/>
      </xdr:nvSpPr>
      <xdr:spPr>
        <a:xfrm>
          <a:off x="10426700" y="996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23178</xdr:rowOff>
    </xdr:from>
    <xdr:to>
      <xdr:col>50</xdr:col>
      <xdr:colOff>165100</xdr:colOff>
      <xdr:row>58</xdr:row>
      <xdr:rowOff>124778</xdr:rowOff>
    </xdr:to>
    <xdr:sp macro="" textlink="">
      <xdr:nvSpPr>
        <xdr:cNvPr id="366" name="楕円 365"/>
        <xdr:cNvSpPr/>
      </xdr:nvSpPr>
      <xdr:spPr>
        <a:xfrm>
          <a:off x="9588500" y="99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115905</xdr:rowOff>
    </xdr:from>
    <xdr:ext cx="469744" cy="259045"/>
    <xdr:sp macro="" textlink="">
      <xdr:nvSpPr>
        <xdr:cNvPr id="367" name="テキスト ボックス 366"/>
        <xdr:cNvSpPr txBox="1"/>
      </xdr:nvSpPr>
      <xdr:spPr>
        <a:xfrm>
          <a:off x="9404428" y="1006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22332</xdr:rowOff>
    </xdr:from>
    <xdr:to>
      <xdr:col>46</xdr:col>
      <xdr:colOff>38100</xdr:colOff>
      <xdr:row>58</xdr:row>
      <xdr:rowOff>123932</xdr:rowOff>
    </xdr:to>
    <xdr:sp macro="" textlink="">
      <xdr:nvSpPr>
        <xdr:cNvPr id="368" name="楕円 367"/>
        <xdr:cNvSpPr/>
      </xdr:nvSpPr>
      <xdr:spPr>
        <a:xfrm>
          <a:off x="8699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115059</xdr:rowOff>
    </xdr:from>
    <xdr:ext cx="469744" cy="259045"/>
    <xdr:sp macro="" textlink="">
      <xdr:nvSpPr>
        <xdr:cNvPr id="369" name="テキスト ボックス 368"/>
        <xdr:cNvSpPr txBox="1"/>
      </xdr:nvSpPr>
      <xdr:spPr>
        <a:xfrm>
          <a:off x="8515428"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23840</xdr:rowOff>
    </xdr:from>
    <xdr:to>
      <xdr:col>41</xdr:col>
      <xdr:colOff>101600</xdr:colOff>
      <xdr:row>58</xdr:row>
      <xdr:rowOff>125440</xdr:rowOff>
    </xdr:to>
    <xdr:sp macro="" textlink="">
      <xdr:nvSpPr>
        <xdr:cNvPr id="370" name="楕円 369"/>
        <xdr:cNvSpPr/>
      </xdr:nvSpPr>
      <xdr:spPr>
        <a:xfrm>
          <a:off x="7810500" y="99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116567</xdr:rowOff>
    </xdr:from>
    <xdr:ext cx="469744" cy="259045"/>
    <xdr:sp macro="" textlink="">
      <xdr:nvSpPr>
        <xdr:cNvPr id="371" name="テキスト ボックス 370"/>
        <xdr:cNvSpPr txBox="1"/>
      </xdr:nvSpPr>
      <xdr:spPr>
        <a:xfrm>
          <a:off x="7626428" y="1006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26424</xdr:rowOff>
    </xdr:from>
    <xdr:to>
      <xdr:col>36</xdr:col>
      <xdr:colOff>165100</xdr:colOff>
      <xdr:row>58</xdr:row>
      <xdr:rowOff>128024</xdr:rowOff>
    </xdr:to>
    <xdr:sp macro="" textlink="">
      <xdr:nvSpPr>
        <xdr:cNvPr id="372" name="楕円 371"/>
        <xdr:cNvSpPr/>
      </xdr:nvSpPr>
      <xdr:spPr>
        <a:xfrm>
          <a:off x="6921500" y="9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119151</xdr:rowOff>
    </xdr:from>
    <xdr:ext cx="469744" cy="259045"/>
    <xdr:sp macro="" textlink="">
      <xdr:nvSpPr>
        <xdr:cNvPr id="373" name="テキスト ボックス 372"/>
        <xdr:cNvSpPr txBox="1"/>
      </xdr:nvSpPr>
      <xdr:spPr>
        <a:xfrm>
          <a:off x="6737428" y="100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77978</xdr:rowOff>
    </xdr:from>
    <xdr:to>
      <xdr:col>55</xdr:col>
      <xdr:colOff>0</xdr:colOff>
      <xdr:row>78</xdr:row>
      <xdr:rowOff>104839</xdr:rowOff>
    </xdr:to>
    <xdr:cxnSp macro="">
      <xdr:nvCxnSpPr>
        <xdr:cNvPr id="402" name="直線コネクタ 401"/>
        <xdr:cNvCxnSpPr/>
      </xdr:nvCxnSpPr>
      <xdr:spPr>
        <a:xfrm>
          <a:off x="9639300" y="13451078"/>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37325</xdr:rowOff>
    </xdr:from>
    <xdr:to>
      <xdr:col>50</xdr:col>
      <xdr:colOff>114300</xdr:colOff>
      <xdr:row>78</xdr:row>
      <xdr:rowOff>77978</xdr:rowOff>
    </xdr:to>
    <xdr:cxnSp macro="">
      <xdr:nvCxnSpPr>
        <xdr:cNvPr id="405" name="直線コネクタ 404"/>
        <xdr:cNvCxnSpPr/>
      </xdr:nvCxnSpPr>
      <xdr:spPr>
        <a:xfrm>
          <a:off x="8750300" y="13410425"/>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37325</xdr:rowOff>
    </xdr:from>
    <xdr:to>
      <xdr:col>45</xdr:col>
      <xdr:colOff>177800</xdr:colOff>
      <xdr:row>78</xdr:row>
      <xdr:rowOff>87161</xdr:rowOff>
    </xdr:to>
    <xdr:cxnSp macro="">
      <xdr:nvCxnSpPr>
        <xdr:cNvPr id="408" name="直線コネクタ 407"/>
        <xdr:cNvCxnSpPr/>
      </xdr:nvCxnSpPr>
      <xdr:spPr>
        <a:xfrm flipV="1">
          <a:off x="7861300" y="13410425"/>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87161</xdr:rowOff>
    </xdr:from>
    <xdr:to>
      <xdr:col>41</xdr:col>
      <xdr:colOff>50800</xdr:colOff>
      <xdr:row>78</xdr:row>
      <xdr:rowOff>108192</xdr:rowOff>
    </xdr:to>
    <xdr:cxnSp macro="">
      <xdr:nvCxnSpPr>
        <xdr:cNvPr id="411" name="直線コネクタ 410"/>
        <xdr:cNvCxnSpPr/>
      </xdr:nvCxnSpPr>
      <xdr:spPr>
        <a:xfrm flipV="1">
          <a:off x="6972300" y="1346026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54039</xdr:rowOff>
    </xdr:from>
    <xdr:to>
      <xdr:col>55</xdr:col>
      <xdr:colOff>50800</xdr:colOff>
      <xdr:row>78</xdr:row>
      <xdr:rowOff>155639</xdr:rowOff>
    </xdr:to>
    <xdr:sp macro="" textlink="">
      <xdr:nvSpPr>
        <xdr:cNvPr id="421" name="楕円 420"/>
        <xdr:cNvSpPr/>
      </xdr:nvSpPr>
      <xdr:spPr>
        <a:xfrm>
          <a:off x="104267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140416</xdr:rowOff>
    </xdr:from>
    <xdr:ext cx="469744" cy="259045"/>
    <xdr:sp macro="" textlink="">
      <xdr:nvSpPr>
        <xdr:cNvPr id="422" name="商工費該当値テキスト"/>
        <xdr:cNvSpPr txBox="1"/>
      </xdr:nvSpPr>
      <xdr:spPr>
        <a:xfrm>
          <a:off x="10528300" y="133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27178</xdr:rowOff>
    </xdr:from>
    <xdr:to>
      <xdr:col>50</xdr:col>
      <xdr:colOff>165100</xdr:colOff>
      <xdr:row>78</xdr:row>
      <xdr:rowOff>128778</xdr:rowOff>
    </xdr:to>
    <xdr:sp macro="" textlink="">
      <xdr:nvSpPr>
        <xdr:cNvPr id="423" name="楕円 422"/>
        <xdr:cNvSpPr/>
      </xdr:nvSpPr>
      <xdr:spPr>
        <a:xfrm>
          <a:off x="9588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119905</xdr:rowOff>
    </xdr:from>
    <xdr:ext cx="469744" cy="259045"/>
    <xdr:sp macro="" textlink="">
      <xdr:nvSpPr>
        <xdr:cNvPr id="424" name="テキスト ボックス 423"/>
        <xdr:cNvSpPr txBox="1"/>
      </xdr:nvSpPr>
      <xdr:spPr>
        <a:xfrm>
          <a:off x="9404428"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157975</xdr:rowOff>
    </xdr:from>
    <xdr:to>
      <xdr:col>46</xdr:col>
      <xdr:colOff>38100</xdr:colOff>
      <xdr:row>78</xdr:row>
      <xdr:rowOff>88125</xdr:rowOff>
    </xdr:to>
    <xdr:sp macro="" textlink="">
      <xdr:nvSpPr>
        <xdr:cNvPr id="425" name="楕円 424"/>
        <xdr:cNvSpPr/>
      </xdr:nvSpPr>
      <xdr:spPr>
        <a:xfrm>
          <a:off x="8699500" y="133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79252</xdr:rowOff>
    </xdr:from>
    <xdr:ext cx="469744" cy="259045"/>
    <xdr:sp macro="" textlink="">
      <xdr:nvSpPr>
        <xdr:cNvPr id="426" name="テキスト ボックス 425"/>
        <xdr:cNvSpPr txBox="1"/>
      </xdr:nvSpPr>
      <xdr:spPr>
        <a:xfrm>
          <a:off x="8515428" y="134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36361</xdr:rowOff>
    </xdr:from>
    <xdr:to>
      <xdr:col>41</xdr:col>
      <xdr:colOff>101600</xdr:colOff>
      <xdr:row>78</xdr:row>
      <xdr:rowOff>137961</xdr:rowOff>
    </xdr:to>
    <xdr:sp macro="" textlink="">
      <xdr:nvSpPr>
        <xdr:cNvPr id="427" name="楕円 426"/>
        <xdr:cNvSpPr/>
      </xdr:nvSpPr>
      <xdr:spPr>
        <a:xfrm>
          <a:off x="7810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129088</xdr:rowOff>
    </xdr:from>
    <xdr:ext cx="469744" cy="259045"/>
    <xdr:sp macro="" textlink="">
      <xdr:nvSpPr>
        <xdr:cNvPr id="428" name="テキスト ボックス 427"/>
        <xdr:cNvSpPr txBox="1"/>
      </xdr:nvSpPr>
      <xdr:spPr>
        <a:xfrm>
          <a:off x="7626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57392</xdr:rowOff>
    </xdr:from>
    <xdr:to>
      <xdr:col>36</xdr:col>
      <xdr:colOff>165100</xdr:colOff>
      <xdr:row>78</xdr:row>
      <xdr:rowOff>158992</xdr:rowOff>
    </xdr:to>
    <xdr:sp macro="" textlink="">
      <xdr:nvSpPr>
        <xdr:cNvPr id="429" name="楕円 428"/>
        <xdr:cNvSpPr/>
      </xdr:nvSpPr>
      <xdr:spPr>
        <a:xfrm>
          <a:off x="6921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150119</xdr:rowOff>
    </xdr:from>
    <xdr:ext cx="469744" cy="259045"/>
    <xdr:sp macro="" textlink="">
      <xdr:nvSpPr>
        <xdr:cNvPr id="430" name="テキスト ボックス 429"/>
        <xdr:cNvSpPr txBox="1"/>
      </xdr:nvSpPr>
      <xdr:spPr>
        <a:xfrm>
          <a:off x="6737428" y="1352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18121</xdr:rowOff>
    </xdr:from>
    <xdr:to>
      <xdr:col>55</xdr:col>
      <xdr:colOff>0</xdr:colOff>
      <xdr:row>98</xdr:row>
      <xdr:rowOff>19456</xdr:rowOff>
    </xdr:to>
    <xdr:cxnSp macro="">
      <xdr:nvCxnSpPr>
        <xdr:cNvPr id="457" name="直線コネクタ 456"/>
        <xdr:cNvCxnSpPr/>
      </xdr:nvCxnSpPr>
      <xdr:spPr>
        <a:xfrm flipV="1">
          <a:off x="9639300" y="16820221"/>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19456</xdr:rowOff>
    </xdr:from>
    <xdr:to>
      <xdr:col>50</xdr:col>
      <xdr:colOff>114300</xdr:colOff>
      <xdr:row>98</xdr:row>
      <xdr:rowOff>25006</xdr:rowOff>
    </xdr:to>
    <xdr:cxnSp macro="">
      <xdr:nvCxnSpPr>
        <xdr:cNvPr id="460" name="直線コネクタ 459"/>
        <xdr:cNvCxnSpPr/>
      </xdr:nvCxnSpPr>
      <xdr:spPr>
        <a:xfrm flipV="1">
          <a:off x="8750300" y="16821556"/>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25006</xdr:rowOff>
    </xdr:from>
    <xdr:to>
      <xdr:col>45</xdr:col>
      <xdr:colOff>177800</xdr:colOff>
      <xdr:row>98</xdr:row>
      <xdr:rowOff>33227</xdr:rowOff>
    </xdr:to>
    <xdr:cxnSp macro="">
      <xdr:nvCxnSpPr>
        <xdr:cNvPr id="463" name="直線コネクタ 462"/>
        <xdr:cNvCxnSpPr/>
      </xdr:nvCxnSpPr>
      <xdr:spPr>
        <a:xfrm flipV="1">
          <a:off x="7861300" y="16827106"/>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22135</xdr:rowOff>
    </xdr:from>
    <xdr:to>
      <xdr:col>41</xdr:col>
      <xdr:colOff>50800</xdr:colOff>
      <xdr:row>98</xdr:row>
      <xdr:rowOff>33227</xdr:rowOff>
    </xdr:to>
    <xdr:cxnSp macro="">
      <xdr:nvCxnSpPr>
        <xdr:cNvPr id="466" name="直線コネクタ 465"/>
        <xdr:cNvCxnSpPr/>
      </xdr:nvCxnSpPr>
      <xdr:spPr>
        <a:xfrm>
          <a:off x="6972300" y="1682423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138771</xdr:rowOff>
    </xdr:from>
    <xdr:to>
      <xdr:col>55</xdr:col>
      <xdr:colOff>50800</xdr:colOff>
      <xdr:row>98</xdr:row>
      <xdr:rowOff>68921</xdr:rowOff>
    </xdr:to>
    <xdr:sp macro="" textlink="">
      <xdr:nvSpPr>
        <xdr:cNvPr id="476" name="楕円 475"/>
        <xdr:cNvSpPr/>
      </xdr:nvSpPr>
      <xdr:spPr>
        <a:xfrm>
          <a:off x="10426700" y="167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140106</xdr:rowOff>
    </xdr:from>
    <xdr:to>
      <xdr:col>50</xdr:col>
      <xdr:colOff>165100</xdr:colOff>
      <xdr:row>98</xdr:row>
      <xdr:rowOff>70256</xdr:rowOff>
    </xdr:to>
    <xdr:sp macro="" textlink="">
      <xdr:nvSpPr>
        <xdr:cNvPr id="478" name="楕円 477"/>
        <xdr:cNvSpPr/>
      </xdr:nvSpPr>
      <xdr:spPr>
        <a:xfrm>
          <a:off x="9588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61383</xdr:rowOff>
    </xdr:from>
    <xdr:ext cx="534377" cy="259045"/>
    <xdr:sp macro="" textlink="">
      <xdr:nvSpPr>
        <xdr:cNvPr id="479" name="テキスト ボックス 478"/>
        <xdr:cNvSpPr txBox="1"/>
      </xdr:nvSpPr>
      <xdr:spPr>
        <a:xfrm>
          <a:off x="9372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145656</xdr:rowOff>
    </xdr:from>
    <xdr:to>
      <xdr:col>46</xdr:col>
      <xdr:colOff>38100</xdr:colOff>
      <xdr:row>98</xdr:row>
      <xdr:rowOff>75806</xdr:rowOff>
    </xdr:to>
    <xdr:sp macro="" textlink="">
      <xdr:nvSpPr>
        <xdr:cNvPr id="480" name="楕円 479"/>
        <xdr:cNvSpPr/>
      </xdr:nvSpPr>
      <xdr:spPr>
        <a:xfrm>
          <a:off x="8699500" y="167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66933</xdr:rowOff>
    </xdr:from>
    <xdr:ext cx="534377" cy="259045"/>
    <xdr:sp macro="" textlink="">
      <xdr:nvSpPr>
        <xdr:cNvPr id="481" name="テキスト ボックス 480"/>
        <xdr:cNvSpPr txBox="1"/>
      </xdr:nvSpPr>
      <xdr:spPr>
        <a:xfrm>
          <a:off x="8483111" y="168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153877</xdr:rowOff>
    </xdr:from>
    <xdr:to>
      <xdr:col>41</xdr:col>
      <xdr:colOff>101600</xdr:colOff>
      <xdr:row>98</xdr:row>
      <xdr:rowOff>84027</xdr:rowOff>
    </xdr:to>
    <xdr:sp macro="" textlink="">
      <xdr:nvSpPr>
        <xdr:cNvPr id="482" name="楕円 481"/>
        <xdr:cNvSpPr/>
      </xdr:nvSpPr>
      <xdr:spPr>
        <a:xfrm>
          <a:off x="7810500" y="167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75154</xdr:rowOff>
    </xdr:from>
    <xdr:ext cx="534377" cy="259045"/>
    <xdr:sp macro="" textlink="">
      <xdr:nvSpPr>
        <xdr:cNvPr id="483" name="テキスト ボックス 482"/>
        <xdr:cNvSpPr txBox="1"/>
      </xdr:nvSpPr>
      <xdr:spPr>
        <a:xfrm>
          <a:off x="7594111" y="168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142785</xdr:rowOff>
    </xdr:from>
    <xdr:to>
      <xdr:col>36</xdr:col>
      <xdr:colOff>165100</xdr:colOff>
      <xdr:row>98</xdr:row>
      <xdr:rowOff>72935</xdr:rowOff>
    </xdr:to>
    <xdr:sp macro="" textlink="">
      <xdr:nvSpPr>
        <xdr:cNvPr id="484" name="楕円 483"/>
        <xdr:cNvSpPr/>
      </xdr:nvSpPr>
      <xdr:spPr>
        <a:xfrm>
          <a:off x="6921500" y="167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64062</xdr:rowOff>
    </xdr:from>
    <xdr:ext cx="534377" cy="259045"/>
    <xdr:sp macro="" textlink="">
      <xdr:nvSpPr>
        <xdr:cNvPr id="485" name="テキスト ボックス 484"/>
        <xdr:cNvSpPr txBox="1"/>
      </xdr:nvSpPr>
      <xdr:spPr>
        <a:xfrm>
          <a:off x="6705111" y="168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158400</xdr:rowOff>
    </xdr:from>
    <xdr:to>
      <xdr:col>85</xdr:col>
      <xdr:colOff>127000</xdr:colOff>
      <xdr:row>38</xdr:row>
      <xdr:rowOff>1717</xdr:rowOff>
    </xdr:to>
    <xdr:cxnSp macro="">
      <xdr:nvCxnSpPr>
        <xdr:cNvPr id="513" name="直線コネクタ 512"/>
        <xdr:cNvCxnSpPr/>
      </xdr:nvCxnSpPr>
      <xdr:spPr>
        <a:xfrm flipV="1">
          <a:off x="15481300" y="6502050"/>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1717</xdr:rowOff>
    </xdr:from>
    <xdr:to>
      <xdr:col>81</xdr:col>
      <xdr:colOff>50800</xdr:colOff>
      <xdr:row>38</xdr:row>
      <xdr:rowOff>141437</xdr:rowOff>
    </xdr:to>
    <xdr:cxnSp macro="">
      <xdr:nvCxnSpPr>
        <xdr:cNvPr id="516" name="直線コネクタ 515"/>
        <xdr:cNvCxnSpPr/>
      </xdr:nvCxnSpPr>
      <xdr:spPr>
        <a:xfrm flipV="1">
          <a:off x="14592300" y="6516817"/>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9627</xdr:rowOff>
    </xdr:from>
    <xdr:to>
      <xdr:col>76</xdr:col>
      <xdr:colOff>114300</xdr:colOff>
      <xdr:row>38</xdr:row>
      <xdr:rowOff>141437</xdr:rowOff>
    </xdr:to>
    <xdr:cxnSp macro="">
      <xdr:nvCxnSpPr>
        <xdr:cNvPr id="519" name="直線コネクタ 518"/>
        <xdr:cNvCxnSpPr/>
      </xdr:nvCxnSpPr>
      <xdr:spPr>
        <a:xfrm>
          <a:off x="13703300" y="6524727"/>
          <a:ext cx="889000" cy="13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9627</xdr:rowOff>
    </xdr:from>
    <xdr:to>
      <xdr:col>71</xdr:col>
      <xdr:colOff>177800</xdr:colOff>
      <xdr:row>38</xdr:row>
      <xdr:rowOff>106919</xdr:rowOff>
    </xdr:to>
    <xdr:cxnSp macro="">
      <xdr:nvCxnSpPr>
        <xdr:cNvPr id="522" name="直線コネクタ 521"/>
        <xdr:cNvCxnSpPr/>
      </xdr:nvCxnSpPr>
      <xdr:spPr>
        <a:xfrm flipV="1">
          <a:off x="12814300" y="6524727"/>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107600</xdr:rowOff>
    </xdr:from>
    <xdr:to>
      <xdr:col>85</xdr:col>
      <xdr:colOff>177800</xdr:colOff>
      <xdr:row>38</xdr:row>
      <xdr:rowOff>37750</xdr:rowOff>
    </xdr:to>
    <xdr:sp macro="" textlink="">
      <xdr:nvSpPr>
        <xdr:cNvPr id="532" name="楕円 531"/>
        <xdr:cNvSpPr/>
      </xdr:nvSpPr>
      <xdr:spPr>
        <a:xfrm>
          <a:off x="16268700" y="64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86027</xdr:rowOff>
    </xdr:from>
    <xdr:ext cx="534377" cy="259045"/>
    <xdr:sp macro="" textlink="">
      <xdr:nvSpPr>
        <xdr:cNvPr id="533" name="消防費該当値テキスト"/>
        <xdr:cNvSpPr txBox="1"/>
      </xdr:nvSpPr>
      <xdr:spPr>
        <a:xfrm>
          <a:off x="16370300"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122367</xdr:rowOff>
    </xdr:from>
    <xdr:to>
      <xdr:col>81</xdr:col>
      <xdr:colOff>101600</xdr:colOff>
      <xdr:row>38</xdr:row>
      <xdr:rowOff>52517</xdr:rowOff>
    </xdr:to>
    <xdr:sp macro="" textlink="">
      <xdr:nvSpPr>
        <xdr:cNvPr id="534" name="楕円 533"/>
        <xdr:cNvSpPr/>
      </xdr:nvSpPr>
      <xdr:spPr>
        <a:xfrm>
          <a:off x="15430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43644</xdr:rowOff>
    </xdr:from>
    <xdr:ext cx="534377" cy="259045"/>
    <xdr:sp macro="" textlink="">
      <xdr:nvSpPr>
        <xdr:cNvPr id="535" name="テキスト ボックス 534"/>
        <xdr:cNvSpPr txBox="1"/>
      </xdr:nvSpPr>
      <xdr:spPr>
        <a:xfrm>
          <a:off x="15214111" y="6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90637</xdr:rowOff>
    </xdr:from>
    <xdr:to>
      <xdr:col>76</xdr:col>
      <xdr:colOff>165100</xdr:colOff>
      <xdr:row>39</xdr:row>
      <xdr:rowOff>20787</xdr:rowOff>
    </xdr:to>
    <xdr:sp macro="" textlink="">
      <xdr:nvSpPr>
        <xdr:cNvPr id="536" name="楕円 535"/>
        <xdr:cNvSpPr/>
      </xdr:nvSpPr>
      <xdr:spPr>
        <a:xfrm>
          <a:off x="14541500" y="66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11914</xdr:rowOff>
    </xdr:from>
    <xdr:ext cx="469744" cy="259045"/>
    <xdr:sp macro="" textlink="">
      <xdr:nvSpPr>
        <xdr:cNvPr id="537" name="テキスト ボックス 536"/>
        <xdr:cNvSpPr txBox="1"/>
      </xdr:nvSpPr>
      <xdr:spPr>
        <a:xfrm>
          <a:off x="14357428" y="66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130277</xdr:rowOff>
    </xdr:from>
    <xdr:to>
      <xdr:col>72</xdr:col>
      <xdr:colOff>38100</xdr:colOff>
      <xdr:row>38</xdr:row>
      <xdr:rowOff>60427</xdr:rowOff>
    </xdr:to>
    <xdr:sp macro="" textlink="">
      <xdr:nvSpPr>
        <xdr:cNvPr id="538" name="楕円 537"/>
        <xdr:cNvSpPr/>
      </xdr:nvSpPr>
      <xdr:spPr>
        <a:xfrm>
          <a:off x="13652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51554</xdr:rowOff>
    </xdr:from>
    <xdr:ext cx="534377" cy="259045"/>
    <xdr:sp macro="" textlink="">
      <xdr:nvSpPr>
        <xdr:cNvPr id="539" name="テキスト ボックス 538"/>
        <xdr:cNvSpPr txBox="1"/>
      </xdr:nvSpPr>
      <xdr:spPr>
        <a:xfrm>
          <a:off x="13436111" y="65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56119</xdr:rowOff>
    </xdr:from>
    <xdr:to>
      <xdr:col>67</xdr:col>
      <xdr:colOff>101600</xdr:colOff>
      <xdr:row>38</xdr:row>
      <xdr:rowOff>157719</xdr:rowOff>
    </xdr:to>
    <xdr:sp macro="" textlink="">
      <xdr:nvSpPr>
        <xdr:cNvPr id="540" name="楕円 539"/>
        <xdr:cNvSpPr/>
      </xdr:nvSpPr>
      <xdr:spPr>
        <a:xfrm>
          <a:off x="12763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148846</xdr:rowOff>
    </xdr:from>
    <xdr:ext cx="534377" cy="259045"/>
    <xdr:sp macro="" textlink="">
      <xdr:nvSpPr>
        <xdr:cNvPr id="541" name="テキスト ボックス 540"/>
        <xdr:cNvSpPr txBox="1"/>
      </xdr:nvSpPr>
      <xdr:spPr>
        <a:xfrm>
          <a:off x="12547111" y="66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122624</xdr:rowOff>
    </xdr:from>
    <xdr:to>
      <xdr:col>85</xdr:col>
      <xdr:colOff>127000</xdr:colOff>
      <xdr:row>57</xdr:row>
      <xdr:rowOff>68217</xdr:rowOff>
    </xdr:to>
    <xdr:cxnSp macro="">
      <xdr:nvCxnSpPr>
        <xdr:cNvPr id="569" name="直線コネクタ 568"/>
        <xdr:cNvCxnSpPr/>
      </xdr:nvCxnSpPr>
      <xdr:spPr>
        <a:xfrm flipV="1">
          <a:off x="15481300" y="9723824"/>
          <a:ext cx="8382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150810</xdr:rowOff>
    </xdr:from>
    <xdr:to>
      <xdr:col>81</xdr:col>
      <xdr:colOff>50800</xdr:colOff>
      <xdr:row>57</xdr:row>
      <xdr:rowOff>68217</xdr:rowOff>
    </xdr:to>
    <xdr:cxnSp macro="">
      <xdr:nvCxnSpPr>
        <xdr:cNvPr id="572" name="直線コネクタ 571"/>
        <xdr:cNvCxnSpPr/>
      </xdr:nvCxnSpPr>
      <xdr:spPr>
        <a:xfrm>
          <a:off x="14592300" y="9752010"/>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139700</xdr:rowOff>
    </xdr:from>
    <xdr:to>
      <xdr:col>76</xdr:col>
      <xdr:colOff>114300</xdr:colOff>
      <xdr:row>56</xdr:row>
      <xdr:rowOff>150810</xdr:rowOff>
    </xdr:to>
    <xdr:cxnSp macro="">
      <xdr:nvCxnSpPr>
        <xdr:cNvPr id="575" name="直線コネクタ 574"/>
        <xdr:cNvCxnSpPr/>
      </xdr:nvCxnSpPr>
      <xdr:spPr>
        <a:xfrm>
          <a:off x="13703300" y="974090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139700</xdr:rowOff>
    </xdr:from>
    <xdr:to>
      <xdr:col>71</xdr:col>
      <xdr:colOff>177800</xdr:colOff>
      <xdr:row>57</xdr:row>
      <xdr:rowOff>95466</xdr:rowOff>
    </xdr:to>
    <xdr:cxnSp macro="">
      <xdr:nvCxnSpPr>
        <xdr:cNvPr id="578" name="直線コネクタ 577"/>
        <xdr:cNvCxnSpPr/>
      </xdr:nvCxnSpPr>
      <xdr:spPr>
        <a:xfrm flipV="1">
          <a:off x="12814300" y="9740900"/>
          <a:ext cx="8890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71824</xdr:rowOff>
    </xdr:from>
    <xdr:to>
      <xdr:col>85</xdr:col>
      <xdr:colOff>177800</xdr:colOff>
      <xdr:row>57</xdr:row>
      <xdr:rowOff>1974</xdr:rowOff>
    </xdr:to>
    <xdr:sp macro="" textlink="">
      <xdr:nvSpPr>
        <xdr:cNvPr id="588" name="楕円 587"/>
        <xdr:cNvSpPr/>
      </xdr:nvSpPr>
      <xdr:spPr>
        <a:xfrm>
          <a:off x="16268700" y="9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50251</xdr:rowOff>
    </xdr:from>
    <xdr:ext cx="534377" cy="259045"/>
    <xdr:sp macro="" textlink="">
      <xdr:nvSpPr>
        <xdr:cNvPr id="589" name="教育費該当値テキスト"/>
        <xdr:cNvSpPr txBox="1"/>
      </xdr:nvSpPr>
      <xdr:spPr>
        <a:xfrm>
          <a:off x="16370300" y="96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17417</xdr:rowOff>
    </xdr:from>
    <xdr:to>
      <xdr:col>81</xdr:col>
      <xdr:colOff>101600</xdr:colOff>
      <xdr:row>57</xdr:row>
      <xdr:rowOff>119017</xdr:rowOff>
    </xdr:to>
    <xdr:sp macro="" textlink="">
      <xdr:nvSpPr>
        <xdr:cNvPr id="590" name="楕円 589"/>
        <xdr:cNvSpPr/>
      </xdr:nvSpPr>
      <xdr:spPr>
        <a:xfrm>
          <a:off x="15430500" y="97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110144</xdr:rowOff>
    </xdr:from>
    <xdr:ext cx="534377" cy="259045"/>
    <xdr:sp macro="" textlink="">
      <xdr:nvSpPr>
        <xdr:cNvPr id="591" name="テキスト ボックス 590"/>
        <xdr:cNvSpPr txBox="1"/>
      </xdr:nvSpPr>
      <xdr:spPr>
        <a:xfrm>
          <a:off x="15214111" y="98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100010</xdr:rowOff>
    </xdr:from>
    <xdr:to>
      <xdr:col>76</xdr:col>
      <xdr:colOff>165100</xdr:colOff>
      <xdr:row>57</xdr:row>
      <xdr:rowOff>30160</xdr:rowOff>
    </xdr:to>
    <xdr:sp macro="" textlink="">
      <xdr:nvSpPr>
        <xdr:cNvPr id="592" name="楕円 591"/>
        <xdr:cNvSpPr/>
      </xdr:nvSpPr>
      <xdr:spPr>
        <a:xfrm>
          <a:off x="14541500" y="9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21287</xdr:rowOff>
    </xdr:from>
    <xdr:ext cx="534377" cy="259045"/>
    <xdr:sp macro="" textlink="">
      <xdr:nvSpPr>
        <xdr:cNvPr id="593" name="テキスト ボックス 592"/>
        <xdr:cNvSpPr txBox="1"/>
      </xdr:nvSpPr>
      <xdr:spPr>
        <a:xfrm>
          <a:off x="14325111" y="97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88900</xdr:rowOff>
    </xdr:from>
    <xdr:to>
      <xdr:col>72</xdr:col>
      <xdr:colOff>38100</xdr:colOff>
      <xdr:row>57</xdr:row>
      <xdr:rowOff>19050</xdr:rowOff>
    </xdr:to>
    <xdr:sp macro="" textlink="">
      <xdr:nvSpPr>
        <xdr:cNvPr id="594" name="楕円 593"/>
        <xdr:cNvSpPr/>
      </xdr:nvSpPr>
      <xdr:spPr>
        <a:xfrm>
          <a:off x="13652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10177</xdr:rowOff>
    </xdr:from>
    <xdr:ext cx="534377" cy="259045"/>
    <xdr:sp macro="" textlink="">
      <xdr:nvSpPr>
        <xdr:cNvPr id="595" name="テキスト ボックス 594"/>
        <xdr:cNvSpPr txBox="1"/>
      </xdr:nvSpPr>
      <xdr:spPr>
        <a:xfrm>
          <a:off x="13436111" y="97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44666</xdr:rowOff>
    </xdr:from>
    <xdr:to>
      <xdr:col>67</xdr:col>
      <xdr:colOff>101600</xdr:colOff>
      <xdr:row>57</xdr:row>
      <xdr:rowOff>146266</xdr:rowOff>
    </xdr:to>
    <xdr:sp macro="" textlink="">
      <xdr:nvSpPr>
        <xdr:cNvPr id="596" name="楕円 595"/>
        <xdr:cNvSpPr/>
      </xdr:nvSpPr>
      <xdr:spPr>
        <a:xfrm>
          <a:off x="12763500" y="98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137393</xdr:rowOff>
    </xdr:from>
    <xdr:ext cx="534377" cy="259045"/>
    <xdr:sp macro="" textlink="">
      <xdr:nvSpPr>
        <xdr:cNvPr id="597" name="テキスト ボックス 596"/>
        <xdr:cNvSpPr txBox="1"/>
      </xdr:nvSpPr>
      <xdr:spPr>
        <a:xfrm>
          <a:off x="12547111" y="99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98715</xdr:rowOff>
    </xdr:from>
    <xdr:to>
      <xdr:col>81</xdr:col>
      <xdr:colOff>50800</xdr:colOff>
      <xdr:row>79</xdr:row>
      <xdr:rowOff>98879</xdr:rowOff>
    </xdr:to>
    <xdr:cxnSp macro="">
      <xdr:nvCxnSpPr>
        <xdr:cNvPr id="631" name="直線コネクタ 630"/>
        <xdr:cNvCxnSpPr/>
      </xdr:nvCxnSpPr>
      <xdr:spPr>
        <a:xfrm>
          <a:off x="14592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98715</xdr:rowOff>
    </xdr:from>
    <xdr:to>
      <xdr:col>76</xdr:col>
      <xdr:colOff>114300</xdr:colOff>
      <xdr:row>79</xdr:row>
      <xdr:rowOff>98879</xdr:rowOff>
    </xdr:to>
    <xdr:cxnSp macro="">
      <xdr:nvCxnSpPr>
        <xdr:cNvPr id="634" name="直線コネクタ 633"/>
        <xdr:cNvCxnSpPr/>
      </xdr:nvCxnSpPr>
      <xdr:spPr>
        <a:xfrm flipV="1">
          <a:off x="13703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47915</xdr:rowOff>
    </xdr:from>
    <xdr:to>
      <xdr:col>76</xdr:col>
      <xdr:colOff>165100</xdr:colOff>
      <xdr:row>79</xdr:row>
      <xdr:rowOff>149515</xdr:rowOff>
    </xdr:to>
    <xdr:sp macro="" textlink="">
      <xdr:nvSpPr>
        <xdr:cNvPr id="651" name="楕円 650"/>
        <xdr:cNvSpPr/>
      </xdr:nvSpPr>
      <xdr:spPr>
        <a:xfrm>
          <a:off x="14541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140642</xdr:rowOff>
    </xdr:from>
    <xdr:ext cx="249299" cy="259045"/>
    <xdr:sp macro="" textlink="">
      <xdr:nvSpPr>
        <xdr:cNvPr id="652" name="テキスト ボックス 651"/>
        <xdr:cNvSpPr txBox="1"/>
      </xdr:nvSpPr>
      <xdr:spPr>
        <a:xfrm>
          <a:off x="14467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52070</xdr:rowOff>
    </xdr:from>
    <xdr:to>
      <xdr:col>85</xdr:col>
      <xdr:colOff>127000</xdr:colOff>
      <xdr:row>97</xdr:row>
      <xdr:rowOff>52679</xdr:rowOff>
    </xdr:to>
    <xdr:cxnSp macro="">
      <xdr:nvCxnSpPr>
        <xdr:cNvPr id="685" name="直線コネクタ 684"/>
        <xdr:cNvCxnSpPr/>
      </xdr:nvCxnSpPr>
      <xdr:spPr>
        <a:xfrm flipV="1">
          <a:off x="15481300" y="1668272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35040</xdr:rowOff>
    </xdr:from>
    <xdr:to>
      <xdr:col>81</xdr:col>
      <xdr:colOff>50800</xdr:colOff>
      <xdr:row>97</xdr:row>
      <xdr:rowOff>52679</xdr:rowOff>
    </xdr:to>
    <xdr:cxnSp macro="">
      <xdr:nvCxnSpPr>
        <xdr:cNvPr id="688" name="直線コネクタ 687"/>
        <xdr:cNvCxnSpPr/>
      </xdr:nvCxnSpPr>
      <xdr:spPr>
        <a:xfrm>
          <a:off x="14592300" y="16665690"/>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20180</xdr:rowOff>
    </xdr:from>
    <xdr:to>
      <xdr:col>76</xdr:col>
      <xdr:colOff>114300</xdr:colOff>
      <xdr:row>97</xdr:row>
      <xdr:rowOff>35040</xdr:rowOff>
    </xdr:to>
    <xdr:cxnSp macro="">
      <xdr:nvCxnSpPr>
        <xdr:cNvPr id="691" name="直線コネクタ 690"/>
        <xdr:cNvCxnSpPr/>
      </xdr:nvCxnSpPr>
      <xdr:spPr>
        <a:xfrm>
          <a:off x="13703300" y="1665083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166421</xdr:rowOff>
    </xdr:from>
    <xdr:to>
      <xdr:col>71</xdr:col>
      <xdr:colOff>177800</xdr:colOff>
      <xdr:row>97</xdr:row>
      <xdr:rowOff>20180</xdr:rowOff>
    </xdr:to>
    <xdr:cxnSp macro="">
      <xdr:nvCxnSpPr>
        <xdr:cNvPr id="694" name="直線コネクタ 693"/>
        <xdr:cNvCxnSpPr/>
      </xdr:nvCxnSpPr>
      <xdr:spPr>
        <a:xfrm>
          <a:off x="12814300" y="16625621"/>
          <a:ext cx="8890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1270</xdr:rowOff>
    </xdr:from>
    <xdr:to>
      <xdr:col>85</xdr:col>
      <xdr:colOff>177800</xdr:colOff>
      <xdr:row>97</xdr:row>
      <xdr:rowOff>102870</xdr:rowOff>
    </xdr:to>
    <xdr:sp macro="" textlink="">
      <xdr:nvSpPr>
        <xdr:cNvPr id="704" name="楕円 703"/>
        <xdr:cNvSpPr/>
      </xdr:nvSpPr>
      <xdr:spPr>
        <a:xfrm>
          <a:off x="16268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151147</xdr:rowOff>
    </xdr:from>
    <xdr:ext cx="534377" cy="259045"/>
    <xdr:sp macro="" textlink="">
      <xdr:nvSpPr>
        <xdr:cNvPr id="705" name="公債費該当値テキスト"/>
        <xdr:cNvSpPr txBox="1"/>
      </xdr:nvSpPr>
      <xdr:spPr>
        <a:xfrm>
          <a:off x="16370300" y="166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1879</xdr:rowOff>
    </xdr:from>
    <xdr:to>
      <xdr:col>81</xdr:col>
      <xdr:colOff>101600</xdr:colOff>
      <xdr:row>97</xdr:row>
      <xdr:rowOff>103479</xdr:rowOff>
    </xdr:to>
    <xdr:sp macro="" textlink="">
      <xdr:nvSpPr>
        <xdr:cNvPr id="706" name="楕円 705"/>
        <xdr:cNvSpPr/>
      </xdr:nvSpPr>
      <xdr:spPr>
        <a:xfrm>
          <a:off x="15430500" y="166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94606</xdr:rowOff>
    </xdr:from>
    <xdr:ext cx="534377" cy="259045"/>
    <xdr:sp macro="" textlink="">
      <xdr:nvSpPr>
        <xdr:cNvPr id="707" name="テキスト ボックス 706"/>
        <xdr:cNvSpPr txBox="1"/>
      </xdr:nvSpPr>
      <xdr:spPr>
        <a:xfrm>
          <a:off x="15214111" y="167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155690</xdr:rowOff>
    </xdr:from>
    <xdr:to>
      <xdr:col>76</xdr:col>
      <xdr:colOff>165100</xdr:colOff>
      <xdr:row>97</xdr:row>
      <xdr:rowOff>85840</xdr:rowOff>
    </xdr:to>
    <xdr:sp macro="" textlink="">
      <xdr:nvSpPr>
        <xdr:cNvPr id="708" name="楕円 707"/>
        <xdr:cNvSpPr/>
      </xdr:nvSpPr>
      <xdr:spPr>
        <a:xfrm>
          <a:off x="14541500" y="166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76967</xdr:rowOff>
    </xdr:from>
    <xdr:ext cx="534377" cy="259045"/>
    <xdr:sp macro="" textlink="">
      <xdr:nvSpPr>
        <xdr:cNvPr id="709" name="テキスト ボックス 708"/>
        <xdr:cNvSpPr txBox="1"/>
      </xdr:nvSpPr>
      <xdr:spPr>
        <a:xfrm>
          <a:off x="14325111" y="167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140830</xdr:rowOff>
    </xdr:from>
    <xdr:to>
      <xdr:col>72</xdr:col>
      <xdr:colOff>38100</xdr:colOff>
      <xdr:row>97</xdr:row>
      <xdr:rowOff>70980</xdr:rowOff>
    </xdr:to>
    <xdr:sp macro="" textlink="">
      <xdr:nvSpPr>
        <xdr:cNvPr id="710" name="楕円 709"/>
        <xdr:cNvSpPr/>
      </xdr:nvSpPr>
      <xdr:spPr>
        <a:xfrm>
          <a:off x="13652500" y="166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62107</xdr:rowOff>
    </xdr:from>
    <xdr:ext cx="534377" cy="259045"/>
    <xdr:sp macro="" textlink="">
      <xdr:nvSpPr>
        <xdr:cNvPr id="711" name="テキスト ボックス 710"/>
        <xdr:cNvSpPr txBox="1"/>
      </xdr:nvSpPr>
      <xdr:spPr>
        <a:xfrm>
          <a:off x="13436111" y="166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115621</xdr:rowOff>
    </xdr:from>
    <xdr:to>
      <xdr:col>67</xdr:col>
      <xdr:colOff>101600</xdr:colOff>
      <xdr:row>97</xdr:row>
      <xdr:rowOff>45771</xdr:rowOff>
    </xdr:to>
    <xdr:sp macro="" textlink="">
      <xdr:nvSpPr>
        <xdr:cNvPr id="712" name="楕円 711"/>
        <xdr:cNvSpPr/>
      </xdr:nvSpPr>
      <xdr:spPr>
        <a:xfrm>
          <a:off x="12763500" y="165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36898</xdr:rowOff>
    </xdr:from>
    <xdr:ext cx="534377" cy="259045"/>
    <xdr:sp macro="" textlink="">
      <xdr:nvSpPr>
        <xdr:cNvPr id="713" name="テキスト ボックス 712"/>
        <xdr:cNvSpPr txBox="1"/>
      </xdr:nvSpPr>
      <xdr:spPr>
        <a:xfrm>
          <a:off x="12547111" y="166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31,736,504</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千円で、住民一人当たり</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360,905</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円となっている。前年度と比較して</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11,331</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円、率にして</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・構成比で最も大きい民生費は、住民一人当たりのコストが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171,168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円と高く、全体の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％を占めており、増加傾向が続いている。平成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年度は前年度決算から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円、率にして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％増加しており、大阪府平均は下回ったものの、全国平均、</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を上回る状況が続いている。これは、</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障害児通所支援、障害者自立支援、保育所等支援、</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公立保育所認定こども園化改修、民間保育所等整備に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係る経費が増加したことが要因である。</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中でも、本市が単独で実施している保育所支援や子ども医療助成、補助事業では障害者自立支援に係る経費の負担が大きく、</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を上回る要因となっている。</a:t>
          </a:r>
          <a:endPar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・次に構成比が大きい衛生費は、住民一人当たりのコストが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40,664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年度以降ほぼ横ばいで推移しているものの、全国平均、大阪府平均、</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を上回っている。これは、岸和田市貝塚市清掃施設組合負担金が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百万円を超えた水準で推移し、病院事業会計繰出金も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百万円を超えた水準で高止まりしていること等が主な要因である。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病院経営補助金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減少したことや、岸和田市貝塚市清掃施設組合負担金が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円、率にして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・職員給与や定数の適正化や効果の検証による事務事業の見直し、市有施設の維持管理費用の抑制等により、歳出額の抑制に努める。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財政調整基金については、前年度実質収支額の２分の１以上を継続的に積み立てており、平成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百万円を積み立てた。一方、平成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公立保育所認定こども園化改修事業等により歳出が増加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たことで発生した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実質収支の赤字を回避するために、財政調整基金を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百万円取り崩した。これにより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百万の黒字を維持したが、同基金の取崩しにより、実質単年度収支は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百万円の赤字となった。平成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の財政調整基金残高は、標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準財政規模比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以後では最も低い値となった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今後については、自主財源の確保と歳出の見直しを徹底し、基金に頼らない財政運営と財政調整基金残高の維持に努める。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年度決算においては、病院事業会計では地方公営企業会計制度の見直しに伴う特例措置が平成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年度で終了した影響で赤字となったが、その他の会計は黒字であった。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全会計で剰余金は</a:t>
          </a:r>
          <a:r>
            <a:rPr kumimoji="1" lang="en-US" altLang="ja-JP" sz="1400">
              <a:latin typeface="ＭＳ Ｐゴシック" panose="020B0600070205080204" pitchFamily="50" charset="-128"/>
              <a:ea typeface="ＭＳ Ｐゴシック" panose="020B0600070205080204" pitchFamily="50" charset="-128"/>
            </a:rPr>
            <a:t>2,754</a:t>
          </a:r>
          <a:r>
            <a:rPr kumimoji="1" lang="ja-JP" altLang="en-US" sz="1400">
              <a:latin typeface="ＭＳ Ｐゴシック" panose="020B0600070205080204" pitchFamily="50" charset="-128"/>
              <a:ea typeface="ＭＳ Ｐゴシック" panose="020B0600070205080204" pitchFamily="50" charset="-128"/>
            </a:rPr>
            <a:t>百万円となっているが、この大部分は水道事業会計が占めており、平成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年度の水道事業会計の剰余金は</a:t>
          </a:r>
          <a:r>
            <a:rPr kumimoji="1" lang="en-US" altLang="ja-JP" sz="1400">
              <a:latin typeface="ＭＳ Ｐゴシック" panose="020B0600070205080204" pitchFamily="50" charset="-128"/>
              <a:ea typeface="ＭＳ Ｐゴシック" panose="020B0600070205080204" pitchFamily="50" charset="-128"/>
            </a:rPr>
            <a:t>2,224</a:t>
          </a:r>
          <a:r>
            <a:rPr kumimoji="1" lang="ja-JP" altLang="en-US" sz="1400">
              <a:latin typeface="ＭＳ Ｐゴシック" panose="020B0600070205080204" pitchFamily="50" charset="-128"/>
              <a:ea typeface="ＭＳ Ｐゴシック" panose="020B0600070205080204" pitchFamily="50" charset="-128"/>
            </a:rPr>
            <a:t>百万円であった。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今後、水道事業会計では、津田浄水場の浄水処理施設更新事業に伴い減価償却費が増加し、収益が圧迫されることが見込まれることから、その他の会計を含め全会計で資金不足が発生しないように努める。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31797802</v>
      </c>
      <c r="BO4" s="441"/>
      <c r="BP4" s="441"/>
      <c r="BQ4" s="441"/>
      <c r="BR4" s="441"/>
      <c r="BS4" s="441"/>
      <c r="BT4" s="441"/>
      <c r="BU4" s="442"/>
      <c r="BV4" s="440">
        <v>31150988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0.1</v>
      </c>
      <c r="CU4" s="622"/>
      <c r="CV4" s="622"/>
      <c r="CW4" s="622"/>
      <c r="CX4" s="622"/>
      <c r="CY4" s="622"/>
      <c r="CZ4" s="622"/>
      <c r="DA4" s="623"/>
      <c r="DB4" s="621">
        <v>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31736504</v>
      </c>
      <c r="BO5" s="446"/>
      <c r="BP5" s="446"/>
      <c r="BQ5" s="446"/>
      <c r="BR5" s="446"/>
      <c r="BS5" s="446"/>
      <c r="BT5" s="446"/>
      <c r="BU5" s="447"/>
      <c r="BV5" s="445">
        <v>31046688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99.4</v>
      </c>
      <c r="CU5" s="416"/>
      <c r="CV5" s="416"/>
      <c r="CW5" s="416"/>
      <c r="CX5" s="416"/>
      <c r="CY5" s="416"/>
      <c r="CZ5" s="416"/>
      <c r="DA5" s="417"/>
      <c r="DB5" s="415">
        <v>99.4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61298</v>
      </c>
      <c r="BO6" s="446"/>
      <c r="BP6" s="446"/>
      <c r="BQ6" s="446"/>
      <c r="BR6" s="446"/>
      <c r="BS6" s="446"/>
      <c r="BT6" s="446"/>
      <c r="BU6" s="447"/>
      <c r="BV6" s="445">
        <v>104300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106.7</v>
      </c>
      <c r="CU6" s="596"/>
      <c r="CV6" s="596"/>
      <c r="CW6" s="596"/>
      <c r="CX6" s="596"/>
      <c r="CY6" s="596"/>
      <c r="CZ6" s="596"/>
      <c r="DA6" s="597"/>
      <c r="DB6" s="595">
        <v>106.1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43598</v>
      </c>
      <c r="BO7" s="446"/>
      <c r="BP7" s="446"/>
      <c r="BQ7" s="446"/>
      <c r="BR7" s="446"/>
      <c r="BS7" s="446"/>
      <c r="BT7" s="446"/>
      <c r="BU7" s="447"/>
      <c r="BV7" s="445">
        <v>36181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18137152</v>
      </c>
      <c r="CU7" s="446"/>
      <c r="CV7" s="446"/>
      <c r="CW7" s="446"/>
      <c r="CX7" s="446"/>
      <c r="CY7" s="446"/>
      <c r="CZ7" s="446"/>
      <c r="DA7" s="447"/>
      <c r="DB7" s="445">
        <v>18054550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17700</v>
      </c>
      <c r="BO8" s="446"/>
      <c r="BP8" s="446"/>
      <c r="BQ8" s="446"/>
      <c r="BR8" s="446"/>
      <c r="BS8" s="446"/>
      <c r="BT8" s="446"/>
      <c r="BU8" s="447"/>
      <c r="BV8" s="445">
        <v>68119</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0.69</v>
      </c>
      <c r="CU8" s="559"/>
      <c r="CV8" s="559"/>
      <c r="CW8" s="559"/>
      <c r="CX8" s="559"/>
      <c r="CY8" s="559"/>
      <c r="CZ8" s="559"/>
      <c r="DA8" s="560"/>
      <c r="DB8" s="558">
        <v>0.69</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88694</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-50419</v>
      </c>
      <c r="BO9" s="446"/>
      <c r="BP9" s="446"/>
      <c r="BQ9" s="446"/>
      <c r="BR9" s="446"/>
      <c r="BS9" s="446"/>
      <c r="BT9" s="446"/>
      <c r="BU9" s="447"/>
      <c r="BV9" s="445">
        <v>-9142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11.5</v>
      </c>
      <c r="CU9" s="416"/>
      <c r="CV9" s="416"/>
      <c r="CW9" s="416"/>
      <c r="CX9" s="416"/>
      <c r="CY9" s="416"/>
      <c r="CZ9" s="416"/>
      <c r="DA9" s="417"/>
      <c r="DB9" s="415">
        <v>11.7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90498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35000</v>
      </c>
      <c r="BO10" s="446"/>
      <c r="BP10" s="446"/>
      <c r="BQ10" s="446"/>
      <c r="BR10" s="446"/>
      <c r="BS10" s="446"/>
      <c r="BT10" s="446"/>
      <c r="BU10" s="447"/>
      <c r="BV10" s="445">
        <v>39000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87936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235000</v>
      </c>
      <c r="BO12" s="446"/>
      <c r="BP12" s="446"/>
      <c r="BQ12" s="446"/>
      <c r="BR12" s="446"/>
      <c r="BS12" s="446"/>
      <c r="BT12" s="446"/>
      <c r="BU12" s="447"/>
      <c r="BV12" s="445">
        <v>150000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87197</v>
      </c>
      <c r="S13" s="549"/>
      <c r="T13" s="549"/>
      <c r="U13" s="549"/>
      <c r="V13" s="550"/>
      <c r="W13" s="536" t="s">
        <v>134</v>
      </c>
      <c r="X13" s="458"/>
      <c r="Y13" s="458"/>
      <c r="Z13" s="458"/>
      <c r="AA13" s="458"/>
      <c r="AB13" s="459"/>
      <c r="AC13" s="421">
        <v>605</v>
      </c>
      <c r="AD13" s="422"/>
      <c r="AE13" s="422"/>
      <c r="AF13" s="422"/>
      <c r="AG13" s="423"/>
      <c r="AH13" s="421">
        <v>584</v>
      </c>
      <c r="AI13" s="422"/>
      <c r="AJ13" s="422"/>
      <c r="AK13" s="422"/>
      <c r="AL13" s="424"/>
      <c r="AM13" s="514" t="s">
        <v>135</v>
      </c>
      <c r="AN13" s="419"/>
      <c r="AO13" s="419"/>
      <c r="AP13" s="419"/>
      <c r="AQ13" s="419"/>
      <c r="AR13" s="419"/>
      <c r="AS13" s="419"/>
      <c r="AT13" s="420"/>
      <c r="AU13" s="502" t="s">
        <v>104</v>
      </c>
      <c r="AV13" s="503"/>
      <c r="AW13" s="503"/>
      <c r="AX13" s="503"/>
      <c r="AY13" s="425" t="s">
        <v>136</v>
      </c>
      <c r="AZ13" s="426"/>
      <c r="BA13" s="426"/>
      <c r="BB13" s="426"/>
      <c r="BC13" s="426"/>
      <c r="BD13" s="426"/>
      <c r="BE13" s="426"/>
      <c r="BF13" s="426"/>
      <c r="BG13" s="426"/>
      <c r="BH13" s="426"/>
      <c r="BI13" s="426"/>
      <c r="BJ13" s="426"/>
      <c r="BK13" s="426"/>
      <c r="BL13" s="426"/>
      <c r="BM13" s="427"/>
      <c r="BN13" s="445">
        <v>-250419</v>
      </c>
      <c r="BO13" s="446"/>
      <c r="BP13" s="446"/>
      <c r="BQ13" s="446"/>
      <c r="BR13" s="446"/>
      <c r="BS13" s="446"/>
      <c r="BT13" s="446"/>
      <c r="BU13" s="447"/>
      <c r="BV13" s="445">
        <v>-120142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8.1999999999999993</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88813</v>
      </c>
      <c r="S14" s="549"/>
      <c r="T14" s="549"/>
      <c r="U14" s="549"/>
      <c r="V14" s="550"/>
      <c r="W14" s="551"/>
      <c r="X14" s="461"/>
      <c r="Y14" s="461"/>
      <c r="Z14" s="461"/>
      <c r="AA14" s="461"/>
      <c r="AB14" s="462"/>
      <c r="AC14" s="541">
        <v>1.6</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64</v>
      </c>
      <c r="CU14" s="553"/>
      <c r="CV14" s="553"/>
      <c r="CW14" s="553"/>
      <c r="CX14" s="553"/>
      <c r="CY14" s="553"/>
      <c r="CZ14" s="553"/>
      <c r="DA14" s="554"/>
      <c r="DB14" s="552">
        <v>65.099999999999994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88109</v>
      </c>
      <c r="S15" s="549"/>
      <c r="T15" s="549"/>
      <c r="U15" s="549"/>
      <c r="V15" s="550"/>
      <c r="W15" s="536" t="s">
        <v>141</v>
      </c>
      <c r="X15" s="458"/>
      <c r="Y15" s="458"/>
      <c r="Z15" s="458"/>
      <c r="AA15" s="458"/>
      <c r="AB15" s="459"/>
      <c r="AC15" s="421">
        <v>9697</v>
      </c>
      <c r="AD15" s="422"/>
      <c r="AE15" s="422"/>
      <c r="AF15" s="422"/>
      <c r="AG15" s="423"/>
      <c r="AH15" s="421">
        <v>9742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9761939</v>
      </c>
      <c r="BO15" s="441"/>
      <c r="BP15" s="441"/>
      <c r="BQ15" s="441"/>
      <c r="BR15" s="441"/>
      <c r="BS15" s="441"/>
      <c r="BT15" s="441"/>
      <c r="BU15" s="442"/>
      <c r="BV15" s="440">
        <v>9788773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25.6</v>
      </c>
      <c r="AD16" s="542"/>
      <c r="AE16" s="542"/>
      <c r="AF16" s="542"/>
      <c r="AG16" s="543"/>
      <c r="AH16" s="541">
        <v>26.3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14163743</v>
      </c>
      <c r="BO16" s="446"/>
      <c r="BP16" s="446"/>
      <c r="BQ16" s="446"/>
      <c r="BR16" s="446"/>
      <c r="BS16" s="446"/>
      <c r="BT16" s="446"/>
      <c r="BU16" s="447"/>
      <c r="BV16" s="445">
        <v>14199372</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0.3</v>
      </c>
      <c r="CU16" s="416"/>
      <c r="CV16" s="416"/>
      <c r="CW16" s="416"/>
      <c r="CX16" s="416"/>
      <c r="CY16" s="416"/>
      <c r="CZ16" s="416"/>
      <c r="DA16" s="417"/>
      <c r="DB16" s="415" t="s">
        <v>148</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27558</v>
      </c>
      <c r="AD17" s="422"/>
      <c r="AE17" s="422"/>
      <c r="AF17" s="422"/>
      <c r="AG17" s="423"/>
      <c r="AH17" s="421">
        <v>26731</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12472717</v>
      </c>
      <c r="BO17" s="446"/>
      <c r="BP17" s="446"/>
      <c r="BQ17" s="446"/>
      <c r="BR17" s="446"/>
      <c r="BS17" s="446"/>
      <c r="BT17" s="446"/>
      <c r="BU17" s="447"/>
      <c r="BV17" s="445">
        <v>12497331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43.93</v>
      </c>
      <c r="M18" s="510"/>
      <c r="N18" s="510"/>
      <c r="O18" s="510"/>
      <c r="P18" s="510"/>
      <c r="Q18" s="510"/>
      <c r="R18" s="511"/>
      <c r="S18" s="511"/>
      <c r="T18" s="511"/>
      <c r="U18" s="511"/>
      <c r="V18" s="512"/>
      <c r="W18" s="526"/>
      <c r="X18" s="527"/>
      <c r="Y18" s="527"/>
      <c r="Z18" s="527"/>
      <c r="AA18" s="527"/>
      <c r="AB18" s="537"/>
      <c r="AC18" s="409">
        <v>72.8</v>
      </c>
      <c r="AD18" s="410"/>
      <c r="AE18" s="410"/>
      <c r="AF18" s="410"/>
      <c r="AG18" s="513"/>
      <c r="AH18" s="409">
        <v>72.099999999999994</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18426714</v>
      </c>
      <c r="BO18" s="446"/>
      <c r="BP18" s="446"/>
      <c r="BQ18" s="446"/>
      <c r="BR18" s="446"/>
      <c r="BS18" s="446"/>
      <c r="BT18" s="446"/>
      <c r="BU18" s="447"/>
      <c r="BV18" s="445">
        <v>18173876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2019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20255996</v>
      </c>
      <c r="BO19" s="446"/>
      <c r="BP19" s="446"/>
      <c r="BQ19" s="446"/>
      <c r="BR19" s="446"/>
      <c r="BS19" s="446"/>
      <c r="BT19" s="446"/>
      <c r="BU19" s="447"/>
      <c r="BV19" s="445">
        <v>19957234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33355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27349881</v>
      </c>
      <c r="BO23" s="446"/>
      <c r="BP23" s="446"/>
      <c r="BQ23" s="446"/>
      <c r="BR23" s="446"/>
      <c r="BS23" s="446"/>
      <c r="BT23" s="446"/>
      <c r="BU23" s="447"/>
      <c r="BV23" s="445">
        <v>26910938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8160</v>
      </c>
      <c r="R24" s="422"/>
      <c r="S24" s="422"/>
      <c r="T24" s="422"/>
      <c r="U24" s="422"/>
      <c r="V24" s="423"/>
      <c r="W24" s="487"/>
      <c r="X24" s="478"/>
      <c r="Y24" s="479"/>
      <c r="Z24" s="418" t="s">
        <v>167</v>
      </c>
      <c r="AA24" s="419"/>
      <c r="AB24" s="419"/>
      <c r="AC24" s="419"/>
      <c r="AD24" s="419"/>
      <c r="AE24" s="419"/>
      <c r="AF24" s="419"/>
      <c r="AG24" s="420"/>
      <c r="AH24" s="421">
        <v>539</v>
      </c>
      <c r="AI24" s="422"/>
      <c r="AJ24" s="422"/>
      <c r="AK24" s="422"/>
      <c r="AL24" s="423"/>
      <c r="AM24" s="421">
        <v>1612688</v>
      </c>
      <c r="AN24" s="422"/>
      <c r="AO24" s="422"/>
      <c r="AP24" s="422"/>
      <c r="AQ24" s="422"/>
      <c r="AR24" s="423"/>
      <c r="AS24" s="421">
        <v>2992</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22287299</v>
      </c>
      <c r="BO24" s="446"/>
      <c r="BP24" s="446"/>
      <c r="BQ24" s="446"/>
      <c r="BR24" s="446"/>
      <c r="BS24" s="446"/>
      <c r="BT24" s="446"/>
      <c r="BU24" s="447"/>
      <c r="BV24" s="445">
        <v>21654491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7055</v>
      </c>
      <c r="R25" s="422"/>
      <c r="S25" s="422"/>
      <c r="T25" s="422"/>
      <c r="U25" s="422"/>
      <c r="V25" s="423"/>
      <c r="W25" s="487"/>
      <c r="X25" s="478"/>
      <c r="Y25" s="479"/>
      <c r="Z25" s="418" t="s">
        <v>170</v>
      </c>
      <c r="AA25" s="419"/>
      <c r="AB25" s="419"/>
      <c r="AC25" s="419"/>
      <c r="AD25" s="419"/>
      <c r="AE25" s="419"/>
      <c r="AF25" s="419"/>
      <c r="AG25" s="420"/>
      <c r="AH25" s="421">
        <v>90</v>
      </c>
      <c r="AI25" s="422"/>
      <c r="AJ25" s="422"/>
      <c r="AK25" s="422"/>
      <c r="AL25" s="423"/>
      <c r="AM25" s="421">
        <v>281520</v>
      </c>
      <c r="AN25" s="422"/>
      <c r="AO25" s="422"/>
      <c r="AP25" s="422"/>
      <c r="AQ25" s="422"/>
      <c r="AR25" s="423"/>
      <c r="AS25" s="421">
        <v>3128</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4276800</v>
      </c>
      <c r="BO25" s="441"/>
      <c r="BP25" s="441"/>
      <c r="BQ25" s="441"/>
      <c r="BR25" s="441"/>
      <c r="BS25" s="441"/>
      <c r="BT25" s="441"/>
      <c r="BU25" s="442"/>
      <c r="BV25" s="440">
        <v>3269690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6290</v>
      </c>
      <c r="R26" s="422"/>
      <c r="S26" s="422"/>
      <c r="T26" s="422"/>
      <c r="U26" s="422"/>
      <c r="V26" s="423"/>
      <c r="W26" s="487"/>
      <c r="X26" s="478"/>
      <c r="Y26" s="479"/>
      <c r="Z26" s="418" t="s">
        <v>173</v>
      </c>
      <c r="AA26" s="500"/>
      <c r="AB26" s="500"/>
      <c r="AC26" s="500"/>
      <c r="AD26" s="500"/>
      <c r="AE26" s="500"/>
      <c r="AF26" s="500"/>
      <c r="AG26" s="501"/>
      <c r="AH26" s="421">
        <v>65</v>
      </c>
      <c r="AI26" s="422"/>
      <c r="AJ26" s="422"/>
      <c r="AK26" s="422"/>
      <c r="AL26" s="423"/>
      <c r="AM26" s="421">
        <v>198055</v>
      </c>
      <c r="AN26" s="422"/>
      <c r="AO26" s="422"/>
      <c r="AP26" s="422"/>
      <c r="AQ26" s="422"/>
      <c r="AR26" s="423"/>
      <c r="AS26" s="421">
        <v>3047</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v>55579</v>
      </c>
      <c r="BO26" s="446"/>
      <c r="BP26" s="446"/>
      <c r="BQ26" s="446"/>
      <c r="BR26" s="446"/>
      <c r="BS26" s="446"/>
      <c r="BT26" s="446"/>
      <c r="BU26" s="447"/>
      <c r="BV26" s="445">
        <v>23671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6200</v>
      </c>
      <c r="R27" s="422"/>
      <c r="S27" s="422"/>
      <c r="T27" s="422"/>
      <c r="U27" s="422"/>
      <c r="V27" s="423"/>
      <c r="W27" s="487"/>
      <c r="X27" s="478"/>
      <c r="Y27" s="479"/>
      <c r="Z27" s="418" t="s">
        <v>176</v>
      </c>
      <c r="AA27" s="419"/>
      <c r="AB27" s="419"/>
      <c r="AC27" s="419"/>
      <c r="AD27" s="419"/>
      <c r="AE27" s="419"/>
      <c r="AF27" s="419"/>
      <c r="AG27" s="420"/>
      <c r="AH27" s="421">
        <v>27</v>
      </c>
      <c r="AI27" s="422"/>
      <c r="AJ27" s="422"/>
      <c r="AK27" s="422"/>
      <c r="AL27" s="423"/>
      <c r="AM27" s="421">
        <v>103599</v>
      </c>
      <c r="AN27" s="422"/>
      <c r="AO27" s="422"/>
      <c r="AP27" s="422"/>
      <c r="AQ27" s="422"/>
      <c r="AR27" s="423"/>
      <c r="AS27" s="421">
        <v>3837</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148</v>
      </c>
      <c r="BO27" s="449"/>
      <c r="BP27" s="449"/>
      <c r="BQ27" s="449"/>
      <c r="BR27" s="449"/>
      <c r="BS27" s="449"/>
      <c r="BT27" s="449"/>
      <c r="BU27" s="450"/>
      <c r="BV27" s="448" t="s">
        <v>123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5900</v>
      </c>
      <c r="R28" s="422"/>
      <c r="S28" s="422"/>
      <c r="T28" s="422"/>
      <c r="U28" s="422"/>
      <c r="V28" s="423"/>
      <c r="W28" s="487"/>
      <c r="X28" s="478"/>
      <c r="Y28" s="479"/>
      <c r="Z28" s="418" t="s">
        <v>179</v>
      </c>
      <c r="AA28" s="419"/>
      <c r="AB28" s="419"/>
      <c r="AC28" s="419"/>
      <c r="AD28" s="419"/>
      <c r="AE28" s="419"/>
      <c r="AF28" s="419"/>
      <c r="AG28" s="420"/>
      <c r="AH28" s="421" t="s">
        <v>123</v>
      </c>
      <c r="AI28" s="422"/>
      <c r="AJ28" s="422"/>
      <c r="AK28" s="422"/>
      <c r="AL28" s="423"/>
      <c r="AM28" s="421" t="s">
        <v>148</v>
      </c>
      <c r="AN28" s="422"/>
      <c r="AO28" s="422"/>
      <c r="AP28" s="422"/>
      <c r="AQ28" s="422"/>
      <c r="AR28" s="423"/>
      <c r="AS28" s="421" t="s">
        <v>148</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1072373</v>
      </c>
      <c r="BO28" s="441"/>
      <c r="BP28" s="441"/>
      <c r="BQ28" s="441"/>
      <c r="BR28" s="441"/>
      <c r="BS28" s="441"/>
      <c r="BT28" s="441"/>
      <c r="BU28" s="442"/>
      <c r="BV28" s="440">
        <v>1272373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16</v>
      </c>
      <c r="M29" s="422"/>
      <c r="N29" s="422"/>
      <c r="O29" s="422"/>
      <c r="P29" s="423"/>
      <c r="Q29" s="421">
        <v>5500</v>
      </c>
      <c r="R29" s="422"/>
      <c r="S29" s="422"/>
      <c r="T29" s="422"/>
      <c r="U29" s="422"/>
      <c r="V29" s="423"/>
      <c r="W29" s="488"/>
      <c r="X29" s="489"/>
      <c r="Y29" s="490"/>
      <c r="Z29" s="418" t="s">
        <v>182</v>
      </c>
      <c r="AA29" s="419"/>
      <c r="AB29" s="419"/>
      <c r="AC29" s="419"/>
      <c r="AD29" s="419"/>
      <c r="AE29" s="419"/>
      <c r="AF29" s="419"/>
      <c r="AG29" s="420"/>
      <c r="AH29" s="421">
        <v>566</v>
      </c>
      <c r="AI29" s="422"/>
      <c r="AJ29" s="422"/>
      <c r="AK29" s="422"/>
      <c r="AL29" s="423"/>
      <c r="AM29" s="421">
        <v>1716287</v>
      </c>
      <c r="AN29" s="422"/>
      <c r="AO29" s="422"/>
      <c r="AP29" s="422"/>
      <c r="AQ29" s="422"/>
      <c r="AR29" s="423"/>
      <c r="AS29" s="421">
        <v>3032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188585</v>
      </c>
      <c r="BO29" s="446"/>
      <c r="BP29" s="446"/>
      <c r="BQ29" s="446"/>
      <c r="BR29" s="446"/>
      <c r="BS29" s="446"/>
      <c r="BT29" s="446"/>
      <c r="BU29" s="447"/>
      <c r="BV29" s="445">
        <v>188585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1093578</v>
      </c>
      <c r="BO30" s="449"/>
      <c r="BP30" s="449"/>
      <c r="BQ30" s="449"/>
      <c r="BR30" s="449"/>
      <c r="BS30" s="449"/>
      <c r="BT30" s="449"/>
      <c r="BU30" s="450"/>
      <c r="BV30" s="448">
        <v>1093221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岸和田市貝塚市清掃施設組合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貝塚市文化振興事業団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大阪府都市競艇企業団</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大阪府後期高齢者医療広域連合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大阪府後期高齢者医療広域連合
（後期高齢者医療特別会計）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大阪広域水道企業団
水道事業会計（水道用水供給事業）</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大阪広域水道企業団
（工業用水道事業会計）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BTbSmdXd6Kaih2RR6JYwTDHS/wzw20x+krxqnsCgd4lo3h84SGP9mTpbUKHH5Y6Gqaa0I7P3z5YAJZyHolu3Q==" saltValue="yJ3P50GX/f1+xJvmXnoZ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7" t="s">
        <v>559</v>
      </c>
      <c r="D34" s="1227"/>
      <c r="E34" s="1228"/>
      <c r="F34" s="32">
        <v>2.54</v>
      </c>
      <c r="G34" s="33">
        <v>2.42</v>
      </c>
      <c r="H34" s="33">
        <v>2.29</v>
      </c>
      <c r="I34" s="33">
        <v>1.76</v>
      </c>
      <c r="J34" s="34" t="s">
        <v>560</v>
      </c>
      <c r="K34" s="22"/>
      <c r="L34" s="22"/>
      <c r="M34" s="22"/>
      <c r="N34" s="22"/>
      <c r="O34" s="22"/>
      <c r="P34" s="22"/>
    </row>
    <row r="35" spans="1:16" ht="39" customHeight="1" x14ac:dyDescent="0.15">
      <c r="A35" s="22"/>
      <c r="B35" s="35"/>
      <c r="C35" s="1221" t="s">
        <v>561</v>
      </c>
      <c r="D35" s="1222"/>
      <c r="E35" s="1223"/>
      <c r="F35" s="36">
        <v>18.55</v>
      </c>
      <c r="G35" s="37">
        <v>19.75</v>
      </c>
      <c r="H35" s="37">
        <v>14.27</v>
      </c>
      <c r="I35" s="37">
        <v>11.54</v>
      </c>
      <c r="J35" s="38">
        <v>12.26</v>
      </c>
      <c r="K35" s="22"/>
      <c r="L35" s="22"/>
      <c r="M35" s="22"/>
      <c r="N35" s="22"/>
      <c r="O35" s="22"/>
      <c r="P35" s="22"/>
    </row>
    <row r="36" spans="1:16" ht="39" customHeight="1" x14ac:dyDescent="0.15">
      <c r="A36" s="22"/>
      <c r="B36" s="35"/>
      <c r="C36" s="1221" t="s">
        <v>562</v>
      </c>
      <c r="D36" s="1222"/>
      <c r="E36" s="1223"/>
      <c r="F36" s="36">
        <v>1.03</v>
      </c>
      <c r="G36" s="37">
        <v>0.03</v>
      </c>
      <c r="H36" s="37">
        <v>0.02</v>
      </c>
      <c r="I36" s="37">
        <v>0.57999999999999996</v>
      </c>
      <c r="J36" s="38">
        <v>1.67</v>
      </c>
      <c r="K36" s="22"/>
      <c r="L36" s="22"/>
      <c r="M36" s="22"/>
      <c r="N36" s="22"/>
      <c r="O36" s="22"/>
      <c r="P36" s="22"/>
    </row>
    <row r="37" spans="1:16" ht="39" customHeight="1" x14ac:dyDescent="0.15">
      <c r="A37" s="22"/>
      <c r="B37" s="35"/>
      <c r="C37" s="1221" t="s">
        <v>563</v>
      </c>
      <c r="D37" s="1222"/>
      <c r="E37" s="1223"/>
      <c r="F37" s="36">
        <v>0.48</v>
      </c>
      <c r="G37" s="37">
        <v>0.83</v>
      </c>
      <c r="H37" s="37">
        <v>0.44</v>
      </c>
      <c r="I37" s="37">
        <v>1.1100000000000001</v>
      </c>
      <c r="J37" s="38">
        <v>1.3</v>
      </c>
      <c r="K37" s="22"/>
      <c r="L37" s="22"/>
      <c r="M37" s="22"/>
      <c r="N37" s="22"/>
      <c r="O37" s="22"/>
      <c r="P37" s="22"/>
    </row>
    <row r="38" spans="1:16" ht="39" customHeight="1" x14ac:dyDescent="0.15">
      <c r="A38" s="22"/>
      <c r="B38" s="35"/>
      <c r="C38" s="1221" t="s">
        <v>564</v>
      </c>
      <c r="D38" s="1222"/>
      <c r="E38" s="1223"/>
      <c r="F38" s="36">
        <v>0.1</v>
      </c>
      <c r="G38" s="37">
        <v>0.36</v>
      </c>
      <c r="H38" s="37">
        <v>0.42</v>
      </c>
      <c r="I38" s="37">
        <v>0.37</v>
      </c>
      <c r="J38" s="38">
        <v>0.09</v>
      </c>
      <c r="K38" s="22"/>
      <c r="L38" s="22"/>
      <c r="M38" s="22"/>
      <c r="N38" s="22"/>
      <c r="O38" s="22"/>
      <c r="P38" s="22"/>
    </row>
    <row r="39" spans="1:16" ht="39" customHeight="1" x14ac:dyDescent="0.15">
      <c r="A39" s="22"/>
      <c r="B39" s="35"/>
      <c r="C39" s="1221" t="s">
        <v>565</v>
      </c>
      <c r="D39" s="1222"/>
      <c r="E39" s="1223"/>
      <c r="F39" s="36">
        <v>0.04</v>
      </c>
      <c r="G39" s="37">
        <v>0.01</v>
      </c>
      <c r="H39" s="37">
        <v>0.02</v>
      </c>
      <c r="I39" s="37">
        <v>0.01</v>
      </c>
      <c r="J39" s="38">
        <v>0.06</v>
      </c>
      <c r="K39" s="22"/>
      <c r="L39" s="22"/>
      <c r="M39" s="22"/>
      <c r="N39" s="22"/>
      <c r="O39" s="22"/>
      <c r="P39" s="22"/>
    </row>
    <row r="40" spans="1:16" ht="39" customHeight="1" x14ac:dyDescent="0.15">
      <c r="A40" s="22"/>
      <c r="B40" s="35"/>
      <c r="C40" s="1221" t="s">
        <v>566</v>
      </c>
      <c r="D40" s="1222"/>
      <c r="E40" s="1223"/>
      <c r="F40" s="36">
        <v>0</v>
      </c>
      <c r="G40" s="37">
        <v>0.04</v>
      </c>
      <c r="H40" s="37">
        <v>0.04</v>
      </c>
      <c r="I40" s="37">
        <v>0.02</v>
      </c>
      <c r="J40" s="38">
        <v>0.01</v>
      </c>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567</v>
      </c>
      <c r="D42" s="1222"/>
      <c r="E42" s="1223"/>
      <c r="F42" s="36" t="s">
        <v>509</v>
      </c>
      <c r="G42" s="37" t="s">
        <v>509</v>
      </c>
      <c r="H42" s="37" t="s">
        <v>509</v>
      </c>
      <c r="I42" s="37" t="s">
        <v>509</v>
      </c>
      <c r="J42" s="38" t="s">
        <v>509</v>
      </c>
      <c r="K42" s="22"/>
      <c r="L42" s="22"/>
      <c r="M42" s="22"/>
      <c r="N42" s="22"/>
      <c r="O42" s="22"/>
      <c r="P42" s="22"/>
    </row>
    <row r="43" spans="1:16" ht="39" customHeight="1" thickBot="1" x14ac:dyDescent="0.2">
      <c r="A43" s="22"/>
      <c r="B43" s="40"/>
      <c r="C43" s="1224" t="s">
        <v>568</v>
      </c>
      <c r="D43" s="1225"/>
      <c r="E43" s="1226"/>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5FZU02Hy8+WAYOve8DEOGKVhc9HRhj6x4/y8Lqu9uCERBLTB01zVBxvoHcvBgSJqGqkIxT8nPAH7cziM50Lw==" saltValue="9YFY2H3STE5Rqx4YgFM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2785</v>
      </c>
      <c r="L45" s="60">
        <v>2597</v>
      </c>
      <c r="M45" s="60">
        <v>2474</v>
      </c>
      <c r="N45" s="60">
        <v>2339</v>
      </c>
      <c r="O45" s="61">
        <v>2321</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509</v>
      </c>
      <c r="L46" s="64" t="s">
        <v>509</v>
      </c>
      <c r="M46" s="64" t="s">
        <v>509</v>
      </c>
      <c r="N46" s="64" t="s">
        <v>509</v>
      </c>
      <c r="O46" s="65" t="s">
        <v>509</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509</v>
      </c>
      <c r="L47" s="64" t="s">
        <v>509</v>
      </c>
      <c r="M47" s="64" t="s">
        <v>509</v>
      </c>
      <c r="N47" s="64" t="s">
        <v>509</v>
      </c>
      <c r="O47" s="65" t="s">
        <v>509</v>
      </c>
      <c r="P47" s="48"/>
      <c r="Q47" s="48"/>
      <c r="R47" s="48"/>
      <c r="S47" s="48"/>
      <c r="T47" s="48"/>
      <c r="U47" s="48"/>
    </row>
    <row r="48" spans="1:21" ht="30.75" customHeight="1" x14ac:dyDescent="0.15">
      <c r="A48" s="48"/>
      <c r="B48" s="1239"/>
      <c r="C48" s="1240"/>
      <c r="D48" s="62"/>
      <c r="E48" s="1231" t="s">
        <v>15</v>
      </c>
      <c r="F48" s="1231"/>
      <c r="G48" s="1231"/>
      <c r="H48" s="1231"/>
      <c r="I48" s="1231"/>
      <c r="J48" s="1232"/>
      <c r="K48" s="63">
        <v>1505</v>
      </c>
      <c r="L48" s="64">
        <v>1331</v>
      </c>
      <c r="M48" s="64">
        <v>1346</v>
      </c>
      <c r="N48" s="64">
        <v>1450</v>
      </c>
      <c r="O48" s="65">
        <v>1407</v>
      </c>
      <c r="P48" s="48"/>
      <c r="Q48" s="48"/>
      <c r="R48" s="48"/>
      <c r="S48" s="48"/>
      <c r="T48" s="48"/>
      <c r="U48" s="48"/>
    </row>
    <row r="49" spans="1:21" ht="30.75" customHeight="1" x14ac:dyDescent="0.15">
      <c r="A49" s="48"/>
      <c r="B49" s="1239"/>
      <c r="C49" s="1240"/>
      <c r="D49" s="62"/>
      <c r="E49" s="1231" t="s">
        <v>16</v>
      </c>
      <c r="F49" s="1231"/>
      <c r="G49" s="1231"/>
      <c r="H49" s="1231"/>
      <c r="I49" s="1231"/>
      <c r="J49" s="1232"/>
      <c r="K49" s="63">
        <v>840</v>
      </c>
      <c r="L49" s="64">
        <v>833</v>
      </c>
      <c r="M49" s="64">
        <v>605</v>
      </c>
      <c r="N49" s="64">
        <v>725</v>
      </c>
      <c r="O49" s="65">
        <v>628</v>
      </c>
      <c r="P49" s="48"/>
      <c r="Q49" s="48"/>
      <c r="R49" s="48"/>
      <c r="S49" s="48"/>
      <c r="T49" s="48"/>
      <c r="U49" s="48"/>
    </row>
    <row r="50" spans="1:21" ht="30.75" customHeight="1" x14ac:dyDescent="0.15">
      <c r="A50" s="48"/>
      <c r="B50" s="1239"/>
      <c r="C50" s="1240"/>
      <c r="D50" s="62"/>
      <c r="E50" s="1231" t="s">
        <v>17</v>
      </c>
      <c r="F50" s="1231"/>
      <c r="G50" s="1231"/>
      <c r="H50" s="1231"/>
      <c r="I50" s="1231"/>
      <c r="J50" s="1232"/>
      <c r="K50" s="63">
        <v>158</v>
      </c>
      <c r="L50" s="64">
        <v>157</v>
      </c>
      <c r="M50" s="64">
        <v>156</v>
      </c>
      <c r="N50" s="64">
        <v>77</v>
      </c>
      <c r="O50" s="65">
        <v>77</v>
      </c>
      <c r="P50" s="48"/>
      <c r="Q50" s="48"/>
      <c r="R50" s="48"/>
      <c r="S50" s="48"/>
      <c r="T50" s="48"/>
      <c r="U50" s="48"/>
    </row>
    <row r="51" spans="1:21" ht="30.75" customHeight="1" x14ac:dyDescent="0.15">
      <c r="A51" s="48"/>
      <c r="B51" s="1241"/>
      <c r="C51" s="1242"/>
      <c r="D51" s="66"/>
      <c r="E51" s="1231" t="s">
        <v>18</v>
      </c>
      <c r="F51" s="1231"/>
      <c r="G51" s="1231"/>
      <c r="H51" s="1231"/>
      <c r="I51" s="1231"/>
      <c r="J51" s="1232"/>
      <c r="K51" s="63" t="s">
        <v>509</v>
      </c>
      <c r="L51" s="64">
        <v>1</v>
      </c>
      <c r="M51" s="64">
        <v>0</v>
      </c>
      <c r="N51" s="64">
        <v>0</v>
      </c>
      <c r="O51" s="65">
        <v>0</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3171</v>
      </c>
      <c r="L52" s="64">
        <v>3247</v>
      </c>
      <c r="M52" s="64">
        <v>3176</v>
      </c>
      <c r="N52" s="64">
        <v>3266</v>
      </c>
      <c r="O52" s="65">
        <v>3308</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2117</v>
      </c>
      <c r="L53" s="69">
        <v>1672</v>
      </c>
      <c r="M53" s="69">
        <v>1405</v>
      </c>
      <c r="N53" s="69">
        <v>1325</v>
      </c>
      <c r="O53" s="70">
        <v>1125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KqLtfd4vDf1bjnk3ejJi4fFfK84ieP0W9T9wbbdPaqBuGwHSyjeeLkoGUl+3Si9/wXHKKhzDGeaV/zvwGXQ7A==" saltValue="YzPBwe+LUVb2yxapT7qy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7" t="s">
        <v>24</v>
      </c>
      <c r="C41" s="1258"/>
      <c r="D41" s="81"/>
      <c r="E41" s="1259" t="s">
        <v>25</v>
      </c>
      <c r="F41" s="1259"/>
      <c r="G41" s="1259"/>
      <c r="H41" s="1260"/>
      <c r="I41" s="82">
        <v>26297</v>
      </c>
      <c r="J41" s="83">
        <v>26714</v>
      </c>
      <c r="K41" s="83">
        <v>26979</v>
      </c>
      <c r="L41" s="83">
        <v>26911</v>
      </c>
      <c r="M41" s="84">
        <v>27350</v>
      </c>
    </row>
    <row r="42" spans="2:13" ht="27.75" customHeight="1" x14ac:dyDescent="0.15">
      <c r="B42" s="1247"/>
      <c r="C42" s="1248"/>
      <c r="D42" s="85"/>
      <c r="E42" s="1251" t="s">
        <v>26</v>
      </c>
      <c r="F42" s="1251"/>
      <c r="G42" s="1251"/>
      <c r="H42" s="1252"/>
      <c r="I42" s="86">
        <v>796</v>
      </c>
      <c r="J42" s="87">
        <v>652</v>
      </c>
      <c r="K42" s="87">
        <v>507</v>
      </c>
      <c r="L42" s="87">
        <v>438</v>
      </c>
      <c r="M42" s="88">
        <v>368</v>
      </c>
    </row>
    <row r="43" spans="2:13" ht="27.75" customHeight="1" x14ac:dyDescent="0.15">
      <c r="B43" s="1247"/>
      <c r="C43" s="1248"/>
      <c r="D43" s="85"/>
      <c r="E43" s="1251" t="s">
        <v>27</v>
      </c>
      <c r="F43" s="1251"/>
      <c r="G43" s="1251"/>
      <c r="H43" s="1252"/>
      <c r="I43" s="86">
        <v>19355</v>
      </c>
      <c r="J43" s="87">
        <v>18989</v>
      </c>
      <c r="K43" s="87">
        <v>18399</v>
      </c>
      <c r="L43" s="87">
        <v>18132</v>
      </c>
      <c r="M43" s="88">
        <v>17960</v>
      </c>
    </row>
    <row r="44" spans="2:13" ht="27.75" customHeight="1" x14ac:dyDescent="0.15">
      <c r="B44" s="1247"/>
      <c r="C44" s="1248"/>
      <c r="D44" s="85"/>
      <c r="E44" s="1251" t="s">
        <v>28</v>
      </c>
      <c r="F44" s="1251"/>
      <c r="G44" s="1251"/>
      <c r="H44" s="1252"/>
      <c r="I44" s="86">
        <v>4501</v>
      </c>
      <c r="J44" s="87">
        <v>3754</v>
      </c>
      <c r="K44" s="87">
        <v>3045</v>
      </c>
      <c r="L44" s="87">
        <v>2345</v>
      </c>
      <c r="M44" s="88">
        <v>1727</v>
      </c>
    </row>
    <row r="45" spans="2:13" ht="27.75" customHeight="1" x14ac:dyDescent="0.15">
      <c r="B45" s="1247"/>
      <c r="C45" s="1248"/>
      <c r="D45" s="85"/>
      <c r="E45" s="1251" t="s">
        <v>29</v>
      </c>
      <c r="F45" s="1251"/>
      <c r="G45" s="1251"/>
      <c r="H45" s="1252"/>
      <c r="I45" s="86">
        <v>4739</v>
      </c>
      <c r="J45" s="87">
        <v>4465</v>
      </c>
      <c r="K45" s="87">
        <v>4404</v>
      </c>
      <c r="L45" s="87">
        <v>4368</v>
      </c>
      <c r="M45" s="88">
        <v>4149</v>
      </c>
    </row>
    <row r="46" spans="2:13" ht="27.75" customHeight="1" x14ac:dyDescent="0.15">
      <c r="B46" s="1247"/>
      <c r="C46" s="1248"/>
      <c r="D46" s="89"/>
      <c r="E46" s="1251" t="s">
        <v>30</v>
      </c>
      <c r="F46" s="1251"/>
      <c r="G46" s="1251"/>
      <c r="H46" s="1252"/>
      <c r="I46" s="86">
        <v>0</v>
      </c>
      <c r="J46" s="87">
        <v>0</v>
      </c>
      <c r="K46" s="87">
        <v>0</v>
      </c>
      <c r="L46" s="87">
        <v>0</v>
      </c>
      <c r="M46" s="88">
        <v>0</v>
      </c>
    </row>
    <row r="47" spans="2:13" ht="27.75" customHeight="1" x14ac:dyDescent="0.15">
      <c r="B47" s="1247"/>
      <c r="C47" s="1248"/>
      <c r="D47" s="90"/>
      <c r="E47" s="1261" t="s">
        <v>31</v>
      </c>
      <c r="F47" s="1262"/>
      <c r="G47" s="1262"/>
      <c r="H47" s="1263"/>
      <c r="I47" s="86" t="s">
        <v>509</v>
      </c>
      <c r="J47" s="87" t="s">
        <v>509</v>
      </c>
      <c r="K47" s="87" t="s">
        <v>509</v>
      </c>
      <c r="L47" s="87" t="s">
        <v>509</v>
      </c>
      <c r="M47" s="88" t="s">
        <v>509</v>
      </c>
    </row>
    <row r="48" spans="2:13" ht="27.75" customHeight="1" x14ac:dyDescent="0.15">
      <c r="B48" s="1247"/>
      <c r="C48" s="1248"/>
      <c r="D48" s="85"/>
      <c r="E48" s="1251" t="s">
        <v>32</v>
      </c>
      <c r="F48" s="1251"/>
      <c r="G48" s="1251"/>
      <c r="H48" s="1252"/>
      <c r="I48" s="86" t="s">
        <v>509</v>
      </c>
      <c r="J48" s="87" t="s">
        <v>509</v>
      </c>
      <c r="K48" s="87" t="s">
        <v>509</v>
      </c>
      <c r="L48" s="87" t="s">
        <v>509</v>
      </c>
      <c r="M48" s="88" t="s">
        <v>509</v>
      </c>
    </row>
    <row r="49" spans="2:13" ht="27.75" customHeight="1" x14ac:dyDescent="0.15">
      <c r="B49" s="1249"/>
      <c r="C49" s="1250"/>
      <c r="D49" s="85"/>
      <c r="E49" s="1251" t="s">
        <v>33</v>
      </c>
      <c r="F49" s="1251"/>
      <c r="G49" s="1251"/>
      <c r="H49" s="1252"/>
      <c r="I49" s="86" t="s">
        <v>509</v>
      </c>
      <c r="J49" s="87" t="s">
        <v>509</v>
      </c>
      <c r="K49" s="87" t="s">
        <v>509</v>
      </c>
      <c r="L49" s="87" t="s">
        <v>509</v>
      </c>
      <c r="M49" s="88" t="s">
        <v>509</v>
      </c>
    </row>
    <row r="50" spans="2:13" ht="27.75" customHeight="1" x14ac:dyDescent="0.15">
      <c r="B50" s="1245" t="s">
        <v>34</v>
      </c>
      <c r="C50" s="1246"/>
      <c r="D50" s="91"/>
      <c r="E50" s="1251" t="s">
        <v>35</v>
      </c>
      <c r="F50" s="1251"/>
      <c r="G50" s="1251"/>
      <c r="H50" s="1252"/>
      <c r="I50" s="86">
        <v>3324</v>
      </c>
      <c r="J50" s="87">
        <v>3100</v>
      </c>
      <c r="K50" s="87">
        <v>3209</v>
      </c>
      <c r="L50" s="87">
        <v>2897</v>
      </c>
      <c r="M50" s="88">
        <v>2561</v>
      </c>
    </row>
    <row r="51" spans="2:13" ht="27.75" customHeight="1" x14ac:dyDescent="0.15">
      <c r="B51" s="1247"/>
      <c r="C51" s="1248"/>
      <c r="D51" s="85"/>
      <c r="E51" s="1251" t="s">
        <v>36</v>
      </c>
      <c r="F51" s="1251"/>
      <c r="G51" s="1251"/>
      <c r="H51" s="1252"/>
      <c r="I51" s="86">
        <v>8500</v>
      </c>
      <c r="J51" s="87">
        <v>8995</v>
      </c>
      <c r="K51" s="87">
        <v>7879</v>
      </c>
      <c r="L51" s="87">
        <v>6971</v>
      </c>
      <c r="M51" s="88">
        <v>6916</v>
      </c>
    </row>
    <row r="52" spans="2:13" ht="27.75" customHeight="1" x14ac:dyDescent="0.15">
      <c r="B52" s="1249"/>
      <c r="C52" s="1250"/>
      <c r="D52" s="85"/>
      <c r="E52" s="1251" t="s">
        <v>37</v>
      </c>
      <c r="F52" s="1251"/>
      <c r="G52" s="1251"/>
      <c r="H52" s="1252"/>
      <c r="I52" s="86">
        <v>31622</v>
      </c>
      <c r="J52" s="87">
        <v>31935</v>
      </c>
      <c r="K52" s="87">
        <v>32386</v>
      </c>
      <c r="L52" s="87">
        <v>32175</v>
      </c>
      <c r="M52" s="88">
        <v>32079</v>
      </c>
    </row>
    <row r="53" spans="2:13" ht="27.75" customHeight="1" thickBot="1" x14ac:dyDescent="0.2">
      <c r="B53" s="1253" t="s">
        <v>38</v>
      </c>
      <c r="C53" s="1254"/>
      <c r="D53" s="92"/>
      <c r="E53" s="1255" t="s">
        <v>39</v>
      </c>
      <c r="F53" s="1255"/>
      <c r="G53" s="1255"/>
      <c r="H53" s="1256"/>
      <c r="I53" s="93">
        <v>12242</v>
      </c>
      <c r="J53" s="94">
        <v>10544</v>
      </c>
      <c r="K53" s="94">
        <v>9860</v>
      </c>
      <c r="L53" s="94">
        <v>10151</v>
      </c>
      <c r="M53" s="95">
        <v>9998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0kWHBdIwkUTLAmyrYCi72wtOAh6QhC4zDS8qN1shIa/sM66p7xL1RuJ6uCOeG0C5UysJqj5SBxYJisg0yKrGA==" saltValue="Hq/e45tRsbLkb+kZ/Hsc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72" t="s">
        <v>42</v>
      </c>
      <c r="D55" s="1272"/>
      <c r="E55" s="1273"/>
      <c r="F55" s="107">
        <v>1383</v>
      </c>
      <c r="G55" s="107">
        <v>1272</v>
      </c>
      <c r="H55" s="108">
        <v>1072</v>
      </c>
    </row>
    <row r="56" spans="2:8" ht="52.5" customHeight="1" x14ac:dyDescent="0.15">
      <c r="B56" s="109"/>
      <c r="C56" s="1274" t="s">
        <v>43</v>
      </c>
      <c r="D56" s="1274"/>
      <c r="E56" s="1275"/>
      <c r="F56" s="110">
        <v>189</v>
      </c>
      <c r="G56" s="110">
        <v>189</v>
      </c>
      <c r="H56" s="111">
        <v>189</v>
      </c>
    </row>
    <row r="57" spans="2:8" ht="53.25" customHeight="1" x14ac:dyDescent="0.15">
      <c r="B57" s="109"/>
      <c r="C57" s="1276" t="s">
        <v>44</v>
      </c>
      <c r="D57" s="1276"/>
      <c r="E57" s="1277"/>
      <c r="F57" s="112">
        <v>1281</v>
      </c>
      <c r="G57" s="112">
        <v>1093</v>
      </c>
      <c r="H57" s="113">
        <v>1094</v>
      </c>
    </row>
    <row r="58" spans="2:8" ht="45.75" customHeight="1" x14ac:dyDescent="0.15">
      <c r="B58" s="114"/>
      <c r="C58" s="1264" t="s">
        <v>585</v>
      </c>
      <c r="D58" s="1265"/>
      <c r="E58" s="1266"/>
      <c r="F58" s="115">
        <v>133</v>
      </c>
      <c r="G58" s="115">
        <v>319</v>
      </c>
      <c r="H58" s="116">
        <v>461</v>
      </c>
    </row>
    <row r="59" spans="2:8" ht="45.75" customHeight="1" x14ac:dyDescent="0.15">
      <c r="B59" s="114"/>
      <c r="C59" s="1264" t="s">
        <v>583</v>
      </c>
      <c r="D59" s="1265"/>
      <c r="E59" s="1266"/>
      <c r="F59" s="115">
        <v>192</v>
      </c>
      <c r="G59" s="115">
        <v>191</v>
      </c>
      <c r="H59" s="116">
        <v>187</v>
      </c>
    </row>
    <row r="60" spans="2:8" ht="45.75" customHeight="1" x14ac:dyDescent="0.15">
      <c r="B60" s="114"/>
      <c r="C60" s="1264" t="s">
        <v>580</v>
      </c>
      <c r="D60" s="1265"/>
      <c r="E60" s="1266"/>
      <c r="F60" s="115">
        <v>596</v>
      </c>
      <c r="G60" s="115">
        <v>313</v>
      </c>
      <c r="H60" s="116">
        <v>158</v>
      </c>
    </row>
    <row r="61" spans="2:8" ht="45.75" customHeight="1" x14ac:dyDescent="0.15">
      <c r="B61" s="114"/>
      <c r="C61" s="1264" t="s">
        <v>584</v>
      </c>
      <c r="D61" s="1265"/>
      <c r="E61" s="1266"/>
      <c r="F61" s="115">
        <v>103</v>
      </c>
      <c r="G61" s="115">
        <v>114</v>
      </c>
      <c r="H61" s="116">
        <v>124</v>
      </c>
    </row>
    <row r="62" spans="2:8" ht="45.75" customHeight="1" thickBot="1" x14ac:dyDescent="0.2">
      <c r="B62" s="117"/>
      <c r="C62" s="1267" t="s">
        <v>582</v>
      </c>
      <c r="D62" s="1268"/>
      <c r="E62" s="1269"/>
      <c r="F62" s="118">
        <v>60</v>
      </c>
      <c r="G62" s="118">
        <v>70</v>
      </c>
      <c r="H62" s="119">
        <v>80</v>
      </c>
    </row>
    <row r="63" spans="2:8" ht="52.5" customHeight="1" thickBot="1" x14ac:dyDescent="0.2">
      <c r="B63" s="120"/>
      <c r="C63" s="1270" t="s">
        <v>45</v>
      </c>
      <c r="D63" s="1270"/>
      <c r="E63" s="1271"/>
      <c r="F63" s="121">
        <v>2853</v>
      </c>
      <c r="G63" s="121">
        <v>2554</v>
      </c>
      <c r="H63" s="122">
        <v>2355</v>
      </c>
    </row>
    <row r="64" spans="2:8" ht="15" customHeight="1" x14ac:dyDescent="0.15"/>
    <row r="65" ht="0" hidden="1" customHeight="1" x14ac:dyDescent="0.15"/>
    <row r="66" ht="0" hidden="1" customHeight="1" x14ac:dyDescent="0.15"/>
  </sheetData>
  <sheetProtection algorithmName="SHA-512" hashValue="ezod+xfWljAC9IpCaar+GsiNHl70ZJZLfWREU7V2Y8Vuh5c2BRvlmXMz1fToiud0JTtDl5RoP7lS4ByE/mhpnQ==" saltValue="fVkjdFCRamHk9kwIvihw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1" t="s">
        <v>591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4"/>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4"/>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4"/>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4"/>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4"/>
      <c r="H50" s="1284"/>
      <c r="I50" s="1284"/>
      <c r="J50" s="1284"/>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551</v>
      </c>
      <c r="BQ50" s="1283"/>
      <c r="BR50" s="1283"/>
      <c r="BS50" s="1283"/>
      <c r="BT50" s="1283"/>
      <c r="BU50" s="1283"/>
      <c r="BV50" s="1283"/>
      <c r="BW50" s="1283"/>
      <c r="BX50" s="1283" t="s">
        <v>552</v>
      </c>
      <c r="BY50" s="1283"/>
      <c r="BZ50" s="1283"/>
      <c r="CA50" s="1283"/>
      <c r="CB50" s="1283"/>
      <c r="CC50" s="1283"/>
      <c r="CD50" s="1283"/>
      <c r="CE50" s="1283"/>
      <c r="CF50" s="1283" t="s">
        <v>553</v>
      </c>
      <c r="CG50" s="1283"/>
      <c r="CH50" s="1283"/>
      <c r="CI50" s="1283"/>
      <c r="CJ50" s="1283"/>
      <c r="CK50" s="1283"/>
      <c r="CL50" s="1283"/>
      <c r="CM50" s="1283"/>
      <c r="CN50" s="1283" t="s">
        <v>554</v>
      </c>
      <c r="CO50" s="1283"/>
      <c r="CP50" s="1283"/>
      <c r="CQ50" s="1283"/>
      <c r="CR50" s="1283"/>
      <c r="CS50" s="1283"/>
      <c r="CT50" s="1283"/>
      <c r="CU50" s="1283"/>
      <c r="CV50" s="1283" t="s">
        <v>555</v>
      </c>
      <c r="CW50" s="1283"/>
      <c r="CX50" s="1283"/>
      <c r="CY50" s="1283"/>
      <c r="CZ50" s="1283"/>
      <c r="DA50" s="1283"/>
      <c r="DB50" s="1283"/>
      <c r="DC50" s="1283"/>
    </row>
    <row r="51" spans="1:109" ht="13.5" customHeight="1" x14ac:dyDescent="0.15">
      <c r="B51" s="374"/>
      <c r="G51" s="1286"/>
      <c r="H51" s="1286"/>
      <c r="I51" s="1300"/>
      <c r="J51" s="1300"/>
      <c r="K51" s="1285"/>
      <c r="L51" s="1285"/>
      <c r="M51" s="1285"/>
      <c r="N51" s="1285"/>
      <c r="AM51" s="383"/>
      <c r="AN51" s="1281" t="s">
        <v>593</v>
      </c>
      <c r="AO51" s="1281"/>
      <c r="AP51" s="1281"/>
      <c r="AQ51" s="1281"/>
      <c r="AR51" s="1281"/>
      <c r="AS51" s="1281"/>
      <c r="AT51" s="1281"/>
      <c r="AU51" s="1281"/>
      <c r="AV51" s="1281"/>
      <c r="AW51" s="1281"/>
      <c r="AX51" s="1281"/>
      <c r="AY51" s="1281"/>
      <c r="AZ51" s="1281"/>
      <c r="BA51" s="1281"/>
      <c r="BB51" s="1281" t="s">
        <v>594</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90"/>
      <c r="CG51" s="1278"/>
      <c r="CH51" s="1278"/>
      <c r="CI51" s="1278"/>
      <c r="CJ51" s="1278"/>
      <c r="CK51" s="1278"/>
      <c r="CL51" s="1278"/>
      <c r="CM51" s="1278"/>
      <c r="CN51" s="1278">
        <v>65.099999999999994</v>
      </c>
      <c r="CO51" s="1278"/>
      <c r="CP51" s="1278"/>
      <c r="CQ51" s="1278"/>
      <c r="CR51" s="1278"/>
      <c r="CS51" s="1278"/>
      <c r="CT51" s="1278"/>
      <c r="CU51" s="1278"/>
      <c r="CV51" s="1290"/>
      <c r="CW51" s="1278"/>
      <c r="CX51" s="1278"/>
      <c r="CY51" s="1278"/>
      <c r="CZ51" s="1278"/>
      <c r="DA51" s="1278"/>
      <c r="DB51" s="1278"/>
      <c r="DC51" s="1278"/>
    </row>
    <row r="52" spans="1:109" x14ac:dyDescent="0.15">
      <c r="B52" s="374"/>
      <c r="G52" s="1286"/>
      <c r="H52" s="1286"/>
      <c r="I52" s="1300"/>
      <c r="J52" s="1300"/>
      <c r="K52" s="1285"/>
      <c r="L52" s="1285"/>
      <c r="M52" s="1285"/>
      <c r="N52" s="1285"/>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86"/>
      <c r="H53" s="1286"/>
      <c r="I53" s="1284"/>
      <c r="J53" s="1284"/>
      <c r="K53" s="1285"/>
      <c r="L53" s="1285"/>
      <c r="M53" s="1285"/>
      <c r="N53" s="1285"/>
      <c r="AM53" s="383"/>
      <c r="AN53" s="1281"/>
      <c r="AO53" s="1281"/>
      <c r="AP53" s="1281"/>
      <c r="AQ53" s="1281"/>
      <c r="AR53" s="1281"/>
      <c r="AS53" s="1281"/>
      <c r="AT53" s="1281"/>
      <c r="AU53" s="1281"/>
      <c r="AV53" s="1281"/>
      <c r="AW53" s="1281"/>
      <c r="AX53" s="1281"/>
      <c r="AY53" s="1281"/>
      <c r="AZ53" s="1281"/>
      <c r="BA53" s="1281"/>
      <c r="BB53" s="1281" t="s">
        <v>595</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90"/>
      <c r="CG53" s="1278"/>
      <c r="CH53" s="1278"/>
      <c r="CI53" s="1278"/>
      <c r="CJ53" s="1278"/>
      <c r="CK53" s="1278"/>
      <c r="CL53" s="1278"/>
      <c r="CM53" s="1278"/>
      <c r="CN53" s="1278">
        <v>59.7</v>
      </c>
      <c r="CO53" s="1278"/>
      <c r="CP53" s="1278"/>
      <c r="CQ53" s="1278"/>
      <c r="CR53" s="1278"/>
      <c r="CS53" s="1278"/>
      <c r="CT53" s="1278"/>
      <c r="CU53" s="1278"/>
      <c r="CV53" s="1290"/>
      <c r="CW53" s="1278"/>
      <c r="CX53" s="1278"/>
      <c r="CY53" s="1278"/>
      <c r="CZ53" s="1278"/>
      <c r="DA53" s="1278"/>
      <c r="DB53" s="1278"/>
      <c r="DC53" s="1278"/>
    </row>
    <row r="54" spans="1:109" x14ac:dyDescent="0.15">
      <c r="A54" s="382"/>
      <c r="B54" s="374"/>
      <c r="G54" s="1286"/>
      <c r="H54" s="1286"/>
      <c r="I54" s="1284"/>
      <c r="J54" s="1284"/>
      <c r="K54" s="1285"/>
      <c r="L54" s="1285"/>
      <c r="M54" s="1285"/>
      <c r="N54" s="1285"/>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84"/>
      <c r="H55" s="1284"/>
      <c r="I55" s="1284"/>
      <c r="J55" s="1284"/>
      <c r="K55" s="1285"/>
      <c r="L55" s="1285"/>
      <c r="M55" s="1285"/>
      <c r="N55" s="1285"/>
      <c r="AN55" s="1283" t="s">
        <v>596</v>
      </c>
      <c r="AO55" s="1283"/>
      <c r="AP55" s="1283"/>
      <c r="AQ55" s="1283"/>
      <c r="AR55" s="1283"/>
      <c r="AS55" s="1283"/>
      <c r="AT55" s="1283"/>
      <c r="AU55" s="1283"/>
      <c r="AV55" s="1283"/>
      <c r="AW55" s="1283"/>
      <c r="AX55" s="1283"/>
      <c r="AY55" s="1283"/>
      <c r="AZ55" s="1283"/>
      <c r="BA55" s="1283"/>
      <c r="BB55" s="1281" t="s">
        <v>594</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90"/>
      <c r="CG55" s="1278"/>
      <c r="CH55" s="1278"/>
      <c r="CI55" s="1278"/>
      <c r="CJ55" s="1278"/>
      <c r="CK55" s="1278"/>
      <c r="CL55" s="1278"/>
      <c r="CM55" s="1278"/>
      <c r="CN55" s="1278">
        <v>35.299999999999997</v>
      </c>
      <c r="CO55" s="1278"/>
      <c r="CP55" s="1278"/>
      <c r="CQ55" s="1278"/>
      <c r="CR55" s="1278"/>
      <c r="CS55" s="1278"/>
      <c r="CT55" s="1278"/>
      <c r="CU55" s="1278"/>
      <c r="CV55" s="1290"/>
      <c r="CW55" s="1278"/>
      <c r="CX55" s="1278"/>
      <c r="CY55" s="1278"/>
      <c r="CZ55" s="1278"/>
      <c r="DA55" s="1278"/>
      <c r="DB55" s="1278"/>
      <c r="DC55" s="1278"/>
    </row>
    <row r="56" spans="1:109" x14ac:dyDescent="0.15">
      <c r="A56" s="382"/>
      <c r="B56" s="374"/>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84"/>
      <c r="H57" s="1284"/>
      <c r="I57" s="1279"/>
      <c r="J57" s="1279"/>
      <c r="K57" s="1285"/>
      <c r="L57" s="1285"/>
      <c r="M57" s="1285"/>
      <c r="N57" s="1285"/>
      <c r="AM57" s="367"/>
      <c r="AN57" s="1283"/>
      <c r="AO57" s="1283"/>
      <c r="AP57" s="1283"/>
      <c r="AQ57" s="1283"/>
      <c r="AR57" s="1283"/>
      <c r="AS57" s="1283"/>
      <c r="AT57" s="1283"/>
      <c r="AU57" s="1283"/>
      <c r="AV57" s="1283"/>
      <c r="AW57" s="1283"/>
      <c r="AX57" s="1283"/>
      <c r="AY57" s="1283"/>
      <c r="AZ57" s="1283"/>
      <c r="BA57" s="1283"/>
      <c r="BB57" s="1281" t="s">
        <v>595</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90"/>
      <c r="CG57" s="1278"/>
      <c r="CH57" s="1278"/>
      <c r="CI57" s="1278"/>
      <c r="CJ57" s="1278"/>
      <c r="CK57" s="1278"/>
      <c r="CL57" s="1278"/>
      <c r="CM57" s="1278"/>
      <c r="CN57" s="1278">
        <v>60.4</v>
      </c>
      <c r="CO57" s="1278"/>
      <c r="CP57" s="1278"/>
      <c r="CQ57" s="1278"/>
      <c r="CR57" s="1278"/>
      <c r="CS57" s="1278"/>
      <c r="CT57" s="1278"/>
      <c r="CU57" s="1278"/>
      <c r="CV57" s="1290"/>
      <c r="CW57" s="1278"/>
      <c r="CX57" s="1278"/>
      <c r="CY57" s="1278"/>
      <c r="CZ57" s="1278"/>
      <c r="DA57" s="1278"/>
      <c r="DB57" s="1278"/>
      <c r="DC57" s="1278"/>
      <c r="DD57" s="387"/>
      <c r="DE57" s="386"/>
    </row>
    <row r="58" spans="1:109" s="382" customFormat="1" x14ac:dyDescent="0.15">
      <c r="A58" s="367"/>
      <c r="B58" s="386"/>
      <c r="G58" s="1284"/>
      <c r="H58" s="1284"/>
      <c r="I58" s="1279"/>
      <c r="J58" s="1279"/>
      <c r="K58" s="1285"/>
      <c r="L58" s="1285"/>
      <c r="M58" s="1285"/>
      <c r="N58" s="1285"/>
      <c r="AM58" s="367"/>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1" t="s">
        <v>598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4"/>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4"/>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4"/>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4"/>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4"/>
      <c r="H72" s="1284"/>
      <c r="I72" s="1284"/>
      <c r="J72" s="1284"/>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551</v>
      </c>
      <c r="BQ72" s="1283"/>
      <c r="BR72" s="1283"/>
      <c r="BS72" s="1283"/>
      <c r="BT72" s="1283"/>
      <c r="BU72" s="1283"/>
      <c r="BV72" s="1283"/>
      <c r="BW72" s="1283"/>
      <c r="BX72" s="1283" t="s">
        <v>552</v>
      </c>
      <c r="BY72" s="1283"/>
      <c r="BZ72" s="1283"/>
      <c r="CA72" s="1283"/>
      <c r="CB72" s="1283"/>
      <c r="CC72" s="1283"/>
      <c r="CD72" s="1283"/>
      <c r="CE72" s="1283"/>
      <c r="CF72" s="1283" t="s">
        <v>553</v>
      </c>
      <c r="CG72" s="1283"/>
      <c r="CH72" s="1283"/>
      <c r="CI72" s="1283"/>
      <c r="CJ72" s="1283"/>
      <c r="CK72" s="1283"/>
      <c r="CL72" s="1283"/>
      <c r="CM72" s="1283"/>
      <c r="CN72" s="1283" t="s">
        <v>554</v>
      </c>
      <c r="CO72" s="1283"/>
      <c r="CP72" s="1283"/>
      <c r="CQ72" s="1283"/>
      <c r="CR72" s="1283"/>
      <c r="CS72" s="1283"/>
      <c r="CT72" s="1283"/>
      <c r="CU72" s="1283"/>
      <c r="CV72" s="1283" t="s">
        <v>555</v>
      </c>
      <c r="CW72" s="1283"/>
      <c r="CX72" s="1283"/>
      <c r="CY72" s="1283"/>
      <c r="CZ72" s="1283"/>
      <c r="DA72" s="1283"/>
      <c r="DB72" s="1283"/>
      <c r="DC72" s="1283"/>
    </row>
    <row r="73" spans="2:107" x14ac:dyDescent="0.15">
      <c r="B73" s="374"/>
      <c r="G73" s="1286"/>
      <c r="H73" s="1286"/>
      <c r="I73" s="1286"/>
      <c r="J73" s="1286"/>
      <c r="K73" s="1282"/>
      <c r="L73" s="1282"/>
      <c r="M73" s="1282"/>
      <c r="N73" s="1282"/>
      <c r="AM73" s="383"/>
      <c r="AN73" s="1281" t="s">
        <v>593</v>
      </c>
      <c r="AO73" s="1281"/>
      <c r="AP73" s="1281"/>
      <c r="AQ73" s="1281"/>
      <c r="AR73" s="1281"/>
      <c r="AS73" s="1281"/>
      <c r="AT73" s="1281"/>
      <c r="AU73" s="1281"/>
      <c r="AV73" s="1281"/>
      <c r="AW73" s="1281"/>
      <c r="AX73" s="1281"/>
      <c r="AY73" s="1281"/>
      <c r="AZ73" s="1281"/>
      <c r="BA73" s="1281"/>
      <c r="BB73" s="1281" t="s">
        <v>594</v>
      </c>
      <c r="BC73" s="1281"/>
      <c r="BD73" s="1281"/>
      <c r="BE73" s="1281"/>
      <c r="BF73" s="1281"/>
      <c r="BG73" s="1281"/>
      <c r="BH73" s="1281"/>
      <c r="BI73" s="1281"/>
      <c r="BJ73" s="1281"/>
      <c r="BK73" s="1281"/>
      <c r="BL73" s="1281"/>
      <c r="BM73" s="1281"/>
      <c r="BN73" s="1281"/>
      <c r="BO73" s="1281"/>
      <c r="BP73" s="1278">
        <v>79.8</v>
      </c>
      <c r="BQ73" s="1278"/>
      <c r="BR73" s="1278"/>
      <c r="BS73" s="1278"/>
      <c r="BT73" s="1278"/>
      <c r="BU73" s="1278"/>
      <c r="BV73" s="1278"/>
      <c r="BW73" s="1278"/>
      <c r="BX73" s="1278">
        <v>69.099999999999994</v>
      </c>
      <c r="BY73" s="1278"/>
      <c r="BZ73" s="1278"/>
      <c r="CA73" s="1278"/>
      <c r="CB73" s="1278"/>
      <c r="CC73" s="1278"/>
      <c r="CD73" s="1278"/>
      <c r="CE73" s="1278"/>
      <c r="CF73" s="1278">
        <v>62.9</v>
      </c>
      <c r="CG73" s="1278"/>
      <c r="CH73" s="1278"/>
      <c r="CI73" s="1278"/>
      <c r="CJ73" s="1278"/>
      <c r="CK73" s="1278"/>
      <c r="CL73" s="1278"/>
      <c r="CM73" s="1278"/>
      <c r="CN73" s="1278">
        <v>65.099999999999994</v>
      </c>
      <c r="CO73" s="1278"/>
      <c r="CP73" s="1278"/>
      <c r="CQ73" s="1278"/>
      <c r="CR73" s="1278"/>
      <c r="CS73" s="1278"/>
      <c r="CT73" s="1278"/>
      <c r="CU73" s="1278"/>
      <c r="CV73" s="1278">
        <v>64</v>
      </c>
      <c r="CW73" s="1278"/>
      <c r="CX73" s="1278"/>
      <c r="CY73" s="1278"/>
      <c r="CZ73" s="1278"/>
      <c r="DA73" s="1278"/>
      <c r="DB73" s="1278"/>
      <c r="DC73" s="1278"/>
    </row>
    <row r="74" spans="2:107" x14ac:dyDescent="0.15">
      <c r="B74" s="374"/>
      <c r="G74" s="1286"/>
      <c r="H74" s="1286"/>
      <c r="I74" s="1286"/>
      <c r="J74" s="1286"/>
      <c r="K74" s="1282"/>
      <c r="L74" s="1282"/>
      <c r="M74" s="1282"/>
      <c r="N74" s="1282"/>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86"/>
      <c r="H75" s="1286"/>
      <c r="I75" s="1284"/>
      <c r="J75" s="1284"/>
      <c r="K75" s="1285"/>
      <c r="L75" s="1285"/>
      <c r="M75" s="1285"/>
      <c r="N75" s="1285"/>
      <c r="AM75" s="383"/>
      <c r="AN75" s="1281"/>
      <c r="AO75" s="1281"/>
      <c r="AP75" s="1281"/>
      <c r="AQ75" s="1281"/>
      <c r="AR75" s="1281"/>
      <c r="AS75" s="1281"/>
      <c r="AT75" s="1281"/>
      <c r="AU75" s="1281"/>
      <c r="AV75" s="1281"/>
      <c r="AW75" s="1281"/>
      <c r="AX75" s="1281"/>
      <c r="AY75" s="1281"/>
      <c r="AZ75" s="1281"/>
      <c r="BA75" s="1281"/>
      <c r="BB75" s="1281" t="s">
        <v>599</v>
      </c>
      <c r="BC75" s="1281"/>
      <c r="BD75" s="1281"/>
      <c r="BE75" s="1281"/>
      <c r="BF75" s="1281"/>
      <c r="BG75" s="1281"/>
      <c r="BH75" s="1281"/>
      <c r="BI75" s="1281"/>
      <c r="BJ75" s="1281"/>
      <c r="BK75" s="1281"/>
      <c r="BL75" s="1281"/>
      <c r="BM75" s="1281"/>
      <c r="BN75" s="1281"/>
      <c r="BO75" s="1281"/>
      <c r="BP75" s="1278">
        <v>13.7</v>
      </c>
      <c r="BQ75" s="1278"/>
      <c r="BR75" s="1278"/>
      <c r="BS75" s="1278"/>
      <c r="BT75" s="1278"/>
      <c r="BU75" s="1278"/>
      <c r="BV75" s="1278"/>
      <c r="BW75" s="1278"/>
      <c r="BX75" s="1278">
        <v>12.9</v>
      </c>
      <c r="BY75" s="1278"/>
      <c r="BZ75" s="1278"/>
      <c r="CA75" s="1278"/>
      <c r="CB75" s="1278"/>
      <c r="CC75" s="1278"/>
      <c r="CD75" s="1278"/>
      <c r="CE75" s="1278"/>
      <c r="CF75" s="1278">
        <v>11.2</v>
      </c>
      <c r="CG75" s="1278"/>
      <c r="CH75" s="1278"/>
      <c r="CI75" s="1278"/>
      <c r="CJ75" s="1278"/>
      <c r="CK75" s="1278"/>
      <c r="CL75" s="1278"/>
      <c r="CM75" s="1278"/>
      <c r="CN75" s="1278">
        <v>9.4</v>
      </c>
      <c r="CO75" s="1278"/>
      <c r="CP75" s="1278"/>
      <c r="CQ75" s="1278"/>
      <c r="CR75" s="1278"/>
      <c r="CS75" s="1278"/>
      <c r="CT75" s="1278"/>
      <c r="CU75" s="1278"/>
      <c r="CV75" s="1278">
        <v>8.1999999999999993</v>
      </c>
      <c r="CW75" s="1278"/>
      <c r="CX75" s="1278"/>
      <c r="CY75" s="1278"/>
      <c r="CZ75" s="1278"/>
      <c r="DA75" s="1278"/>
      <c r="DB75" s="1278"/>
      <c r="DC75" s="1278"/>
    </row>
    <row r="76" spans="2:107" x14ac:dyDescent="0.15">
      <c r="B76" s="374"/>
      <c r="G76" s="1286"/>
      <c r="H76" s="1286"/>
      <c r="I76" s="1284"/>
      <c r="J76" s="1284"/>
      <c r="K76" s="1285"/>
      <c r="L76" s="1285"/>
      <c r="M76" s="1285"/>
      <c r="N76" s="1285"/>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84"/>
      <c r="H77" s="1284"/>
      <c r="I77" s="1284"/>
      <c r="J77" s="1284"/>
      <c r="K77" s="1282"/>
      <c r="L77" s="1282"/>
      <c r="M77" s="1282"/>
      <c r="N77" s="1282"/>
      <c r="AN77" s="1283" t="s">
        <v>596</v>
      </c>
      <c r="AO77" s="1283"/>
      <c r="AP77" s="1283"/>
      <c r="AQ77" s="1283"/>
      <c r="AR77" s="1283"/>
      <c r="AS77" s="1283"/>
      <c r="AT77" s="1283"/>
      <c r="AU77" s="1283"/>
      <c r="AV77" s="1283"/>
      <c r="AW77" s="1283"/>
      <c r="AX77" s="1283"/>
      <c r="AY77" s="1283"/>
      <c r="AZ77" s="1283"/>
      <c r="BA77" s="1283"/>
      <c r="BB77" s="1281" t="s">
        <v>594</v>
      </c>
      <c r="BC77" s="1281"/>
      <c r="BD77" s="1281"/>
      <c r="BE77" s="1281"/>
      <c r="BF77" s="1281"/>
      <c r="BG77" s="1281"/>
      <c r="BH77" s="1281"/>
      <c r="BI77" s="1281"/>
      <c r="BJ77" s="1281"/>
      <c r="BK77" s="1281"/>
      <c r="BL77" s="1281"/>
      <c r="BM77" s="1281"/>
      <c r="BN77" s="1281"/>
      <c r="BO77" s="1281"/>
      <c r="BP77" s="1278">
        <v>50.3</v>
      </c>
      <c r="BQ77" s="1278"/>
      <c r="BR77" s="1278"/>
      <c r="BS77" s="1278"/>
      <c r="BT77" s="1278"/>
      <c r="BU77" s="1278"/>
      <c r="BV77" s="1278"/>
      <c r="BW77" s="1278"/>
      <c r="BX77" s="1278">
        <v>45.9</v>
      </c>
      <c r="BY77" s="1278"/>
      <c r="BZ77" s="1278"/>
      <c r="CA77" s="1278"/>
      <c r="CB77" s="1278"/>
      <c r="CC77" s="1278"/>
      <c r="CD77" s="1278"/>
      <c r="CE77" s="1278"/>
      <c r="CF77" s="1278">
        <v>33.6</v>
      </c>
      <c r="CG77" s="1278"/>
      <c r="CH77" s="1278"/>
      <c r="CI77" s="1278"/>
      <c r="CJ77" s="1278"/>
      <c r="CK77" s="1278"/>
      <c r="CL77" s="1278"/>
      <c r="CM77" s="1278"/>
      <c r="CN77" s="1278">
        <v>35.299999999999997</v>
      </c>
      <c r="CO77" s="1278"/>
      <c r="CP77" s="1278"/>
      <c r="CQ77" s="1278"/>
      <c r="CR77" s="1278"/>
      <c r="CS77" s="1278"/>
      <c r="CT77" s="1278"/>
      <c r="CU77" s="1278"/>
      <c r="CV77" s="1278">
        <v>31.9</v>
      </c>
      <c r="CW77" s="1278"/>
      <c r="CX77" s="1278"/>
      <c r="CY77" s="1278"/>
      <c r="CZ77" s="1278"/>
      <c r="DA77" s="1278"/>
      <c r="DB77" s="1278"/>
      <c r="DC77" s="1278"/>
    </row>
    <row r="78" spans="2:107" x14ac:dyDescent="0.15">
      <c r="B78" s="374"/>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599</v>
      </c>
      <c r="BC79" s="1281"/>
      <c r="BD79" s="1281"/>
      <c r="BE79" s="1281"/>
      <c r="BF79" s="1281"/>
      <c r="BG79" s="1281"/>
      <c r="BH79" s="1281"/>
      <c r="BI79" s="1281"/>
      <c r="BJ79" s="1281"/>
      <c r="BK79" s="1281"/>
      <c r="BL79" s="1281"/>
      <c r="BM79" s="1281"/>
      <c r="BN79" s="1281"/>
      <c r="BO79" s="1281"/>
      <c r="BP79" s="1278">
        <v>9.6</v>
      </c>
      <c r="BQ79" s="1278"/>
      <c r="BR79" s="1278"/>
      <c r="BS79" s="1278"/>
      <c r="BT79" s="1278"/>
      <c r="BU79" s="1278"/>
      <c r="BV79" s="1278"/>
      <c r="BW79" s="1278"/>
      <c r="BX79" s="1278">
        <v>8.8000000000000007</v>
      </c>
      <c r="BY79" s="1278"/>
      <c r="BZ79" s="1278"/>
      <c r="CA79" s="1278"/>
      <c r="CB79" s="1278"/>
      <c r="CC79" s="1278"/>
      <c r="CD79" s="1278"/>
      <c r="CE79" s="1278"/>
      <c r="CF79" s="1278">
        <v>7</v>
      </c>
      <c r="CG79" s="1278"/>
      <c r="CH79" s="1278"/>
      <c r="CI79" s="1278"/>
      <c r="CJ79" s="1278"/>
      <c r="CK79" s="1278"/>
      <c r="CL79" s="1278"/>
      <c r="CM79" s="1278"/>
      <c r="CN79" s="1278">
        <v>6.9</v>
      </c>
      <c r="CO79" s="1278"/>
      <c r="CP79" s="1278"/>
      <c r="CQ79" s="1278"/>
      <c r="CR79" s="1278"/>
      <c r="CS79" s="1278"/>
      <c r="CT79" s="1278"/>
      <c r="CU79" s="1278"/>
      <c r="CV79" s="1278">
        <v>6.6</v>
      </c>
      <c r="CW79" s="1278"/>
      <c r="CX79" s="1278"/>
      <c r="CY79" s="1278"/>
      <c r="CZ79" s="1278"/>
      <c r="DA79" s="1278"/>
      <c r="DB79" s="1278"/>
      <c r="DC79" s="1278"/>
    </row>
    <row r="80" spans="2:107" x14ac:dyDescent="0.15">
      <c r="B80" s="374"/>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z+UtI+rf6M0tSxVDzbrf1ES8a+EwwoFRw4RBMav7dRCfrWf1o4vHbL8BqLKga8vgQrQ1XzmyoG4S1RMFm3e4g==" saltValue="x7HGhMuT8T8MxINHTq70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3QCl5x3zzmGm78AElj9A7JtrIK4P+jP7rXO80QO3x3zaHrTosLYavhz0qP/TdlejTvNVrPO2vArhWhPOge3ZA==" saltValue="zQT/XWt054uIXKU6H7VB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vNB7LndxKA008fR50gnmA2VQ3dTIsvCe70fp3Wi96XGpOl1GTCvye/At+FHAdK8mNT8TSq/FtYaNr+N9o1mKQ==" saltValue="1409KPqYlZW0QAAmCa4C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14829</v>
      </c>
      <c r="E3" s="141"/>
      <c r="F3" s="142">
        <v>63956</v>
      </c>
      <c r="G3" s="143"/>
      <c r="H3" s="144"/>
    </row>
    <row r="4" spans="1:8" x14ac:dyDescent="0.15">
      <c r="A4" s="145"/>
      <c r="B4" s="146"/>
      <c r="C4" s="147"/>
      <c r="D4" s="148">
        <v>8854</v>
      </c>
      <c r="E4" s="149"/>
      <c r="F4" s="150">
        <v>29239</v>
      </c>
      <c r="G4" s="151"/>
      <c r="H4" s="152"/>
    </row>
    <row r="5" spans="1:8" x14ac:dyDescent="0.15">
      <c r="A5" s="133" t="s">
        <v>543</v>
      </c>
      <c r="B5" s="138"/>
      <c r="C5" s="139"/>
      <c r="D5" s="140">
        <v>25392</v>
      </c>
      <c r="E5" s="141"/>
      <c r="F5" s="142">
        <v>66255</v>
      </c>
      <c r="G5" s="143"/>
      <c r="H5" s="144"/>
    </row>
    <row r="6" spans="1:8" x14ac:dyDescent="0.15">
      <c r="A6" s="145"/>
      <c r="B6" s="146"/>
      <c r="C6" s="147"/>
      <c r="D6" s="148">
        <v>15358</v>
      </c>
      <c r="E6" s="149"/>
      <c r="F6" s="150">
        <v>31822</v>
      </c>
      <c r="G6" s="151"/>
      <c r="H6" s="152"/>
    </row>
    <row r="7" spans="1:8" x14ac:dyDescent="0.15">
      <c r="A7" s="133" t="s">
        <v>544</v>
      </c>
      <c r="B7" s="138"/>
      <c r="C7" s="139"/>
      <c r="D7" s="140">
        <v>20312</v>
      </c>
      <c r="E7" s="141"/>
      <c r="F7" s="142">
        <v>47278</v>
      </c>
      <c r="G7" s="143"/>
      <c r="H7" s="144"/>
    </row>
    <row r="8" spans="1:8" x14ac:dyDescent="0.15">
      <c r="A8" s="145"/>
      <c r="B8" s="146"/>
      <c r="C8" s="147"/>
      <c r="D8" s="148">
        <v>12291</v>
      </c>
      <c r="E8" s="149"/>
      <c r="F8" s="150">
        <v>24096</v>
      </c>
      <c r="G8" s="151"/>
      <c r="H8" s="152"/>
    </row>
    <row r="9" spans="1:8" x14ac:dyDescent="0.15">
      <c r="A9" s="133" t="s">
        <v>545</v>
      </c>
      <c r="B9" s="138"/>
      <c r="C9" s="139"/>
      <c r="D9" s="140">
        <v>15688</v>
      </c>
      <c r="E9" s="141"/>
      <c r="F9" s="142">
        <v>44504</v>
      </c>
      <c r="G9" s="143"/>
      <c r="H9" s="144"/>
    </row>
    <row r="10" spans="1:8" x14ac:dyDescent="0.15">
      <c r="A10" s="145"/>
      <c r="B10" s="146"/>
      <c r="C10" s="147"/>
      <c r="D10" s="148">
        <v>10934</v>
      </c>
      <c r="E10" s="149"/>
      <c r="F10" s="150">
        <v>25876</v>
      </c>
      <c r="G10" s="151"/>
      <c r="H10" s="152"/>
    </row>
    <row r="11" spans="1:8" x14ac:dyDescent="0.15">
      <c r="A11" s="133" t="s">
        <v>546</v>
      </c>
      <c r="B11" s="138"/>
      <c r="C11" s="139"/>
      <c r="D11" s="140">
        <v>24000</v>
      </c>
      <c r="E11" s="141"/>
      <c r="F11" s="142">
        <v>47820</v>
      </c>
      <c r="G11" s="143"/>
      <c r="H11" s="144"/>
    </row>
    <row r="12" spans="1:8" x14ac:dyDescent="0.15">
      <c r="A12" s="145"/>
      <c r="B12" s="146"/>
      <c r="C12" s="153"/>
      <c r="D12" s="148">
        <v>16189</v>
      </c>
      <c r="E12" s="149"/>
      <c r="F12" s="150">
        <v>25855</v>
      </c>
      <c r="G12" s="151"/>
      <c r="H12" s="152"/>
    </row>
    <row r="13" spans="1:8" x14ac:dyDescent="0.15">
      <c r="A13" s="133"/>
      <c r="B13" s="138"/>
      <c r="C13" s="154"/>
      <c r="D13" s="155">
        <v>20044</v>
      </c>
      <c r="E13" s="156"/>
      <c r="F13" s="157">
        <v>53963</v>
      </c>
      <c r="G13" s="158"/>
      <c r="H13" s="144"/>
    </row>
    <row r="14" spans="1:8" x14ac:dyDescent="0.15">
      <c r="A14" s="145"/>
      <c r="B14" s="146"/>
      <c r="C14" s="147"/>
      <c r="D14" s="148">
        <v>12725</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0.11</v>
      </c>
      <c r="C19" s="159">
        <f>ROUND(VALUE(SUBSTITUTE(実質収支比率等に係る経年分析!G$48,"▲","-")),2)</f>
        <v>0.36</v>
      </c>
      <c r="D19" s="159">
        <f>ROUND(VALUE(SUBSTITUTE(実質収支比率等に係る経年分析!H$48,"▲","-")),2)</f>
        <v>0.43</v>
      </c>
      <c r="E19" s="159">
        <f>ROUND(VALUE(SUBSTITUTE(実質収支比率等に係る経年分析!I$48,"▲","-")),2)</f>
        <v>0.38</v>
      </c>
      <c r="F19" s="159">
        <f>ROUND(VALUE(SUBSTITUTE(実質収支比率等に係る経年分析!J$48,"▲","-")),2)</f>
        <v>0.1</v>
      </c>
    </row>
    <row r="20" spans="1:11" x14ac:dyDescent="0.15">
      <c r="A20" s="159" t="s">
        <v>49</v>
      </c>
      <c r="B20" s="159">
        <f>ROUND(VALUE(SUBSTITUTE(実質収支比率等に係る経年分析!F$47,"▲","-")),2)</f>
        <v>6.61</v>
      </c>
      <c r="C20" s="159">
        <f>ROUND(VALUE(SUBSTITUTE(実質収支比率等に係る経年分析!G$47,"▲","-")),2)</f>
        <v>6.68</v>
      </c>
      <c r="D20" s="159">
        <f>ROUND(VALUE(SUBSTITUTE(実質収支比率等に係る経年分析!H$47,"▲","-")),2)</f>
        <v>7.65</v>
      </c>
      <c r="E20" s="159">
        <f>ROUND(VALUE(SUBSTITUTE(実質収支比率等に係る経年分析!I$47,"▲","-")),2)</f>
        <v>7.05</v>
      </c>
      <c r="F20" s="159">
        <f>ROUND(VALUE(SUBSTITUTE(実質収支比率等に係る経年分析!J$47,"▲","-")),2)</f>
        <v>5.91</v>
      </c>
    </row>
    <row r="21" spans="1:11" x14ac:dyDescent="0.15">
      <c r="A21" s="159" t="s">
        <v>50</v>
      </c>
      <c r="B21" s="159">
        <f>IF(ISNUMBER(VALUE(SUBSTITUTE(実質収支比率等に係る経年分析!F$49,"▲","-"))),ROUND(VALUE(SUBSTITUTE(実質収支比率等に係る経年分析!F$49,"▲","-")),2),NA())</f>
        <v>-0.12</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1.17</v>
      </c>
      <c r="E21" s="159">
        <f>IF(ISNUMBER(VALUE(SUBSTITUTE(実質収支比率等に係る経年分析!I$49,"▲","-"))),ROUND(VALUE(SUBSTITUTE(実質収支比率等に係る経年分析!I$49,"▲","-")),2),NA())</f>
        <v>-0.67</v>
      </c>
      <c r="F21" s="159">
        <f>IF(ISNUMBER(VALUE(SUBSTITUTE(実質収支比率等に係る経年分析!J$49,"▲","-"))),ROUND(VALUE(SUBSTITUTE(実質収支比率等に係る経年分析!J$49,"▲","-")),2),NA())</f>
        <v>-1.38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1.1100000000000001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0.57999999999999996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12.26</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1.76</v>
      </c>
      <c r="J36" s="160">
        <f>IF(ROUND(VALUE(SUBSTITUTE(連結実質赤字比率に係る赤字・黒字の構成分析!J$34,"▲", "-")), 2) &lt; 0, ABS(ROUND(VALUE(SUBSTITUTE(連結実質赤字比率に係る赤字・黒字の構成分析!J$34,"▲", "-")), 2)), NA())</f>
        <v>0.13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3171</v>
      </c>
      <c r="E42" s="161"/>
      <c r="F42" s="161"/>
      <c r="G42" s="161">
        <f>'実質公債費比率（分子）の構造'!L$52</f>
        <v>3247</v>
      </c>
      <c r="H42" s="161"/>
      <c r="I42" s="161"/>
      <c r="J42" s="161">
        <f>'実質公債費比率（分子）の構造'!M$52</f>
        <v>3176</v>
      </c>
      <c r="K42" s="161"/>
      <c r="L42" s="161"/>
      <c r="M42" s="161">
        <f>'実質公債費比率（分子）の構造'!N$52</f>
        <v>3266</v>
      </c>
      <c r="N42" s="161"/>
      <c r="O42" s="161"/>
      <c r="P42" s="161">
        <f>'実質公債費比率（分子）の構造'!O$52</f>
        <v>3308</v>
      </c>
    </row>
    <row r="43" spans="1:16" x14ac:dyDescent="0.15">
      <c r="A43" s="161" t="s">
        <v>58</v>
      </c>
      <c r="B43" s="161" t="str">
        <f>'実質公債費比率（分子）の構造'!K$51</f>
        <v>-</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158</v>
      </c>
      <c r="C44" s="161"/>
      <c r="D44" s="161"/>
      <c r="E44" s="161">
        <f>'実質公債費比率（分子）の構造'!L$50</f>
        <v>157</v>
      </c>
      <c r="F44" s="161"/>
      <c r="G44" s="161"/>
      <c r="H44" s="161">
        <f>'実質公債費比率（分子）の構造'!M$50</f>
        <v>156</v>
      </c>
      <c r="I44" s="161"/>
      <c r="J44" s="161"/>
      <c r="K44" s="161">
        <f>'実質公債費比率（分子）の構造'!N$50</f>
        <v>77</v>
      </c>
      <c r="L44" s="161"/>
      <c r="M44" s="161"/>
      <c r="N44" s="161">
        <f>'実質公債費比率（分子）の構造'!O$50</f>
        <v>77</v>
      </c>
      <c r="O44" s="161"/>
      <c r="P44" s="161"/>
    </row>
    <row r="45" spans="1:16" x14ac:dyDescent="0.15">
      <c r="A45" s="161" t="s">
        <v>60</v>
      </c>
      <c r="B45" s="161">
        <f>'実質公債費比率（分子）の構造'!K$49</f>
        <v>840</v>
      </c>
      <c r="C45" s="161"/>
      <c r="D45" s="161"/>
      <c r="E45" s="161">
        <f>'実質公債費比率（分子）の構造'!L$49</f>
        <v>833</v>
      </c>
      <c r="F45" s="161"/>
      <c r="G45" s="161"/>
      <c r="H45" s="161">
        <f>'実質公債費比率（分子）の構造'!M$49</f>
        <v>605</v>
      </c>
      <c r="I45" s="161"/>
      <c r="J45" s="161"/>
      <c r="K45" s="161">
        <f>'実質公債費比率（分子）の構造'!N$49</f>
        <v>725</v>
      </c>
      <c r="L45" s="161"/>
      <c r="M45" s="161"/>
      <c r="N45" s="161">
        <f>'実質公債費比率（分子）の構造'!O$49</f>
        <v>628</v>
      </c>
      <c r="O45" s="161"/>
      <c r="P45" s="161"/>
    </row>
    <row r="46" spans="1:16" x14ac:dyDescent="0.15">
      <c r="A46" s="161" t="s">
        <v>61</v>
      </c>
      <c r="B46" s="161">
        <f>'実質公債費比率（分子）の構造'!K$48</f>
        <v>1505</v>
      </c>
      <c r="C46" s="161"/>
      <c r="D46" s="161"/>
      <c r="E46" s="161">
        <f>'実質公債費比率（分子）の構造'!L$48</f>
        <v>1331</v>
      </c>
      <c r="F46" s="161"/>
      <c r="G46" s="161"/>
      <c r="H46" s="161">
        <f>'実質公債費比率（分子）の構造'!M$48</f>
        <v>1346</v>
      </c>
      <c r="I46" s="161"/>
      <c r="J46" s="161"/>
      <c r="K46" s="161">
        <f>'実質公債費比率（分子）の構造'!N$48</f>
        <v>1450</v>
      </c>
      <c r="L46" s="161"/>
      <c r="M46" s="161"/>
      <c r="N46" s="161">
        <f>'実質公債費比率（分子）の構造'!O$48</f>
        <v>1407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2785</v>
      </c>
      <c r="C49" s="161"/>
      <c r="D49" s="161"/>
      <c r="E49" s="161">
        <f>'実質公債費比率（分子）の構造'!L$45</f>
        <v>2597</v>
      </c>
      <c r="F49" s="161"/>
      <c r="G49" s="161"/>
      <c r="H49" s="161">
        <f>'実質公債費比率（分子）の構造'!M$45</f>
        <v>2474</v>
      </c>
      <c r="I49" s="161"/>
      <c r="J49" s="161"/>
      <c r="K49" s="161">
        <f>'実質公債費比率（分子）の構造'!N$45</f>
        <v>2339</v>
      </c>
      <c r="L49" s="161"/>
      <c r="M49" s="161"/>
      <c r="N49" s="161">
        <f>'実質公債費比率（分子）の構造'!O$45</f>
        <v>2321</v>
      </c>
      <c r="O49" s="161"/>
      <c r="P49" s="161"/>
    </row>
    <row r="50" spans="1:16" x14ac:dyDescent="0.15">
      <c r="A50" s="161" t="s">
        <v>65</v>
      </c>
      <c r="B50" s="161" t="e">
        <f>NA()</f>
        <v>#N/A</v>
      </c>
      <c r="C50" s="161">
        <f>IF(ISNUMBER('実質公債費比率（分子）の構造'!K$53),'実質公債費比率（分子）の構造'!K$53,NA())</f>
        <v>2117</v>
      </c>
      <c r="D50" s="161" t="e">
        <f>NA()</f>
        <v>#N/A</v>
      </c>
      <c r="E50" s="161" t="e">
        <f>NA()</f>
        <v>#N/A</v>
      </c>
      <c r="F50" s="161">
        <f>IF(ISNUMBER('実質公債費比率（分子）の構造'!L$53),'実質公債費比率（分子）の構造'!L$53,NA())</f>
        <v>1672</v>
      </c>
      <c r="G50" s="161" t="e">
        <f>NA()</f>
        <v>#N/A</v>
      </c>
      <c r="H50" s="161" t="e">
        <f>NA()</f>
        <v>#N/A</v>
      </c>
      <c r="I50" s="161">
        <f>IF(ISNUMBER('実質公債費比率（分子）の構造'!M$53),'実質公債費比率（分子）の構造'!M$53,NA())</f>
        <v>1405</v>
      </c>
      <c r="J50" s="161" t="e">
        <f>NA()</f>
        <v>#N/A</v>
      </c>
      <c r="K50" s="161" t="e">
        <f>NA()</f>
        <v>#N/A</v>
      </c>
      <c r="L50" s="161">
        <f>IF(ISNUMBER('実質公債費比率（分子）の構造'!N$53),'実質公債費比率（分子）の構造'!N$53,NA())</f>
        <v>1325</v>
      </c>
      <c r="M50" s="161" t="e">
        <f>NA()</f>
        <v>#N/A</v>
      </c>
      <c r="N50" s="161" t="e">
        <f>NA()</f>
        <v>#N/A</v>
      </c>
      <c r="O50" s="161">
        <f>IF(ISNUMBER('実質公債費比率（分子）の構造'!O$53),'実質公債費比率（分子）の構造'!O$53,NA())</f>
        <v>1125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31622</v>
      </c>
      <c r="E56" s="160"/>
      <c r="F56" s="160"/>
      <c r="G56" s="160">
        <f>'将来負担比率（分子）の構造'!J$52</f>
        <v>31935</v>
      </c>
      <c r="H56" s="160"/>
      <c r="I56" s="160"/>
      <c r="J56" s="160">
        <f>'将来負担比率（分子）の構造'!K$52</f>
        <v>32386</v>
      </c>
      <c r="K56" s="160"/>
      <c r="L56" s="160"/>
      <c r="M56" s="160">
        <f>'将来負担比率（分子）の構造'!L$52</f>
        <v>32175</v>
      </c>
      <c r="N56" s="160"/>
      <c r="O56" s="160"/>
      <c r="P56" s="160">
        <f>'将来負担比率（分子）の構造'!M$52</f>
        <v>32079</v>
      </c>
    </row>
    <row r="57" spans="1:16" x14ac:dyDescent="0.15">
      <c r="A57" s="160" t="s">
        <v>36</v>
      </c>
      <c r="B57" s="160"/>
      <c r="C57" s="160"/>
      <c r="D57" s="160">
        <f>'将来負担比率（分子）の構造'!I$51</f>
        <v>8500</v>
      </c>
      <c r="E57" s="160"/>
      <c r="F57" s="160"/>
      <c r="G57" s="160">
        <f>'将来負担比率（分子）の構造'!J$51</f>
        <v>8995</v>
      </c>
      <c r="H57" s="160"/>
      <c r="I57" s="160"/>
      <c r="J57" s="160">
        <f>'将来負担比率（分子）の構造'!K$51</f>
        <v>7879</v>
      </c>
      <c r="K57" s="160"/>
      <c r="L57" s="160"/>
      <c r="M57" s="160">
        <f>'将来負担比率（分子）の構造'!L$51</f>
        <v>6971</v>
      </c>
      <c r="N57" s="160"/>
      <c r="O57" s="160"/>
      <c r="P57" s="160">
        <f>'将来負担比率（分子）の構造'!M$51</f>
        <v>6916</v>
      </c>
    </row>
    <row r="58" spans="1:16" x14ac:dyDescent="0.15">
      <c r="A58" s="160" t="s">
        <v>35</v>
      </c>
      <c r="B58" s="160"/>
      <c r="C58" s="160"/>
      <c r="D58" s="160">
        <f>'将来負担比率（分子）の構造'!I$50</f>
        <v>3324</v>
      </c>
      <c r="E58" s="160"/>
      <c r="F58" s="160"/>
      <c r="G58" s="160">
        <f>'将来負担比率（分子）の構造'!J$50</f>
        <v>3100</v>
      </c>
      <c r="H58" s="160"/>
      <c r="I58" s="160"/>
      <c r="J58" s="160">
        <f>'将来負担比率（分子）の構造'!K$50</f>
        <v>3209</v>
      </c>
      <c r="K58" s="160"/>
      <c r="L58" s="160"/>
      <c r="M58" s="160">
        <f>'将来負担比率（分子）の構造'!L$50</f>
        <v>2897</v>
      </c>
      <c r="N58" s="160"/>
      <c r="O58" s="160"/>
      <c r="P58" s="160">
        <f>'将来負担比率（分子）の構造'!M$50</f>
        <v>2561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x14ac:dyDescent="0.15">
      <c r="A62" s="160" t="s">
        <v>29</v>
      </c>
      <c r="B62" s="160">
        <f>'将来負担比率（分子）の構造'!I$45</f>
        <v>4739</v>
      </c>
      <c r="C62" s="160"/>
      <c r="D62" s="160"/>
      <c r="E62" s="160">
        <f>'将来負担比率（分子）の構造'!J$45</f>
        <v>4465</v>
      </c>
      <c r="F62" s="160"/>
      <c r="G62" s="160"/>
      <c r="H62" s="160">
        <f>'将来負担比率（分子）の構造'!K$45</f>
        <v>4404</v>
      </c>
      <c r="I62" s="160"/>
      <c r="J62" s="160"/>
      <c r="K62" s="160">
        <f>'将来負担比率（分子）の構造'!L$45</f>
        <v>4368</v>
      </c>
      <c r="L62" s="160"/>
      <c r="M62" s="160"/>
      <c r="N62" s="160">
        <f>'将来負担比率（分子）の構造'!M$45</f>
        <v>4149</v>
      </c>
      <c r="O62" s="160"/>
      <c r="P62" s="160"/>
    </row>
    <row r="63" spans="1:16" x14ac:dyDescent="0.15">
      <c r="A63" s="160" t="s">
        <v>28</v>
      </c>
      <c r="B63" s="160">
        <f>'将来負担比率（分子）の構造'!I$44</f>
        <v>4501</v>
      </c>
      <c r="C63" s="160"/>
      <c r="D63" s="160"/>
      <c r="E63" s="160">
        <f>'将来負担比率（分子）の構造'!J$44</f>
        <v>3754</v>
      </c>
      <c r="F63" s="160"/>
      <c r="G63" s="160"/>
      <c r="H63" s="160">
        <f>'将来負担比率（分子）の構造'!K$44</f>
        <v>3045</v>
      </c>
      <c r="I63" s="160"/>
      <c r="J63" s="160"/>
      <c r="K63" s="160">
        <f>'将来負担比率（分子）の構造'!L$44</f>
        <v>2345</v>
      </c>
      <c r="L63" s="160"/>
      <c r="M63" s="160"/>
      <c r="N63" s="160">
        <f>'将来負担比率（分子）の構造'!M$44</f>
        <v>1727</v>
      </c>
      <c r="O63" s="160"/>
      <c r="P63" s="160"/>
    </row>
    <row r="64" spans="1:16" x14ac:dyDescent="0.15">
      <c r="A64" s="160" t="s">
        <v>27</v>
      </c>
      <c r="B64" s="160">
        <f>'将来負担比率（分子）の構造'!I$43</f>
        <v>19355</v>
      </c>
      <c r="C64" s="160"/>
      <c r="D64" s="160"/>
      <c r="E64" s="160">
        <f>'将来負担比率（分子）の構造'!J$43</f>
        <v>18989</v>
      </c>
      <c r="F64" s="160"/>
      <c r="G64" s="160"/>
      <c r="H64" s="160">
        <f>'将来負担比率（分子）の構造'!K$43</f>
        <v>18399</v>
      </c>
      <c r="I64" s="160"/>
      <c r="J64" s="160"/>
      <c r="K64" s="160">
        <f>'将来負担比率（分子）の構造'!L$43</f>
        <v>18132</v>
      </c>
      <c r="L64" s="160"/>
      <c r="M64" s="160"/>
      <c r="N64" s="160">
        <f>'将来負担比率（分子）の構造'!M$43</f>
        <v>17960</v>
      </c>
      <c r="O64" s="160"/>
      <c r="P64" s="160"/>
    </row>
    <row r="65" spans="1:16" x14ac:dyDescent="0.15">
      <c r="A65" s="160" t="s">
        <v>26</v>
      </c>
      <c r="B65" s="160">
        <f>'将来負担比率（分子）の構造'!I$42</f>
        <v>796</v>
      </c>
      <c r="C65" s="160"/>
      <c r="D65" s="160"/>
      <c r="E65" s="160">
        <f>'将来負担比率（分子）の構造'!J$42</f>
        <v>652</v>
      </c>
      <c r="F65" s="160"/>
      <c r="G65" s="160"/>
      <c r="H65" s="160">
        <f>'将来負担比率（分子）の構造'!K$42</f>
        <v>507</v>
      </c>
      <c r="I65" s="160"/>
      <c r="J65" s="160"/>
      <c r="K65" s="160">
        <f>'将来負担比率（分子）の構造'!L$42</f>
        <v>438</v>
      </c>
      <c r="L65" s="160"/>
      <c r="M65" s="160"/>
      <c r="N65" s="160">
        <f>'将来負担比率（分子）の構造'!M$42</f>
        <v>368</v>
      </c>
      <c r="O65" s="160"/>
      <c r="P65" s="160"/>
    </row>
    <row r="66" spans="1:16" x14ac:dyDescent="0.15">
      <c r="A66" s="160" t="s">
        <v>25</v>
      </c>
      <c r="B66" s="160">
        <f>'将来負担比率（分子）の構造'!I$41</f>
        <v>26297</v>
      </c>
      <c r="C66" s="160"/>
      <c r="D66" s="160"/>
      <c r="E66" s="160">
        <f>'将来負担比率（分子）の構造'!J$41</f>
        <v>26714</v>
      </c>
      <c r="F66" s="160"/>
      <c r="G66" s="160"/>
      <c r="H66" s="160">
        <f>'将来負担比率（分子）の構造'!K$41</f>
        <v>26979</v>
      </c>
      <c r="I66" s="160"/>
      <c r="J66" s="160"/>
      <c r="K66" s="160">
        <f>'将来負担比率（分子）の構造'!L$41</f>
        <v>26911</v>
      </c>
      <c r="L66" s="160"/>
      <c r="M66" s="160"/>
      <c r="N66" s="160">
        <f>'将来負担比率（分子）の構造'!M$41</f>
        <v>27350</v>
      </c>
      <c r="O66" s="160"/>
      <c r="P66" s="160"/>
    </row>
    <row r="67" spans="1:16" x14ac:dyDescent="0.15">
      <c r="A67" s="160" t="s">
        <v>69</v>
      </c>
      <c r="B67" s="160" t="e">
        <f>NA()</f>
        <v>#N/A</v>
      </c>
      <c r="C67" s="160">
        <f>IF(ISNUMBER('将来負担比率（分子）の構造'!I$53), IF('将来負担比率（分子）の構造'!I$53 &lt; 0, 0, '将来負担比率（分子）の構造'!I$53), NA())</f>
        <v>12242</v>
      </c>
      <c r="D67" s="160" t="e">
        <f>NA()</f>
        <v>#N/A</v>
      </c>
      <c r="E67" s="160" t="e">
        <f>NA()</f>
        <v>#N/A</v>
      </c>
      <c r="F67" s="160">
        <f>IF(ISNUMBER('将来負担比率（分子）の構造'!J$53), IF('将来負担比率（分子）の構造'!J$53 &lt; 0, 0, '将来負担比率（分子）の構造'!J$53), NA())</f>
        <v>10544</v>
      </c>
      <c r="G67" s="160" t="e">
        <f>NA()</f>
        <v>#N/A</v>
      </c>
      <c r="H67" s="160" t="e">
        <f>NA()</f>
        <v>#N/A</v>
      </c>
      <c r="I67" s="160">
        <f>IF(ISNUMBER('将来負担比率（分子）の構造'!K$53), IF('将来負担比率（分子）の構造'!K$53 &lt; 0, 0, '将来負担比率（分子）の構造'!K$53), NA())</f>
        <v>9860</v>
      </c>
      <c r="J67" s="160" t="e">
        <f>NA()</f>
        <v>#N/A</v>
      </c>
      <c r="K67" s="160" t="e">
        <f>NA()</f>
        <v>#N/A</v>
      </c>
      <c r="L67" s="160">
        <f>IF(ISNUMBER('将来負担比率（分子）の構造'!L$53), IF('将来負担比率（分子）の構造'!L$53 &lt; 0, 0, '将来負担比率（分子）の構造'!L$53), NA())</f>
        <v>10151</v>
      </c>
      <c r="M67" s="160" t="e">
        <f>NA()</f>
        <v>#N/A</v>
      </c>
      <c r="N67" s="160" t="e">
        <f>NA()</f>
        <v>#N/A</v>
      </c>
      <c r="O67" s="160">
        <f>IF(ISNUMBER('将来負担比率（分子）の構造'!M$53), IF('将来負担比率（分子）の構造'!M$53 &lt; 0, 0, '将来負担比率（分子）の構造'!M$53), NA())</f>
        <v>9998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1383</v>
      </c>
      <c r="C72" s="164">
        <f>基金残高に係る経年分析!G55</f>
        <v>1272</v>
      </c>
      <c r="D72" s="164">
        <f>基金残高に係る経年分析!H55</f>
        <v>1072</v>
      </c>
    </row>
    <row r="73" spans="1:16" x14ac:dyDescent="0.15">
      <c r="A73" s="163" t="s">
        <v>72</v>
      </c>
      <c r="B73" s="164">
        <f>基金残高に係る経年分析!F56</f>
        <v>189</v>
      </c>
      <c r="C73" s="164">
        <f>基金残高に係る経年分析!G56</f>
        <v>189</v>
      </c>
      <c r="D73" s="164">
        <f>基金残高に係る経年分析!H56</f>
        <v>189</v>
      </c>
    </row>
    <row r="74" spans="1:16" x14ac:dyDescent="0.15">
      <c r="A74" s="163" t="s">
        <v>73</v>
      </c>
      <c r="B74" s="164">
        <f>基金残高に係る経年分析!F57</f>
        <v>1281</v>
      </c>
      <c r="C74" s="164">
        <f>基金残高に係る経年分析!G57</f>
        <v>1093</v>
      </c>
      <c r="D74" s="164">
        <f>基金残高に係る経年分析!H57</f>
        <v>1094</v>
      </c>
    </row>
  </sheetData>
  <sheetProtection algorithmName="SHA-512" hashValue="XHn55z6UmN2wpbXu2+yW5O0ZCs3pYb5mTMY8HSff3wYMNWDQzy2G26apkO/qMN3lDpzu3zQPXVDd7BYWUzEwow==" saltValue="/IJv7ytV1z+Any9r/ePb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11585894</v>
      </c>
      <c r="S5" s="707"/>
      <c r="T5" s="707"/>
      <c r="U5" s="707"/>
      <c r="V5" s="707"/>
      <c r="W5" s="707"/>
      <c r="X5" s="707"/>
      <c r="Y5" s="753"/>
      <c r="Z5" s="771">
        <v>36.4</v>
      </c>
      <c r="AA5" s="771"/>
      <c r="AB5" s="771"/>
      <c r="AC5" s="771"/>
      <c r="AD5" s="772">
        <v>10709675</v>
      </c>
      <c r="AE5" s="772"/>
      <c r="AF5" s="772"/>
      <c r="AG5" s="772"/>
      <c r="AH5" s="772"/>
      <c r="AI5" s="772"/>
      <c r="AJ5" s="772"/>
      <c r="AK5" s="772"/>
      <c r="AL5" s="754">
        <v>62</v>
      </c>
      <c r="AM5" s="723"/>
      <c r="AN5" s="723"/>
      <c r="AO5" s="755"/>
      <c r="AP5" s="740" t="s">
        <v>222</v>
      </c>
      <c r="AQ5" s="741"/>
      <c r="AR5" s="741"/>
      <c r="AS5" s="741"/>
      <c r="AT5" s="741"/>
      <c r="AU5" s="741"/>
      <c r="AV5" s="741"/>
      <c r="AW5" s="741"/>
      <c r="AX5" s="741"/>
      <c r="AY5" s="741"/>
      <c r="AZ5" s="741"/>
      <c r="BA5" s="741"/>
      <c r="BB5" s="741"/>
      <c r="BC5" s="741"/>
      <c r="BD5" s="741"/>
      <c r="BE5" s="741"/>
      <c r="BF5" s="742"/>
      <c r="BG5" s="641">
        <v>10708121</v>
      </c>
      <c r="BH5" s="644"/>
      <c r="BI5" s="644"/>
      <c r="BJ5" s="644"/>
      <c r="BK5" s="644"/>
      <c r="BL5" s="644"/>
      <c r="BM5" s="644"/>
      <c r="BN5" s="645"/>
      <c r="BO5" s="703">
        <v>92.4</v>
      </c>
      <c r="BP5" s="703"/>
      <c r="BQ5" s="703"/>
      <c r="BR5" s="703"/>
      <c r="BS5" s="704">
        <v>108090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165300</v>
      </c>
      <c r="S6" s="644"/>
      <c r="T6" s="644"/>
      <c r="U6" s="644"/>
      <c r="V6" s="644"/>
      <c r="W6" s="644"/>
      <c r="X6" s="644"/>
      <c r="Y6" s="645"/>
      <c r="Z6" s="703">
        <v>0.5</v>
      </c>
      <c r="AA6" s="703"/>
      <c r="AB6" s="703"/>
      <c r="AC6" s="703"/>
      <c r="AD6" s="704">
        <v>165300</v>
      </c>
      <c r="AE6" s="704"/>
      <c r="AF6" s="704"/>
      <c r="AG6" s="704"/>
      <c r="AH6" s="704"/>
      <c r="AI6" s="704"/>
      <c r="AJ6" s="704"/>
      <c r="AK6" s="704"/>
      <c r="AL6" s="646">
        <v>1</v>
      </c>
      <c r="AM6" s="647"/>
      <c r="AN6" s="647"/>
      <c r="AO6" s="705"/>
      <c r="AP6" s="638" t="s">
        <v>227</v>
      </c>
      <c r="AQ6" s="639"/>
      <c r="AR6" s="639"/>
      <c r="AS6" s="639"/>
      <c r="AT6" s="639"/>
      <c r="AU6" s="639"/>
      <c r="AV6" s="639"/>
      <c r="AW6" s="639"/>
      <c r="AX6" s="639"/>
      <c r="AY6" s="639"/>
      <c r="AZ6" s="639"/>
      <c r="BA6" s="639"/>
      <c r="BB6" s="639"/>
      <c r="BC6" s="639"/>
      <c r="BD6" s="639"/>
      <c r="BE6" s="639"/>
      <c r="BF6" s="640"/>
      <c r="BG6" s="641">
        <v>10708121</v>
      </c>
      <c r="BH6" s="644"/>
      <c r="BI6" s="644"/>
      <c r="BJ6" s="644"/>
      <c r="BK6" s="644"/>
      <c r="BL6" s="644"/>
      <c r="BM6" s="644"/>
      <c r="BN6" s="645"/>
      <c r="BO6" s="703">
        <v>92.4</v>
      </c>
      <c r="BP6" s="703"/>
      <c r="BQ6" s="703"/>
      <c r="BR6" s="703"/>
      <c r="BS6" s="704">
        <v>108090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271802</v>
      </c>
      <c r="CS6" s="644"/>
      <c r="CT6" s="644"/>
      <c r="CU6" s="644"/>
      <c r="CV6" s="644"/>
      <c r="CW6" s="644"/>
      <c r="CX6" s="644"/>
      <c r="CY6" s="645"/>
      <c r="CZ6" s="754">
        <v>0.9</v>
      </c>
      <c r="DA6" s="723"/>
      <c r="DB6" s="723"/>
      <c r="DC6" s="757"/>
      <c r="DD6" s="649" t="s">
        <v>123</v>
      </c>
      <c r="DE6" s="644"/>
      <c r="DF6" s="644"/>
      <c r="DG6" s="644"/>
      <c r="DH6" s="644"/>
      <c r="DI6" s="644"/>
      <c r="DJ6" s="644"/>
      <c r="DK6" s="644"/>
      <c r="DL6" s="644"/>
      <c r="DM6" s="644"/>
      <c r="DN6" s="644"/>
      <c r="DO6" s="644"/>
      <c r="DP6" s="645"/>
      <c r="DQ6" s="649">
        <v>271802</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26207</v>
      </c>
      <c r="S7" s="644"/>
      <c r="T7" s="644"/>
      <c r="U7" s="644"/>
      <c r="V7" s="644"/>
      <c r="W7" s="644"/>
      <c r="X7" s="644"/>
      <c r="Y7" s="645"/>
      <c r="Z7" s="703">
        <v>0.1</v>
      </c>
      <c r="AA7" s="703"/>
      <c r="AB7" s="703"/>
      <c r="AC7" s="703"/>
      <c r="AD7" s="704">
        <v>26207</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4816978</v>
      </c>
      <c r="BH7" s="644"/>
      <c r="BI7" s="644"/>
      <c r="BJ7" s="644"/>
      <c r="BK7" s="644"/>
      <c r="BL7" s="644"/>
      <c r="BM7" s="644"/>
      <c r="BN7" s="645"/>
      <c r="BO7" s="703">
        <v>41.6</v>
      </c>
      <c r="BP7" s="703"/>
      <c r="BQ7" s="703"/>
      <c r="BR7" s="703"/>
      <c r="BS7" s="704">
        <v>108090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3290702</v>
      </c>
      <c r="CS7" s="644"/>
      <c r="CT7" s="644"/>
      <c r="CU7" s="644"/>
      <c r="CV7" s="644"/>
      <c r="CW7" s="644"/>
      <c r="CX7" s="644"/>
      <c r="CY7" s="645"/>
      <c r="CZ7" s="703">
        <v>10.4</v>
      </c>
      <c r="DA7" s="703"/>
      <c r="DB7" s="703"/>
      <c r="DC7" s="703"/>
      <c r="DD7" s="649">
        <v>141910</v>
      </c>
      <c r="DE7" s="644"/>
      <c r="DF7" s="644"/>
      <c r="DG7" s="644"/>
      <c r="DH7" s="644"/>
      <c r="DI7" s="644"/>
      <c r="DJ7" s="644"/>
      <c r="DK7" s="644"/>
      <c r="DL7" s="644"/>
      <c r="DM7" s="644"/>
      <c r="DN7" s="644"/>
      <c r="DO7" s="644"/>
      <c r="DP7" s="645"/>
      <c r="DQ7" s="649">
        <v>2476252</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74286</v>
      </c>
      <c r="S8" s="644"/>
      <c r="T8" s="644"/>
      <c r="U8" s="644"/>
      <c r="V8" s="644"/>
      <c r="W8" s="644"/>
      <c r="X8" s="644"/>
      <c r="Y8" s="645"/>
      <c r="Z8" s="703">
        <v>0.2</v>
      </c>
      <c r="AA8" s="703"/>
      <c r="AB8" s="703"/>
      <c r="AC8" s="703"/>
      <c r="AD8" s="704">
        <v>74286</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134667</v>
      </c>
      <c r="BH8" s="644"/>
      <c r="BI8" s="644"/>
      <c r="BJ8" s="644"/>
      <c r="BK8" s="644"/>
      <c r="BL8" s="644"/>
      <c r="BM8" s="644"/>
      <c r="BN8" s="645"/>
      <c r="BO8" s="703">
        <v>1.2</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15051844</v>
      </c>
      <c r="CS8" s="644"/>
      <c r="CT8" s="644"/>
      <c r="CU8" s="644"/>
      <c r="CV8" s="644"/>
      <c r="CW8" s="644"/>
      <c r="CX8" s="644"/>
      <c r="CY8" s="645"/>
      <c r="CZ8" s="703">
        <v>47.4</v>
      </c>
      <c r="DA8" s="703"/>
      <c r="DB8" s="703"/>
      <c r="DC8" s="703"/>
      <c r="DD8" s="649">
        <v>484050</v>
      </c>
      <c r="DE8" s="644"/>
      <c r="DF8" s="644"/>
      <c r="DG8" s="644"/>
      <c r="DH8" s="644"/>
      <c r="DI8" s="644"/>
      <c r="DJ8" s="644"/>
      <c r="DK8" s="644"/>
      <c r="DL8" s="644"/>
      <c r="DM8" s="644"/>
      <c r="DN8" s="644"/>
      <c r="DO8" s="644"/>
      <c r="DP8" s="645"/>
      <c r="DQ8" s="649">
        <v>6554893</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75171</v>
      </c>
      <c r="S9" s="644"/>
      <c r="T9" s="644"/>
      <c r="U9" s="644"/>
      <c r="V9" s="644"/>
      <c r="W9" s="644"/>
      <c r="X9" s="644"/>
      <c r="Y9" s="645"/>
      <c r="Z9" s="703">
        <v>0.2</v>
      </c>
      <c r="AA9" s="703"/>
      <c r="AB9" s="703"/>
      <c r="AC9" s="703"/>
      <c r="AD9" s="704">
        <v>75171</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3911113</v>
      </c>
      <c r="BH9" s="644"/>
      <c r="BI9" s="644"/>
      <c r="BJ9" s="644"/>
      <c r="BK9" s="644"/>
      <c r="BL9" s="644"/>
      <c r="BM9" s="644"/>
      <c r="BN9" s="645"/>
      <c r="BO9" s="703">
        <v>33.799999999999997</v>
      </c>
      <c r="BP9" s="703"/>
      <c r="BQ9" s="703"/>
      <c r="BR9" s="703"/>
      <c r="BS9" s="649" t="s">
        <v>234</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3575863</v>
      </c>
      <c r="CS9" s="644"/>
      <c r="CT9" s="644"/>
      <c r="CU9" s="644"/>
      <c r="CV9" s="644"/>
      <c r="CW9" s="644"/>
      <c r="CX9" s="644"/>
      <c r="CY9" s="645"/>
      <c r="CZ9" s="703">
        <v>11.3</v>
      </c>
      <c r="DA9" s="703"/>
      <c r="DB9" s="703"/>
      <c r="DC9" s="703"/>
      <c r="DD9" s="649">
        <v>63011</v>
      </c>
      <c r="DE9" s="644"/>
      <c r="DF9" s="644"/>
      <c r="DG9" s="644"/>
      <c r="DH9" s="644"/>
      <c r="DI9" s="644"/>
      <c r="DJ9" s="644"/>
      <c r="DK9" s="644"/>
      <c r="DL9" s="644"/>
      <c r="DM9" s="644"/>
      <c r="DN9" s="644"/>
      <c r="DO9" s="644"/>
      <c r="DP9" s="645"/>
      <c r="DQ9" s="649">
        <v>3099824</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148</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148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205640</v>
      </c>
      <c r="BH10" s="644"/>
      <c r="BI10" s="644"/>
      <c r="BJ10" s="644"/>
      <c r="BK10" s="644"/>
      <c r="BL10" s="644"/>
      <c r="BM10" s="644"/>
      <c r="BN10" s="645"/>
      <c r="BO10" s="703">
        <v>1.8</v>
      </c>
      <c r="BP10" s="703"/>
      <c r="BQ10" s="703"/>
      <c r="BR10" s="703"/>
      <c r="BS10" s="649" t="s">
        <v>123</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33583</v>
      </c>
      <c r="CS10" s="644"/>
      <c r="CT10" s="644"/>
      <c r="CU10" s="644"/>
      <c r="CV10" s="644"/>
      <c r="CW10" s="644"/>
      <c r="CX10" s="644"/>
      <c r="CY10" s="645"/>
      <c r="CZ10" s="703">
        <v>0.1</v>
      </c>
      <c r="DA10" s="703"/>
      <c r="DB10" s="703"/>
      <c r="DC10" s="703"/>
      <c r="DD10" s="649" t="s">
        <v>148</v>
      </c>
      <c r="DE10" s="644"/>
      <c r="DF10" s="644"/>
      <c r="DG10" s="644"/>
      <c r="DH10" s="644"/>
      <c r="DI10" s="644"/>
      <c r="DJ10" s="644"/>
      <c r="DK10" s="644"/>
      <c r="DL10" s="644"/>
      <c r="DM10" s="644"/>
      <c r="DN10" s="644"/>
      <c r="DO10" s="644"/>
      <c r="DP10" s="645"/>
      <c r="DQ10" s="649">
        <v>31050</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234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565558</v>
      </c>
      <c r="BH11" s="644"/>
      <c r="BI11" s="644"/>
      <c r="BJ11" s="644"/>
      <c r="BK11" s="644"/>
      <c r="BL11" s="644"/>
      <c r="BM11" s="644"/>
      <c r="BN11" s="645"/>
      <c r="BO11" s="703">
        <v>4.9000000000000004</v>
      </c>
      <c r="BP11" s="703"/>
      <c r="BQ11" s="703"/>
      <c r="BR11" s="703"/>
      <c r="BS11" s="649">
        <v>108090</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279855</v>
      </c>
      <c r="CS11" s="644"/>
      <c r="CT11" s="644"/>
      <c r="CU11" s="644"/>
      <c r="CV11" s="644"/>
      <c r="CW11" s="644"/>
      <c r="CX11" s="644"/>
      <c r="CY11" s="645"/>
      <c r="CZ11" s="703">
        <v>0.9</v>
      </c>
      <c r="DA11" s="703"/>
      <c r="DB11" s="703"/>
      <c r="DC11" s="703"/>
      <c r="DD11" s="649">
        <v>133388</v>
      </c>
      <c r="DE11" s="644"/>
      <c r="DF11" s="644"/>
      <c r="DG11" s="644"/>
      <c r="DH11" s="644"/>
      <c r="DI11" s="644"/>
      <c r="DJ11" s="644"/>
      <c r="DK11" s="644"/>
      <c r="DL11" s="644"/>
      <c r="DM11" s="644"/>
      <c r="DN11" s="644"/>
      <c r="DO11" s="644"/>
      <c r="DP11" s="645"/>
      <c r="DQ11" s="649">
        <v>236403</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1531261</v>
      </c>
      <c r="S12" s="644"/>
      <c r="T12" s="644"/>
      <c r="U12" s="644"/>
      <c r="V12" s="644"/>
      <c r="W12" s="644"/>
      <c r="X12" s="644"/>
      <c r="Y12" s="645"/>
      <c r="Z12" s="703">
        <v>4.8</v>
      </c>
      <c r="AA12" s="703"/>
      <c r="AB12" s="703"/>
      <c r="AC12" s="703"/>
      <c r="AD12" s="704">
        <v>1531261</v>
      </c>
      <c r="AE12" s="704"/>
      <c r="AF12" s="704"/>
      <c r="AG12" s="704"/>
      <c r="AH12" s="704"/>
      <c r="AI12" s="704"/>
      <c r="AJ12" s="704"/>
      <c r="AK12" s="704"/>
      <c r="AL12" s="646">
        <v>8.9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4947059</v>
      </c>
      <c r="BH12" s="644"/>
      <c r="BI12" s="644"/>
      <c r="BJ12" s="644"/>
      <c r="BK12" s="644"/>
      <c r="BL12" s="644"/>
      <c r="BM12" s="644"/>
      <c r="BN12" s="645"/>
      <c r="BO12" s="703">
        <v>42.7</v>
      </c>
      <c r="BP12" s="703"/>
      <c r="BQ12" s="703"/>
      <c r="BR12" s="703"/>
      <c r="BS12" s="649" t="s">
        <v>123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256361</v>
      </c>
      <c r="CS12" s="644"/>
      <c r="CT12" s="644"/>
      <c r="CU12" s="644"/>
      <c r="CV12" s="644"/>
      <c r="CW12" s="644"/>
      <c r="CX12" s="644"/>
      <c r="CY12" s="645"/>
      <c r="CZ12" s="703">
        <v>0.8</v>
      </c>
      <c r="DA12" s="703"/>
      <c r="DB12" s="703"/>
      <c r="DC12" s="703"/>
      <c r="DD12" s="649" t="s">
        <v>148</v>
      </c>
      <c r="DE12" s="644"/>
      <c r="DF12" s="644"/>
      <c r="DG12" s="644"/>
      <c r="DH12" s="644"/>
      <c r="DI12" s="644"/>
      <c r="DJ12" s="644"/>
      <c r="DK12" s="644"/>
      <c r="DL12" s="644"/>
      <c r="DM12" s="644"/>
      <c r="DN12" s="644"/>
      <c r="DO12" s="644"/>
      <c r="DP12" s="645"/>
      <c r="DQ12" s="649">
        <v>98650</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234</v>
      </c>
      <c r="AA13" s="703"/>
      <c r="AB13" s="703"/>
      <c r="AC13" s="703"/>
      <c r="AD13" s="704" t="s">
        <v>123</v>
      </c>
      <c r="AE13" s="704"/>
      <c r="AF13" s="704"/>
      <c r="AG13" s="704"/>
      <c r="AH13" s="704"/>
      <c r="AI13" s="704"/>
      <c r="AJ13" s="704"/>
      <c r="AK13" s="704"/>
      <c r="AL13" s="646" t="s">
        <v>123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4719577</v>
      </c>
      <c r="BH13" s="644"/>
      <c r="BI13" s="644"/>
      <c r="BJ13" s="644"/>
      <c r="BK13" s="644"/>
      <c r="BL13" s="644"/>
      <c r="BM13" s="644"/>
      <c r="BN13" s="645"/>
      <c r="BO13" s="703">
        <v>40.700000000000003</v>
      </c>
      <c r="BP13" s="703"/>
      <c r="BQ13" s="703"/>
      <c r="BR13" s="703"/>
      <c r="BS13" s="649" t="s">
        <v>234</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2338387</v>
      </c>
      <c r="CS13" s="644"/>
      <c r="CT13" s="644"/>
      <c r="CU13" s="644"/>
      <c r="CV13" s="644"/>
      <c r="CW13" s="644"/>
      <c r="CX13" s="644"/>
      <c r="CY13" s="645"/>
      <c r="CZ13" s="703">
        <v>7.4</v>
      </c>
      <c r="DA13" s="703"/>
      <c r="DB13" s="703"/>
      <c r="DC13" s="703"/>
      <c r="DD13" s="649">
        <v>410464</v>
      </c>
      <c r="DE13" s="644"/>
      <c r="DF13" s="644"/>
      <c r="DG13" s="644"/>
      <c r="DH13" s="644"/>
      <c r="DI13" s="644"/>
      <c r="DJ13" s="644"/>
      <c r="DK13" s="644"/>
      <c r="DL13" s="644"/>
      <c r="DM13" s="644"/>
      <c r="DN13" s="644"/>
      <c r="DO13" s="644"/>
      <c r="DP13" s="645"/>
      <c r="DQ13" s="649">
        <v>1884724</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148</v>
      </c>
      <c r="AA14" s="703"/>
      <c r="AB14" s="703"/>
      <c r="AC14" s="703"/>
      <c r="AD14" s="704" t="s">
        <v>148</v>
      </c>
      <c r="AE14" s="704"/>
      <c r="AF14" s="704"/>
      <c r="AG14" s="704"/>
      <c r="AH14" s="704"/>
      <c r="AI14" s="704"/>
      <c r="AJ14" s="704"/>
      <c r="AK14" s="704"/>
      <c r="AL14" s="646" t="s">
        <v>148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186193</v>
      </c>
      <c r="BH14" s="644"/>
      <c r="BI14" s="644"/>
      <c r="BJ14" s="644"/>
      <c r="BK14" s="644"/>
      <c r="BL14" s="644"/>
      <c r="BM14" s="644"/>
      <c r="BN14" s="645"/>
      <c r="BO14" s="703">
        <v>1.6</v>
      </c>
      <c r="BP14" s="703"/>
      <c r="BQ14" s="703"/>
      <c r="BR14" s="703"/>
      <c r="BS14" s="649" t="s">
        <v>234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1173138</v>
      </c>
      <c r="CS14" s="644"/>
      <c r="CT14" s="644"/>
      <c r="CU14" s="644"/>
      <c r="CV14" s="644"/>
      <c r="CW14" s="644"/>
      <c r="CX14" s="644"/>
      <c r="CY14" s="645"/>
      <c r="CZ14" s="703">
        <v>3.7</v>
      </c>
      <c r="DA14" s="703"/>
      <c r="DB14" s="703"/>
      <c r="DC14" s="703"/>
      <c r="DD14" s="649">
        <v>240093</v>
      </c>
      <c r="DE14" s="644"/>
      <c r="DF14" s="644"/>
      <c r="DG14" s="644"/>
      <c r="DH14" s="644"/>
      <c r="DI14" s="644"/>
      <c r="DJ14" s="644"/>
      <c r="DK14" s="644"/>
      <c r="DL14" s="644"/>
      <c r="DM14" s="644"/>
      <c r="DN14" s="644"/>
      <c r="DO14" s="644"/>
      <c r="DP14" s="645"/>
      <c r="DQ14" s="649">
        <v>938162</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84081</v>
      </c>
      <c r="S15" s="644"/>
      <c r="T15" s="644"/>
      <c r="U15" s="644"/>
      <c r="V15" s="644"/>
      <c r="W15" s="644"/>
      <c r="X15" s="644"/>
      <c r="Y15" s="645"/>
      <c r="Z15" s="703">
        <v>0.3</v>
      </c>
      <c r="AA15" s="703"/>
      <c r="AB15" s="703"/>
      <c r="AC15" s="703"/>
      <c r="AD15" s="704">
        <v>84081</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757891</v>
      </c>
      <c r="BH15" s="644"/>
      <c r="BI15" s="644"/>
      <c r="BJ15" s="644"/>
      <c r="BK15" s="644"/>
      <c r="BL15" s="644"/>
      <c r="BM15" s="644"/>
      <c r="BN15" s="645"/>
      <c r="BO15" s="703">
        <v>6.5</v>
      </c>
      <c r="BP15" s="703"/>
      <c r="BQ15" s="703"/>
      <c r="BR15" s="703"/>
      <c r="BS15" s="649" t="s">
        <v>123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3143430</v>
      </c>
      <c r="CS15" s="644"/>
      <c r="CT15" s="644"/>
      <c r="CU15" s="644"/>
      <c r="CV15" s="644"/>
      <c r="CW15" s="644"/>
      <c r="CX15" s="644"/>
      <c r="CY15" s="645"/>
      <c r="CZ15" s="703">
        <v>9.9</v>
      </c>
      <c r="DA15" s="703"/>
      <c r="DB15" s="703"/>
      <c r="DC15" s="703"/>
      <c r="DD15" s="649">
        <v>637551</v>
      </c>
      <c r="DE15" s="644"/>
      <c r="DF15" s="644"/>
      <c r="DG15" s="644"/>
      <c r="DH15" s="644"/>
      <c r="DI15" s="644"/>
      <c r="DJ15" s="644"/>
      <c r="DK15" s="644"/>
      <c r="DL15" s="644"/>
      <c r="DM15" s="644"/>
      <c r="DN15" s="644"/>
      <c r="DO15" s="644"/>
      <c r="DP15" s="645"/>
      <c r="DQ15" s="649">
        <v>2281399</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148</v>
      </c>
      <c r="AA16" s="703"/>
      <c r="AB16" s="703"/>
      <c r="AC16" s="703"/>
      <c r="AD16" s="704" t="s">
        <v>234</v>
      </c>
      <c r="AE16" s="704"/>
      <c r="AF16" s="704"/>
      <c r="AG16" s="704"/>
      <c r="AH16" s="704"/>
      <c r="AI16" s="704"/>
      <c r="AJ16" s="704"/>
      <c r="AK16" s="704"/>
      <c r="AL16" s="646" t="s">
        <v>234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234</v>
      </c>
      <c r="BP16" s="703"/>
      <c r="BQ16" s="703"/>
      <c r="BR16" s="703"/>
      <c r="BS16" s="649" t="s">
        <v>234</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148</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71103</v>
      </c>
      <c r="S17" s="644"/>
      <c r="T17" s="644"/>
      <c r="U17" s="644"/>
      <c r="V17" s="644"/>
      <c r="W17" s="644"/>
      <c r="X17" s="644"/>
      <c r="Y17" s="645"/>
      <c r="Z17" s="703">
        <v>0.2</v>
      </c>
      <c r="AA17" s="703"/>
      <c r="AB17" s="703"/>
      <c r="AC17" s="703"/>
      <c r="AD17" s="704">
        <v>71103</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123</v>
      </c>
      <c r="BP17" s="703"/>
      <c r="BQ17" s="703"/>
      <c r="BR17" s="703"/>
      <c r="BS17" s="649" t="s">
        <v>148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2321539</v>
      </c>
      <c r="CS17" s="644"/>
      <c r="CT17" s="644"/>
      <c r="CU17" s="644"/>
      <c r="CV17" s="644"/>
      <c r="CW17" s="644"/>
      <c r="CX17" s="644"/>
      <c r="CY17" s="645"/>
      <c r="CZ17" s="703">
        <v>7.3</v>
      </c>
      <c r="DA17" s="703"/>
      <c r="DB17" s="703"/>
      <c r="DC17" s="703"/>
      <c r="DD17" s="649" t="s">
        <v>123</v>
      </c>
      <c r="DE17" s="644"/>
      <c r="DF17" s="644"/>
      <c r="DG17" s="644"/>
      <c r="DH17" s="644"/>
      <c r="DI17" s="644"/>
      <c r="DJ17" s="644"/>
      <c r="DK17" s="644"/>
      <c r="DL17" s="644"/>
      <c r="DM17" s="644"/>
      <c r="DN17" s="644"/>
      <c r="DO17" s="644"/>
      <c r="DP17" s="645"/>
      <c r="DQ17" s="649">
        <v>2321539</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4767920</v>
      </c>
      <c r="S18" s="644"/>
      <c r="T18" s="644"/>
      <c r="U18" s="644"/>
      <c r="V18" s="644"/>
      <c r="W18" s="644"/>
      <c r="X18" s="644"/>
      <c r="Y18" s="645"/>
      <c r="Z18" s="703">
        <v>15</v>
      </c>
      <c r="AA18" s="703"/>
      <c r="AB18" s="703"/>
      <c r="AC18" s="703"/>
      <c r="AD18" s="704">
        <v>4390630</v>
      </c>
      <c r="AE18" s="704"/>
      <c r="AF18" s="704"/>
      <c r="AG18" s="704"/>
      <c r="AH18" s="704"/>
      <c r="AI18" s="704"/>
      <c r="AJ18" s="704"/>
      <c r="AK18" s="704"/>
      <c r="AL18" s="646">
        <v>25.4</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234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234</v>
      </c>
      <c r="DA18" s="703"/>
      <c r="DB18" s="703"/>
      <c r="DC18" s="703"/>
      <c r="DD18" s="649" t="s">
        <v>123</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4390630</v>
      </c>
      <c r="S19" s="644"/>
      <c r="T19" s="644"/>
      <c r="U19" s="644"/>
      <c r="V19" s="644"/>
      <c r="W19" s="644"/>
      <c r="X19" s="644"/>
      <c r="Y19" s="645"/>
      <c r="Z19" s="703">
        <v>13.8</v>
      </c>
      <c r="AA19" s="703"/>
      <c r="AB19" s="703"/>
      <c r="AC19" s="703"/>
      <c r="AD19" s="704">
        <v>4390630</v>
      </c>
      <c r="AE19" s="704"/>
      <c r="AF19" s="704"/>
      <c r="AG19" s="704"/>
      <c r="AH19" s="704"/>
      <c r="AI19" s="704"/>
      <c r="AJ19" s="704"/>
      <c r="AK19" s="704"/>
      <c r="AL19" s="646">
        <v>25.4</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877773</v>
      </c>
      <c r="BH19" s="644"/>
      <c r="BI19" s="644"/>
      <c r="BJ19" s="644"/>
      <c r="BK19" s="644"/>
      <c r="BL19" s="644"/>
      <c r="BM19" s="644"/>
      <c r="BN19" s="645"/>
      <c r="BO19" s="703">
        <v>7.6</v>
      </c>
      <c r="BP19" s="703"/>
      <c r="BQ19" s="703"/>
      <c r="BR19" s="703"/>
      <c r="BS19" s="649" t="s">
        <v>148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148</v>
      </c>
      <c r="CS19" s="644"/>
      <c r="CT19" s="644"/>
      <c r="CU19" s="644"/>
      <c r="CV19" s="644"/>
      <c r="CW19" s="644"/>
      <c r="CX19" s="644"/>
      <c r="CY19" s="645"/>
      <c r="CZ19" s="703" t="s">
        <v>148</v>
      </c>
      <c r="DA19" s="703"/>
      <c r="DB19" s="703"/>
      <c r="DC19" s="703"/>
      <c r="DD19" s="649" t="s">
        <v>234</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377290</v>
      </c>
      <c r="S20" s="644"/>
      <c r="T20" s="644"/>
      <c r="U20" s="644"/>
      <c r="V20" s="644"/>
      <c r="W20" s="644"/>
      <c r="X20" s="644"/>
      <c r="Y20" s="645"/>
      <c r="Z20" s="703">
        <v>1.2</v>
      </c>
      <c r="AA20" s="703"/>
      <c r="AB20" s="703"/>
      <c r="AC20" s="703"/>
      <c r="AD20" s="704" t="s">
        <v>234</v>
      </c>
      <c r="AE20" s="704"/>
      <c r="AF20" s="704"/>
      <c r="AG20" s="704"/>
      <c r="AH20" s="704"/>
      <c r="AI20" s="704"/>
      <c r="AJ20" s="704"/>
      <c r="AK20" s="704"/>
      <c r="AL20" s="646" t="s">
        <v>123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877773</v>
      </c>
      <c r="BH20" s="644"/>
      <c r="BI20" s="644"/>
      <c r="BJ20" s="644"/>
      <c r="BK20" s="644"/>
      <c r="BL20" s="644"/>
      <c r="BM20" s="644"/>
      <c r="BN20" s="645"/>
      <c r="BO20" s="703">
        <v>7.6</v>
      </c>
      <c r="BP20" s="703"/>
      <c r="BQ20" s="703"/>
      <c r="BR20" s="703"/>
      <c r="BS20" s="649" t="s">
        <v>123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31736504</v>
      </c>
      <c r="CS20" s="644"/>
      <c r="CT20" s="644"/>
      <c r="CU20" s="644"/>
      <c r="CV20" s="644"/>
      <c r="CW20" s="644"/>
      <c r="CX20" s="644"/>
      <c r="CY20" s="645"/>
      <c r="CZ20" s="703">
        <v>100</v>
      </c>
      <c r="DA20" s="703"/>
      <c r="DB20" s="703"/>
      <c r="DC20" s="703"/>
      <c r="DD20" s="649">
        <v>2110467</v>
      </c>
      <c r="DE20" s="644"/>
      <c r="DF20" s="644"/>
      <c r="DG20" s="644"/>
      <c r="DH20" s="644"/>
      <c r="DI20" s="644"/>
      <c r="DJ20" s="644"/>
      <c r="DK20" s="644"/>
      <c r="DL20" s="644"/>
      <c r="DM20" s="644"/>
      <c r="DN20" s="644"/>
      <c r="DO20" s="644"/>
      <c r="DP20" s="645"/>
      <c r="DQ20" s="649">
        <v>20194698</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148</v>
      </c>
      <c r="S21" s="644"/>
      <c r="T21" s="644"/>
      <c r="U21" s="644"/>
      <c r="V21" s="644"/>
      <c r="W21" s="644"/>
      <c r="X21" s="644"/>
      <c r="Y21" s="645"/>
      <c r="Z21" s="703" t="s">
        <v>234</v>
      </c>
      <c r="AA21" s="703"/>
      <c r="AB21" s="703"/>
      <c r="AC21" s="703"/>
      <c r="AD21" s="704" t="s">
        <v>123</v>
      </c>
      <c r="AE21" s="704"/>
      <c r="AF21" s="704"/>
      <c r="AG21" s="704"/>
      <c r="AH21" s="704"/>
      <c r="AI21" s="704"/>
      <c r="AJ21" s="704"/>
      <c r="AK21" s="704"/>
      <c r="AL21" s="646" t="s">
        <v>148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1554</v>
      </c>
      <c r="BH21" s="644"/>
      <c r="BI21" s="644"/>
      <c r="BJ21" s="644"/>
      <c r="BK21" s="644"/>
      <c r="BL21" s="644"/>
      <c r="BM21" s="644"/>
      <c r="BN21" s="645"/>
      <c r="BO21" s="703">
        <v>0</v>
      </c>
      <c r="BP21" s="703"/>
      <c r="BQ21" s="703"/>
      <c r="BR21" s="703"/>
      <c r="BS21" s="649" t="s">
        <v>148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18381223</v>
      </c>
      <c r="S22" s="644"/>
      <c r="T22" s="644"/>
      <c r="U22" s="644"/>
      <c r="V22" s="644"/>
      <c r="W22" s="644"/>
      <c r="X22" s="644"/>
      <c r="Y22" s="645"/>
      <c r="Z22" s="703">
        <v>57.8</v>
      </c>
      <c r="AA22" s="703"/>
      <c r="AB22" s="703"/>
      <c r="AC22" s="703"/>
      <c r="AD22" s="704">
        <v>17127714</v>
      </c>
      <c r="AE22" s="704"/>
      <c r="AF22" s="704"/>
      <c r="AG22" s="704"/>
      <c r="AH22" s="704"/>
      <c r="AI22" s="704"/>
      <c r="AJ22" s="704"/>
      <c r="AK22" s="704"/>
      <c r="AL22" s="646">
        <v>99.2</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15659</v>
      </c>
      <c r="S23" s="644"/>
      <c r="T23" s="644"/>
      <c r="U23" s="644"/>
      <c r="V23" s="644"/>
      <c r="W23" s="644"/>
      <c r="X23" s="644"/>
      <c r="Y23" s="645"/>
      <c r="Z23" s="703">
        <v>0</v>
      </c>
      <c r="AA23" s="703"/>
      <c r="AB23" s="703"/>
      <c r="AC23" s="703"/>
      <c r="AD23" s="704">
        <v>15659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876219</v>
      </c>
      <c r="BH23" s="644"/>
      <c r="BI23" s="644"/>
      <c r="BJ23" s="644"/>
      <c r="BK23" s="644"/>
      <c r="BL23" s="644"/>
      <c r="BM23" s="644"/>
      <c r="BN23" s="645"/>
      <c r="BO23" s="703">
        <v>7.6</v>
      </c>
      <c r="BP23" s="703"/>
      <c r="BQ23" s="703"/>
      <c r="BR23" s="703"/>
      <c r="BS23" s="649" t="s">
        <v>123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17816</v>
      </c>
      <c r="S24" s="644"/>
      <c r="T24" s="644"/>
      <c r="U24" s="644"/>
      <c r="V24" s="644"/>
      <c r="W24" s="644"/>
      <c r="X24" s="644"/>
      <c r="Y24" s="645"/>
      <c r="Z24" s="703">
        <v>0.1</v>
      </c>
      <c r="AA24" s="703"/>
      <c r="AB24" s="703"/>
      <c r="AC24" s="703"/>
      <c r="AD24" s="704" t="s">
        <v>148</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18006511</v>
      </c>
      <c r="CS24" s="707"/>
      <c r="CT24" s="707"/>
      <c r="CU24" s="707"/>
      <c r="CV24" s="707"/>
      <c r="CW24" s="707"/>
      <c r="CX24" s="707"/>
      <c r="CY24" s="753"/>
      <c r="CZ24" s="754">
        <v>56.7</v>
      </c>
      <c r="DA24" s="723"/>
      <c r="DB24" s="723"/>
      <c r="DC24" s="757"/>
      <c r="DD24" s="752">
        <v>10317168</v>
      </c>
      <c r="DE24" s="707"/>
      <c r="DF24" s="707"/>
      <c r="DG24" s="707"/>
      <c r="DH24" s="707"/>
      <c r="DI24" s="707"/>
      <c r="DJ24" s="707"/>
      <c r="DK24" s="753"/>
      <c r="DL24" s="752">
        <v>10195898</v>
      </c>
      <c r="DM24" s="707"/>
      <c r="DN24" s="707"/>
      <c r="DO24" s="707"/>
      <c r="DP24" s="707"/>
      <c r="DQ24" s="707"/>
      <c r="DR24" s="707"/>
      <c r="DS24" s="707"/>
      <c r="DT24" s="707"/>
      <c r="DU24" s="707"/>
      <c r="DV24" s="753"/>
      <c r="DW24" s="754">
        <v>55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585557</v>
      </c>
      <c r="S25" s="644"/>
      <c r="T25" s="644"/>
      <c r="U25" s="644"/>
      <c r="V25" s="644"/>
      <c r="W25" s="644"/>
      <c r="X25" s="644"/>
      <c r="Y25" s="645"/>
      <c r="Z25" s="703">
        <v>1.8</v>
      </c>
      <c r="AA25" s="703"/>
      <c r="AB25" s="703"/>
      <c r="AC25" s="703"/>
      <c r="AD25" s="704">
        <v>82573</v>
      </c>
      <c r="AE25" s="704"/>
      <c r="AF25" s="704"/>
      <c r="AG25" s="704"/>
      <c r="AH25" s="704"/>
      <c r="AI25" s="704"/>
      <c r="AJ25" s="704"/>
      <c r="AK25" s="704"/>
      <c r="AL25" s="646">
        <v>0.5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234</v>
      </c>
      <c r="BP25" s="703"/>
      <c r="BQ25" s="703"/>
      <c r="BR25" s="703"/>
      <c r="BS25" s="649" t="s">
        <v>123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5498144</v>
      </c>
      <c r="CS25" s="642"/>
      <c r="CT25" s="642"/>
      <c r="CU25" s="642"/>
      <c r="CV25" s="642"/>
      <c r="CW25" s="642"/>
      <c r="CX25" s="642"/>
      <c r="CY25" s="643"/>
      <c r="CZ25" s="646">
        <v>17.3</v>
      </c>
      <c r="DA25" s="675"/>
      <c r="DB25" s="675"/>
      <c r="DC25" s="676"/>
      <c r="DD25" s="649">
        <v>5106652</v>
      </c>
      <c r="DE25" s="642"/>
      <c r="DF25" s="642"/>
      <c r="DG25" s="642"/>
      <c r="DH25" s="642"/>
      <c r="DI25" s="642"/>
      <c r="DJ25" s="642"/>
      <c r="DK25" s="643"/>
      <c r="DL25" s="649">
        <v>4985987</v>
      </c>
      <c r="DM25" s="642"/>
      <c r="DN25" s="642"/>
      <c r="DO25" s="642"/>
      <c r="DP25" s="642"/>
      <c r="DQ25" s="642"/>
      <c r="DR25" s="642"/>
      <c r="DS25" s="642"/>
      <c r="DT25" s="642"/>
      <c r="DU25" s="642"/>
      <c r="DV25" s="643"/>
      <c r="DW25" s="646">
        <v>26.9</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108689</v>
      </c>
      <c r="S26" s="644"/>
      <c r="T26" s="644"/>
      <c r="U26" s="644"/>
      <c r="V26" s="644"/>
      <c r="W26" s="644"/>
      <c r="X26" s="644"/>
      <c r="Y26" s="645"/>
      <c r="Z26" s="703">
        <v>0.3</v>
      </c>
      <c r="AA26" s="703"/>
      <c r="AB26" s="703"/>
      <c r="AC26" s="703"/>
      <c r="AD26" s="704">
        <v>10</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234</v>
      </c>
      <c r="BP26" s="703"/>
      <c r="BQ26" s="703"/>
      <c r="BR26" s="703"/>
      <c r="BS26" s="649" t="s">
        <v>123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3298974</v>
      </c>
      <c r="CS26" s="644"/>
      <c r="CT26" s="644"/>
      <c r="CU26" s="644"/>
      <c r="CV26" s="644"/>
      <c r="CW26" s="644"/>
      <c r="CX26" s="644"/>
      <c r="CY26" s="645"/>
      <c r="CZ26" s="646">
        <v>10.4</v>
      </c>
      <c r="DA26" s="675"/>
      <c r="DB26" s="675"/>
      <c r="DC26" s="676"/>
      <c r="DD26" s="649">
        <v>3079229</v>
      </c>
      <c r="DE26" s="644"/>
      <c r="DF26" s="644"/>
      <c r="DG26" s="644"/>
      <c r="DH26" s="644"/>
      <c r="DI26" s="644"/>
      <c r="DJ26" s="644"/>
      <c r="DK26" s="645"/>
      <c r="DL26" s="649" t="s">
        <v>148</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5966340</v>
      </c>
      <c r="S27" s="644"/>
      <c r="T27" s="644"/>
      <c r="U27" s="644"/>
      <c r="V27" s="644"/>
      <c r="W27" s="644"/>
      <c r="X27" s="644"/>
      <c r="Y27" s="645"/>
      <c r="Z27" s="703">
        <v>18.8</v>
      </c>
      <c r="AA27" s="703"/>
      <c r="AB27" s="703"/>
      <c r="AC27" s="703"/>
      <c r="AD27" s="704" t="s">
        <v>234</v>
      </c>
      <c r="AE27" s="704"/>
      <c r="AF27" s="704"/>
      <c r="AG27" s="704"/>
      <c r="AH27" s="704"/>
      <c r="AI27" s="704"/>
      <c r="AJ27" s="704"/>
      <c r="AK27" s="704"/>
      <c r="AL27" s="646" t="s">
        <v>148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11585894</v>
      </c>
      <c r="BH27" s="644"/>
      <c r="BI27" s="644"/>
      <c r="BJ27" s="644"/>
      <c r="BK27" s="644"/>
      <c r="BL27" s="644"/>
      <c r="BM27" s="644"/>
      <c r="BN27" s="645"/>
      <c r="BO27" s="703">
        <v>100</v>
      </c>
      <c r="BP27" s="703"/>
      <c r="BQ27" s="703"/>
      <c r="BR27" s="703"/>
      <c r="BS27" s="649">
        <v>108090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10186828</v>
      </c>
      <c r="CS27" s="642"/>
      <c r="CT27" s="642"/>
      <c r="CU27" s="642"/>
      <c r="CV27" s="642"/>
      <c r="CW27" s="642"/>
      <c r="CX27" s="642"/>
      <c r="CY27" s="643"/>
      <c r="CZ27" s="646">
        <v>32.1</v>
      </c>
      <c r="DA27" s="675"/>
      <c r="DB27" s="675"/>
      <c r="DC27" s="676"/>
      <c r="DD27" s="649">
        <v>2888977</v>
      </c>
      <c r="DE27" s="642"/>
      <c r="DF27" s="642"/>
      <c r="DG27" s="642"/>
      <c r="DH27" s="642"/>
      <c r="DI27" s="642"/>
      <c r="DJ27" s="642"/>
      <c r="DK27" s="643"/>
      <c r="DL27" s="649">
        <v>2888372</v>
      </c>
      <c r="DM27" s="642"/>
      <c r="DN27" s="642"/>
      <c r="DO27" s="642"/>
      <c r="DP27" s="642"/>
      <c r="DQ27" s="642"/>
      <c r="DR27" s="642"/>
      <c r="DS27" s="642"/>
      <c r="DT27" s="642"/>
      <c r="DU27" s="642"/>
      <c r="DV27" s="643"/>
      <c r="DW27" s="646">
        <v>15.6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148</v>
      </c>
      <c r="S28" s="644"/>
      <c r="T28" s="644"/>
      <c r="U28" s="644"/>
      <c r="V28" s="644"/>
      <c r="W28" s="644"/>
      <c r="X28" s="644"/>
      <c r="Y28" s="645"/>
      <c r="Z28" s="703" t="s">
        <v>234</v>
      </c>
      <c r="AA28" s="703"/>
      <c r="AB28" s="703"/>
      <c r="AC28" s="703"/>
      <c r="AD28" s="704" t="s">
        <v>148</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2321539</v>
      </c>
      <c r="CS28" s="644"/>
      <c r="CT28" s="644"/>
      <c r="CU28" s="644"/>
      <c r="CV28" s="644"/>
      <c r="CW28" s="644"/>
      <c r="CX28" s="644"/>
      <c r="CY28" s="645"/>
      <c r="CZ28" s="646">
        <v>7.3</v>
      </c>
      <c r="DA28" s="675"/>
      <c r="DB28" s="675"/>
      <c r="DC28" s="676"/>
      <c r="DD28" s="649">
        <v>2321539</v>
      </c>
      <c r="DE28" s="644"/>
      <c r="DF28" s="644"/>
      <c r="DG28" s="644"/>
      <c r="DH28" s="644"/>
      <c r="DI28" s="644"/>
      <c r="DJ28" s="644"/>
      <c r="DK28" s="645"/>
      <c r="DL28" s="649">
        <v>2321539</v>
      </c>
      <c r="DM28" s="644"/>
      <c r="DN28" s="644"/>
      <c r="DO28" s="644"/>
      <c r="DP28" s="644"/>
      <c r="DQ28" s="644"/>
      <c r="DR28" s="644"/>
      <c r="DS28" s="644"/>
      <c r="DT28" s="644"/>
      <c r="DU28" s="644"/>
      <c r="DV28" s="645"/>
      <c r="DW28" s="646">
        <v>12.5</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2466148</v>
      </c>
      <c r="S29" s="644"/>
      <c r="T29" s="644"/>
      <c r="U29" s="644"/>
      <c r="V29" s="644"/>
      <c r="W29" s="644"/>
      <c r="X29" s="644"/>
      <c r="Y29" s="645"/>
      <c r="Z29" s="703">
        <v>7.8</v>
      </c>
      <c r="AA29" s="703"/>
      <c r="AB29" s="703"/>
      <c r="AC29" s="703"/>
      <c r="AD29" s="704" t="s">
        <v>234</v>
      </c>
      <c r="AE29" s="704"/>
      <c r="AF29" s="704"/>
      <c r="AG29" s="704"/>
      <c r="AH29" s="704"/>
      <c r="AI29" s="704"/>
      <c r="AJ29" s="704"/>
      <c r="AK29" s="704"/>
      <c r="AL29" s="646" t="s">
        <v>148</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2321086</v>
      </c>
      <c r="CS29" s="642"/>
      <c r="CT29" s="642"/>
      <c r="CU29" s="642"/>
      <c r="CV29" s="642"/>
      <c r="CW29" s="642"/>
      <c r="CX29" s="642"/>
      <c r="CY29" s="643"/>
      <c r="CZ29" s="646">
        <v>7.3</v>
      </c>
      <c r="DA29" s="675"/>
      <c r="DB29" s="675"/>
      <c r="DC29" s="676"/>
      <c r="DD29" s="649">
        <v>2321086</v>
      </c>
      <c r="DE29" s="642"/>
      <c r="DF29" s="642"/>
      <c r="DG29" s="642"/>
      <c r="DH29" s="642"/>
      <c r="DI29" s="642"/>
      <c r="DJ29" s="642"/>
      <c r="DK29" s="643"/>
      <c r="DL29" s="649">
        <v>2321086</v>
      </c>
      <c r="DM29" s="642"/>
      <c r="DN29" s="642"/>
      <c r="DO29" s="642"/>
      <c r="DP29" s="642"/>
      <c r="DQ29" s="642"/>
      <c r="DR29" s="642"/>
      <c r="DS29" s="642"/>
      <c r="DT29" s="642"/>
      <c r="DU29" s="642"/>
      <c r="DV29" s="643"/>
      <c r="DW29" s="646">
        <v>12.5</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25940</v>
      </c>
      <c r="S30" s="644"/>
      <c r="T30" s="644"/>
      <c r="U30" s="644"/>
      <c r="V30" s="644"/>
      <c r="W30" s="644"/>
      <c r="X30" s="644"/>
      <c r="Y30" s="645"/>
      <c r="Z30" s="703">
        <v>0.1</v>
      </c>
      <c r="AA30" s="703"/>
      <c r="AB30" s="703"/>
      <c r="AC30" s="703"/>
      <c r="AD30" s="704">
        <v>21757</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98.8</v>
      </c>
      <c r="BH30" s="722"/>
      <c r="BI30" s="722"/>
      <c r="BJ30" s="722"/>
      <c r="BK30" s="722"/>
      <c r="BL30" s="722"/>
      <c r="BM30" s="723">
        <v>96.8</v>
      </c>
      <c r="BN30" s="722"/>
      <c r="BO30" s="722"/>
      <c r="BP30" s="722"/>
      <c r="BQ30" s="724"/>
      <c r="BR30" s="721">
        <v>99</v>
      </c>
      <c r="BS30" s="722"/>
      <c r="BT30" s="722"/>
      <c r="BU30" s="722"/>
      <c r="BV30" s="722"/>
      <c r="BW30" s="722"/>
      <c r="BX30" s="723">
        <v>96.6</v>
      </c>
      <c r="BY30" s="722"/>
      <c r="BZ30" s="722"/>
      <c r="CA30" s="722"/>
      <c r="CB30" s="724"/>
      <c r="CD30" s="727"/>
      <c r="CE30" s="728"/>
      <c r="CF30" s="685" t="s">
        <v>306</v>
      </c>
      <c r="CG30" s="682"/>
      <c r="CH30" s="682"/>
      <c r="CI30" s="682"/>
      <c r="CJ30" s="682"/>
      <c r="CK30" s="682"/>
      <c r="CL30" s="682"/>
      <c r="CM30" s="682"/>
      <c r="CN30" s="682"/>
      <c r="CO30" s="682"/>
      <c r="CP30" s="682"/>
      <c r="CQ30" s="683"/>
      <c r="CR30" s="641">
        <v>2061662</v>
      </c>
      <c r="CS30" s="644"/>
      <c r="CT30" s="644"/>
      <c r="CU30" s="644"/>
      <c r="CV30" s="644"/>
      <c r="CW30" s="644"/>
      <c r="CX30" s="644"/>
      <c r="CY30" s="645"/>
      <c r="CZ30" s="646">
        <v>6.5</v>
      </c>
      <c r="DA30" s="675"/>
      <c r="DB30" s="675"/>
      <c r="DC30" s="676"/>
      <c r="DD30" s="649">
        <v>2061662</v>
      </c>
      <c r="DE30" s="644"/>
      <c r="DF30" s="644"/>
      <c r="DG30" s="644"/>
      <c r="DH30" s="644"/>
      <c r="DI30" s="644"/>
      <c r="DJ30" s="644"/>
      <c r="DK30" s="645"/>
      <c r="DL30" s="649">
        <v>2061662</v>
      </c>
      <c r="DM30" s="644"/>
      <c r="DN30" s="644"/>
      <c r="DO30" s="644"/>
      <c r="DP30" s="644"/>
      <c r="DQ30" s="644"/>
      <c r="DR30" s="644"/>
      <c r="DS30" s="644"/>
      <c r="DT30" s="644"/>
      <c r="DU30" s="644"/>
      <c r="DV30" s="645"/>
      <c r="DW30" s="646">
        <v>11.1</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429824</v>
      </c>
      <c r="S31" s="644"/>
      <c r="T31" s="644"/>
      <c r="U31" s="644"/>
      <c r="V31" s="644"/>
      <c r="W31" s="644"/>
      <c r="X31" s="644"/>
      <c r="Y31" s="645"/>
      <c r="Z31" s="703">
        <v>1.4</v>
      </c>
      <c r="AA31" s="703"/>
      <c r="AB31" s="703"/>
      <c r="AC31" s="703"/>
      <c r="AD31" s="704" t="s">
        <v>148</v>
      </c>
      <c r="AE31" s="704"/>
      <c r="AF31" s="704"/>
      <c r="AG31" s="704"/>
      <c r="AH31" s="704"/>
      <c r="AI31" s="704"/>
      <c r="AJ31" s="704"/>
      <c r="AK31" s="704"/>
      <c r="AL31" s="646" t="s">
        <v>234</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98.6</v>
      </c>
      <c r="BH31" s="642"/>
      <c r="BI31" s="642"/>
      <c r="BJ31" s="642"/>
      <c r="BK31" s="642"/>
      <c r="BL31" s="642"/>
      <c r="BM31" s="647">
        <v>96.7</v>
      </c>
      <c r="BN31" s="720"/>
      <c r="BO31" s="720"/>
      <c r="BP31" s="720"/>
      <c r="BQ31" s="681"/>
      <c r="BR31" s="719">
        <v>98.8</v>
      </c>
      <c r="BS31" s="642"/>
      <c r="BT31" s="642"/>
      <c r="BU31" s="642"/>
      <c r="BV31" s="642"/>
      <c r="BW31" s="642"/>
      <c r="BX31" s="647">
        <v>96.6</v>
      </c>
      <c r="BY31" s="720"/>
      <c r="BZ31" s="720"/>
      <c r="CA31" s="720"/>
      <c r="CB31" s="681"/>
      <c r="CD31" s="727"/>
      <c r="CE31" s="728"/>
      <c r="CF31" s="685" t="s">
        <v>310</v>
      </c>
      <c r="CG31" s="682"/>
      <c r="CH31" s="682"/>
      <c r="CI31" s="682"/>
      <c r="CJ31" s="682"/>
      <c r="CK31" s="682"/>
      <c r="CL31" s="682"/>
      <c r="CM31" s="682"/>
      <c r="CN31" s="682"/>
      <c r="CO31" s="682"/>
      <c r="CP31" s="682"/>
      <c r="CQ31" s="683"/>
      <c r="CR31" s="641">
        <v>259424</v>
      </c>
      <c r="CS31" s="642"/>
      <c r="CT31" s="642"/>
      <c r="CU31" s="642"/>
      <c r="CV31" s="642"/>
      <c r="CW31" s="642"/>
      <c r="CX31" s="642"/>
      <c r="CY31" s="643"/>
      <c r="CZ31" s="646">
        <v>0.8</v>
      </c>
      <c r="DA31" s="675"/>
      <c r="DB31" s="675"/>
      <c r="DC31" s="676"/>
      <c r="DD31" s="649">
        <v>259424</v>
      </c>
      <c r="DE31" s="642"/>
      <c r="DF31" s="642"/>
      <c r="DG31" s="642"/>
      <c r="DH31" s="642"/>
      <c r="DI31" s="642"/>
      <c r="DJ31" s="642"/>
      <c r="DK31" s="643"/>
      <c r="DL31" s="649">
        <v>259424</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693439</v>
      </c>
      <c r="S32" s="644"/>
      <c r="T32" s="644"/>
      <c r="U32" s="644"/>
      <c r="V32" s="644"/>
      <c r="W32" s="644"/>
      <c r="X32" s="644"/>
      <c r="Y32" s="645"/>
      <c r="Z32" s="703">
        <v>2.2000000000000002</v>
      </c>
      <c r="AA32" s="703"/>
      <c r="AB32" s="703"/>
      <c r="AC32" s="703"/>
      <c r="AD32" s="704" t="s">
        <v>148</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98.9</v>
      </c>
      <c r="BH32" s="657"/>
      <c r="BI32" s="657"/>
      <c r="BJ32" s="657"/>
      <c r="BK32" s="657"/>
      <c r="BL32" s="657"/>
      <c r="BM32" s="701">
        <v>96.4</v>
      </c>
      <c r="BN32" s="657"/>
      <c r="BO32" s="657"/>
      <c r="BP32" s="657"/>
      <c r="BQ32" s="694"/>
      <c r="BR32" s="718">
        <v>99</v>
      </c>
      <c r="BS32" s="657"/>
      <c r="BT32" s="657"/>
      <c r="BU32" s="657"/>
      <c r="BV32" s="657"/>
      <c r="BW32" s="657"/>
      <c r="BX32" s="701">
        <v>96.2</v>
      </c>
      <c r="BY32" s="657"/>
      <c r="BZ32" s="657"/>
      <c r="CA32" s="657"/>
      <c r="CB32" s="694"/>
      <c r="CD32" s="729"/>
      <c r="CE32" s="730"/>
      <c r="CF32" s="685" t="s">
        <v>313</v>
      </c>
      <c r="CG32" s="682"/>
      <c r="CH32" s="682"/>
      <c r="CI32" s="682"/>
      <c r="CJ32" s="682"/>
      <c r="CK32" s="682"/>
      <c r="CL32" s="682"/>
      <c r="CM32" s="682"/>
      <c r="CN32" s="682"/>
      <c r="CO32" s="682"/>
      <c r="CP32" s="682"/>
      <c r="CQ32" s="683"/>
      <c r="CR32" s="641">
        <v>453</v>
      </c>
      <c r="CS32" s="644"/>
      <c r="CT32" s="644"/>
      <c r="CU32" s="644"/>
      <c r="CV32" s="644"/>
      <c r="CW32" s="644"/>
      <c r="CX32" s="644"/>
      <c r="CY32" s="645"/>
      <c r="CZ32" s="646">
        <v>0</v>
      </c>
      <c r="DA32" s="675"/>
      <c r="DB32" s="675"/>
      <c r="DC32" s="676"/>
      <c r="DD32" s="649">
        <v>453</v>
      </c>
      <c r="DE32" s="644"/>
      <c r="DF32" s="644"/>
      <c r="DG32" s="644"/>
      <c r="DH32" s="644"/>
      <c r="DI32" s="644"/>
      <c r="DJ32" s="644"/>
      <c r="DK32" s="645"/>
      <c r="DL32" s="649">
        <v>453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104300</v>
      </c>
      <c r="S33" s="644"/>
      <c r="T33" s="644"/>
      <c r="U33" s="644"/>
      <c r="V33" s="644"/>
      <c r="W33" s="644"/>
      <c r="X33" s="644"/>
      <c r="Y33" s="645"/>
      <c r="Z33" s="703">
        <v>0.3</v>
      </c>
      <c r="AA33" s="703"/>
      <c r="AB33" s="703"/>
      <c r="AC33" s="703"/>
      <c r="AD33" s="704" t="s">
        <v>148</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11619526</v>
      </c>
      <c r="CS33" s="642"/>
      <c r="CT33" s="642"/>
      <c r="CU33" s="642"/>
      <c r="CV33" s="642"/>
      <c r="CW33" s="642"/>
      <c r="CX33" s="642"/>
      <c r="CY33" s="643"/>
      <c r="CZ33" s="646">
        <v>36.6</v>
      </c>
      <c r="DA33" s="675"/>
      <c r="DB33" s="675"/>
      <c r="DC33" s="676"/>
      <c r="DD33" s="649">
        <v>9386855</v>
      </c>
      <c r="DE33" s="642"/>
      <c r="DF33" s="642"/>
      <c r="DG33" s="642"/>
      <c r="DH33" s="642"/>
      <c r="DI33" s="642"/>
      <c r="DJ33" s="642"/>
      <c r="DK33" s="643"/>
      <c r="DL33" s="649">
        <v>8230816</v>
      </c>
      <c r="DM33" s="642"/>
      <c r="DN33" s="642"/>
      <c r="DO33" s="642"/>
      <c r="DP33" s="642"/>
      <c r="DQ33" s="642"/>
      <c r="DR33" s="642"/>
      <c r="DS33" s="642"/>
      <c r="DT33" s="642"/>
      <c r="DU33" s="642"/>
      <c r="DV33" s="643"/>
      <c r="DW33" s="646">
        <v>44.4</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502262</v>
      </c>
      <c r="S34" s="644"/>
      <c r="T34" s="644"/>
      <c r="U34" s="644"/>
      <c r="V34" s="644"/>
      <c r="W34" s="644"/>
      <c r="X34" s="644"/>
      <c r="Y34" s="645"/>
      <c r="Z34" s="703">
        <v>1.6</v>
      </c>
      <c r="AA34" s="703"/>
      <c r="AB34" s="703"/>
      <c r="AC34" s="703"/>
      <c r="AD34" s="704">
        <v>16246</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3490572</v>
      </c>
      <c r="CS34" s="644"/>
      <c r="CT34" s="644"/>
      <c r="CU34" s="644"/>
      <c r="CV34" s="644"/>
      <c r="CW34" s="644"/>
      <c r="CX34" s="644"/>
      <c r="CY34" s="645"/>
      <c r="CZ34" s="646">
        <v>11</v>
      </c>
      <c r="DA34" s="675"/>
      <c r="DB34" s="675"/>
      <c r="DC34" s="676"/>
      <c r="DD34" s="649">
        <v>2825207</v>
      </c>
      <c r="DE34" s="644"/>
      <c r="DF34" s="644"/>
      <c r="DG34" s="644"/>
      <c r="DH34" s="644"/>
      <c r="DI34" s="644"/>
      <c r="DJ34" s="644"/>
      <c r="DK34" s="645"/>
      <c r="DL34" s="649">
        <v>2553863</v>
      </c>
      <c r="DM34" s="644"/>
      <c r="DN34" s="644"/>
      <c r="DO34" s="644"/>
      <c r="DP34" s="644"/>
      <c r="DQ34" s="644"/>
      <c r="DR34" s="644"/>
      <c r="DS34" s="644"/>
      <c r="DT34" s="644"/>
      <c r="DU34" s="644"/>
      <c r="DV34" s="645"/>
      <c r="DW34" s="646">
        <v>13.8</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2500605</v>
      </c>
      <c r="S35" s="644"/>
      <c r="T35" s="644"/>
      <c r="U35" s="644"/>
      <c r="V35" s="644"/>
      <c r="W35" s="644"/>
      <c r="X35" s="644"/>
      <c r="Y35" s="645"/>
      <c r="Z35" s="703">
        <v>7.9</v>
      </c>
      <c r="AA35" s="703"/>
      <c r="AB35" s="703"/>
      <c r="AC35" s="703"/>
      <c r="AD35" s="704" t="s">
        <v>123</v>
      </c>
      <c r="AE35" s="704"/>
      <c r="AF35" s="704"/>
      <c r="AG35" s="704"/>
      <c r="AH35" s="704"/>
      <c r="AI35" s="704"/>
      <c r="AJ35" s="704"/>
      <c r="AK35" s="704"/>
      <c r="AL35" s="646" t="s">
        <v>234</v>
      </c>
      <c r="AM35" s="647"/>
      <c r="AN35" s="647"/>
      <c r="AO35" s="705"/>
      <c r="AP35" s="214"/>
      <c r="AQ35" s="709" t="s">
        <v>321</v>
      </c>
      <c r="AR35" s="710"/>
      <c r="AS35" s="710"/>
      <c r="AT35" s="710"/>
      <c r="AU35" s="710"/>
      <c r="AV35" s="710"/>
      <c r="AW35" s="710"/>
      <c r="AX35" s="710"/>
      <c r="AY35" s="711"/>
      <c r="AZ35" s="706">
        <v>5306072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304005</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137142</v>
      </c>
      <c r="CS35" s="642"/>
      <c r="CT35" s="642"/>
      <c r="CU35" s="642"/>
      <c r="CV35" s="642"/>
      <c r="CW35" s="642"/>
      <c r="CX35" s="642"/>
      <c r="CY35" s="643"/>
      <c r="CZ35" s="646">
        <v>0.4</v>
      </c>
      <c r="DA35" s="675"/>
      <c r="DB35" s="675"/>
      <c r="DC35" s="676"/>
      <c r="DD35" s="649">
        <v>108502</v>
      </c>
      <c r="DE35" s="642"/>
      <c r="DF35" s="642"/>
      <c r="DG35" s="642"/>
      <c r="DH35" s="642"/>
      <c r="DI35" s="642"/>
      <c r="DJ35" s="642"/>
      <c r="DK35" s="643"/>
      <c r="DL35" s="649">
        <v>108502</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148</v>
      </c>
      <c r="AE36" s="704"/>
      <c r="AF36" s="704"/>
      <c r="AG36" s="704"/>
      <c r="AH36" s="704"/>
      <c r="AI36" s="704"/>
      <c r="AJ36" s="704"/>
      <c r="AK36" s="704"/>
      <c r="AL36" s="646" t="s">
        <v>123</v>
      </c>
      <c r="AM36" s="647"/>
      <c r="AN36" s="647"/>
      <c r="AO36" s="705"/>
      <c r="AQ36" s="678" t="s">
        <v>325</v>
      </c>
      <c r="AR36" s="679"/>
      <c r="AS36" s="679"/>
      <c r="AT36" s="679"/>
      <c r="AU36" s="679"/>
      <c r="AV36" s="679"/>
      <c r="AW36" s="679"/>
      <c r="AX36" s="679"/>
      <c r="AY36" s="680"/>
      <c r="AZ36" s="641">
        <v>1216421</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197780</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3063309</v>
      </c>
      <c r="CS36" s="644"/>
      <c r="CT36" s="644"/>
      <c r="CU36" s="644"/>
      <c r="CV36" s="644"/>
      <c r="CW36" s="644"/>
      <c r="CX36" s="644"/>
      <c r="CY36" s="645"/>
      <c r="CZ36" s="646">
        <v>9.6999999999999993</v>
      </c>
      <c r="DA36" s="675"/>
      <c r="DB36" s="675"/>
      <c r="DC36" s="676"/>
      <c r="DD36" s="649">
        <v>2726469</v>
      </c>
      <c r="DE36" s="644"/>
      <c r="DF36" s="644"/>
      <c r="DG36" s="644"/>
      <c r="DH36" s="644"/>
      <c r="DI36" s="644"/>
      <c r="DJ36" s="644"/>
      <c r="DK36" s="645"/>
      <c r="DL36" s="649">
        <v>2263199</v>
      </c>
      <c r="DM36" s="644"/>
      <c r="DN36" s="644"/>
      <c r="DO36" s="644"/>
      <c r="DP36" s="644"/>
      <c r="DQ36" s="644"/>
      <c r="DR36" s="644"/>
      <c r="DS36" s="644"/>
      <c r="DT36" s="644"/>
      <c r="DU36" s="644"/>
      <c r="DV36" s="645"/>
      <c r="DW36" s="646">
        <v>12.2</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1273805</v>
      </c>
      <c r="S37" s="644"/>
      <c r="T37" s="644"/>
      <c r="U37" s="644"/>
      <c r="V37" s="644"/>
      <c r="W37" s="644"/>
      <c r="X37" s="644"/>
      <c r="Y37" s="645"/>
      <c r="Z37" s="703">
        <v>4</v>
      </c>
      <c r="AA37" s="703"/>
      <c r="AB37" s="703"/>
      <c r="AC37" s="703"/>
      <c r="AD37" s="704" t="s">
        <v>148</v>
      </c>
      <c r="AE37" s="704"/>
      <c r="AF37" s="704"/>
      <c r="AG37" s="704"/>
      <c r="AH37" s="704"/>
      <c r="AI37" s="704"/>
      <c r="AJ37" s="704"/>
      <c r="AK37" s="704"/>
      <c r="AL37" s="646" t="s">
        <v>123</v>
      </c>
      <c r="AM37" s="647"/>
      <c r="AN37" s="647"/>
      <c r="AO37" s="705"/>
      <c r="AQ37" s="678" t="s">
        <v>329</v>
      </c>
      <c r="AR37" s="679"/>
      <c r="AS37" s="679"/>
      <c r="AT37" s="679"/>
      <c r="AU37" s="679"/>
      <c r="AV37" s="679"/>
      <c r="AW37" s="679"/>
      <c r="AX37" s="679"/>
      <c r="AY37" s="680"/>
      <c r="AZ37" s="641">
        <v>900000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11632</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1027801</v>
      </c>
      <c r="CS37" s="642"/>
      <c r="CT37" s="642"/>
      <c r="CU37" s="642"/>
      <c r="CV37" s="642"/>
      <c r="CW37" s="642"/>
      <c r="CX37" s="642"/>
      <c r="CY37" s="643"/>
      <c r="CZ37" s="646">
        <v>3.2</v>
      </c>
      <c r="DA37" s="675"/>
      <c r="DB37" s="675"/>
      <c r="DC37" s="676"/>
      <c r="DD37" s="649">
        <v>867801</v>
      </c>
      <c r="DE37" s="642"/>
      <c r="DF37" s="642"/>
      <c r="DG37" s="642"/>
      <c r="DH37" s="642"/>
      <c r="DI37" s="642"/>
      <c r="DJ37" s="642"/>
      <c r="DK37" s="643"/>
      <c r="DL37" s="649">
        <v>849568</v>
      </c>
      <c r="DM37" s="642"/>
      <c r="DN37" s="642"/>
      <c r="DO37" s="642"/>
      <c r="DP37" s="642"/>
      <c r="DQ37" s="642"/>
      <c r="DR37" s="642"/>
      <c r="DS37" s="642"/>
      <c r="DT37" s="642"/>
      <c r="DU37" s="642"/>
      <c r="DV37" s="643"/>
      <c r="DW37" s="646">
        <v>4.5999999999999996</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31797802</v>
      </c>
      <c r="S38" s="693"/>
      <c r="T38" s="693"/>
      <c r="U38" s="693"/>
      <c r="V38" s="693"/>
      <c r="W38" s="693"/>
      <c r="X38" s="693"/>
      <c r="Y38" s="698"/>
      <c r="Z38" s="699">
        <v>100</v>
      </c>
      <c r="AA38" s="699"/>
      <c r="AB38" s="699"/>
      <c r="AC38" s="699"/>
      <c r="AD38" s="700">
        <v>17263959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129096</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19477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4276976</v>
      </c>
      <c r="CS38" s="644"/>
      <c r="CT38" s="644"/>
      <c r="CU38" s="644"/>
      <c r="CV38" s="644"/>
      <c r="CW38" s="644"/>
      <c r="CX38" s="644"/>
      <c r="CY38" s="645"/>
      <c r="CZ38" s="646">
        <v>13.5</v>
      </c>
      <c r="DA38" s="675"/>
      <c r="DB38" s="675"/>
      <c r="DC38" s="676"/>
      <c r="DD38" s="649">
        <v>3671677</v>
      </c>
      <c r="DE38" s="644"/>
      <c r="DF38" s="644"/>
      <c r="DG38" s="644"/>
      <c r="DH38" s="644"/>
      <c r="DI38" s="644"/>
      <c r="DJ38" s="644"/>
      <c r="DK38" s="645"/>
      <c r="DL38" s="649">
        <v>3305252</v>
      </c>
      <c r="DM38" s="644"/>
      <c r="DN38" s="644"/>
      <c r="DO38" s="644"/>
      <c r="DP38" s="644"/>
      <c r="DQ38" s="644"/>
      <c r="DR38" s="644"/>
      <c r="DS38" s="644"/>
      <c r="DT38" s="644"/>
      <c r="DU38" s="644"/>
      <c r="DV38" s="645"/>
      <c r="DW38" s="646">
        <v>17.8</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234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93</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489007</v>
      </c>
      <c r="CS39" s="642"/>
      <c r="CT39" s="642"/>
      <c r="CU39" s="642"/>
      <c r="CV39" s="642"/>
      <c r="CW39" s="642"/>
      <c r="CX39" s="642"/>
      <c r="CY39" s="643"/>
      <c r="CZ39" s="646">
        <v>1.5</v>
      </c>
      <c r="DA39" s="675"/>
      <c r="DB39" s="675"/>
      <c r="DC39" s="676"/>
      <c r="DD39" s="649">
        <v>55000</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847016</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142</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162520</v>
      </c>
      <c r="CS40" s="644"/>
      <c r="CT40" s="644"/>
      <c r="CU40" s="644"/>
      <c r="CV40" s="644"/>
      <c r="CW40" s="644"/>
      <c r="CX40" s="644"/>
      <c r="CY40" s="645"/>
      <c r="CZ40" s="646">
        <v>0.5</v>
      </c>
      <c r="DA40" s="675"/>
      <c r="DB40" s="675"/>
      <c r="DC40" s="676"/>
      <c r="DD40" s="649" t="s">
        <v>123</v>
      </c>
      <c r="DE40" s="644"/>
      <c r="DF40" s="644"/>
      <c r="DG40" s="644"/>
      <c r="DH40" s="644"/>
      <c r="DI40" s="644"/>
      <c r="DJ40" s="644"/>
      <c r="DK40" s="645"/>
      <c r="DL40" s="649" t="s">
        <v>234</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2213539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360</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148</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2110467</v>
      </c>
      <c r="CS42" s="644"/>
      <c r="CT42" s="644"/>
      <c r="CU42" s="644"/>
      <c r="CV42" s="644"/>
      <c r="CW42" s="644"/>
      <c r="CX42" s="644"/>
      <c r="CY42" s="645"/>
      <c r="CZ42" s="646">
        <v>6.6</v>
      </c>
      <c r="DA42" s="647"/>
      <c r="DB42" s="647"/>
      <c r="DC42" s="648"/>
      <c r="DD42" s="649">
        <v>490675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98067</v>
      </c>
      <c r="CS43" s="642"/>
      <c r="CT43" s="642"/>
      <c r="CU43" s="642"/>
      <c r="CV43" s="642"/>
      <c r="CW43" s="642"/>
      <c r="CX43" s="642"/>
      <c r="CY43" s="643"/>
      <c r="CZ43" s="646">
        <v>0.3</v>
      </c>
      <c r="DA43" s="675"/>
      <c r="DB43" s="675"/>
      <c r="DC43" s="676"/>
      <c r="DD43" s="649">
        <v>98067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2110467</v>
      </c>
      <c r="CS44" s="644"/>
      <c r="CT44" s="644"/>
      <c r="CU44" s="644"/>
      <c r="CV44" s="644"/>
      <c r="CW44" s="644"/>
      <c r="CX44" s="644"/>
      <c r="CY44" s="645"/>
      <c r="CZ44" s="646">
        <v>6.6</v>
      </c>
      <c r="DA44" s="647"/>
      <c r="DB44" s="647"/>
      <c r="DC44" s="648"/>
      <c r="DD44" s="649">
        <v>490675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609683</v>
      </c>
      <c r="CS45" s="642"/>
      <c r="CT45" s="642"/>
      <c r="CU45" s="642"/>
      <c r="CV45" s="642"/>
      <c r="CW45" s="642"/>
      <c r="CX45" s="642"/>
      <c r="CY45" s="643"/>
      <c r="CZ45" s="646">
        <v>1.9</v>
      </c>
      <c r="DA45" s="675"/>
      <c r="DB45" s="675"/>
      <c r="DC45" s="676"/>
      <c r="DD45" s="649">
        <v>33548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1423554</v>
      </c>
      <c r="CS46" s="644"/>
      <c r="CT46" s="644"/>
      <c r="CU46" s="644"/>
      <c r="CV46" s="644"/>
      <c r="CW46" s="644"/>
      <c r="CX46" s="644"/>
      <c r="CY46" s="645"/>
      <c r="CZ46" s="646">
        <v>4.5</v>
      </c>
      <c r="DA46" s="647"/>
      <c r="DB46" s="647"/>
      <c r="DC46" s="648"/>
      <c r="DD46" s="649">
        <v>379897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148</v>
      </c>
      <c r="CS47" s="642"/>
      <c r="CT47" s="642"/>
      <c r="CU47" s="642"/>
      <c r="CV47" s="642"/>
      <c r="CW47" s="642"/>
      <c r="CX47" s="642"/>
      <c r="CY47" s="643"/>
      <c r="CZ47" s="646" t="s">
        <v>123</v>
      </c>
      <c r="DA47" s="675"/>
      <c r="DB47" s="675"/>
      <c r="DC47" s="676"/>
      <c r="DD47" s="649" t="s">
        <v>148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234</v>
      </c>
      <c r="CS48" s="644"/>
      <c r="CT48" s="644"/>
      <c r="CU48" s="644"/>
      <c r="CV48" s="644"/>
      <c r="CW48" s="644"/>
      <c r="CX48" s="644"/>
      <c r="CY48" s="645"/>
      <c r="CZ48" s="646" t="s">
        <v>123</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31736504</v>
      </c>
      <c r="CS49" s="657"/>
      <c r="CT49" s="657"/>
      <c r="CU49" s="657"/>
      <c r="CV49" s="657"/>
      <c r="CW49" s="657"/>
      <c r="CX49" s="657"/>
      <c r="CY49" s="658"/>
      <c r="CZ49" s="659">
        <v>100</v>
      </c>
      <c r="DA49" s="660"/>
      <c r="DB49" s="660"/>
      <c r="DC49" s="661"/>
      <c r="DD49" s="662">
        <v>20194698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mse0Z4stUu500+jc9XxQkR9cJvbSAVtB4HVuZkbAU4faUEXuOoeDqozTBbUY3FvQzbj986VV+hAufDEA9A6DVw==" saltValue="Tqma7C2XIti2G16c0G9z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358</v>
      </c>
      <c r="DK2" s="1183"/>
      <c r="DL2" s="1183"/>
      <c r="DM2" s="1183"/>
      <c r="DN2" s="1183"/>
      <c r="DO2" s="1184"/>
      <c r="DP2" s="229"/>
      <c r="DQ2" s="1182" t="s">
        <v>359</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360</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7" t="s">
        <v>362</v>
      </c>
      <c r="B5" s="1068"/>
      <c r="C5" s="1068"/>
      <c r="D5" s="1068"/>
      <c r="E5" s="1068"/>
      <c r="F5" s="1068"/>
      <c r="G5" s="1068"/>
      <c r="H5" s="1068"/>
      <c r="I5" s="1068"/>
      <c r="J5" s="1068"/>
      <c r="K5" s="1068"/>
      <c r="L5" s="1068"/>
      <c r="M5" s="1068"/>
      <c r="N5" s="1068"/>
      <c r="O5" s="1068"/>
      <c r="P5" s="1069"/>
      <c r="Q5" s="1073" t="s">
        <v>363</v>
      </c>
      <c r="R5" s="1074"/>
      <c r="S5" s="1074"/>
      <c r="T5" s="1074"/>
      <c r="U5" s="1075"/>
      <c r="V5" s="1073" t="s">
        <v>364</v>
      </c>
      <c r="W5" s="1074"/>
      <c r="X5" s="1074"/>
      <c r="Y5" s="1074"/>
      <c r="Z5" s="1075"/>
      <c r="AA5" s="1073" t="s">
        <v>365</v>
      </c>
      <c r="AB5" s="1074"/>
      <c r="AC5" s="1074"/>
      <c r="AD5" s="1074"/>
      <c r="AE5" s="1074"/>
      <c r="AF5" s="1185" t="s">
        <v>366</v>
      </c>
      <c r="AG5" s="1074"/>
      <c r="AH5" s="1074"/>
      <c r="AI5" s="1074"/>
      <c r="AJ5" s="1089"/>
      <c r="AK5" s="1074" t="s">
        <v>367</v>
      </c>
      <c r="AL5" s="1074"/>
      <c r="AM5" s="1074"/>
      <c r="AN5" s="1074"/>
      <c r="AO5" s="1075"/>
      <c r="AP5" s="1073" t="s">
        <v>368</v>
      </c>
      <c r="AQ5" s="1074"/>
      <c r="AR5" s="1074"/>
      <c r="AS5" s="1074"/>
      <c r="AT5" s="1075"/>
      <c r="AU5" s="1073" t="s">
        <v>369</v>
      </c>
      <c r="AV5" s="1074"/>
      <c r="AW5" s="1074"/>
      <c r="AX5" s="1074"/>
      <c r="AY5" s="1089"/>
      <c r="AZ5" s="236"/>
      <c r="BA5" s="236"/>
      <c r="BB5" s="236"/>
      <c r="BC5" s="236"/>
      <c r="BD5" s="236"/>
      <c r="BE5" s="237"/>
      <c r="BF5" s="237"/>
      <c r="BG5" s="237"/>
      <c r="BH5" s="237"/>
      <c r="BI5" s="237"/>
      <c r="BJ5" s="237"/>
      <c r="BK5" s="237"/>
      <c r="BL5" s="237"/>
      <c r="BM5" s="237"/>
      <c r="BN5" s="237"/>
      <c r="BO5" s="237"/>
      <c r="BP5" s="237"/>
      <c r="BQ5" s="1067" t="s">
        <v>370</v>
      </c>
      <c r="BR5" s="1068"/>
      <c r="BS5" s="1068"/>
      <c r="BT5" s="1068"/>
      <c r="BU5" s="1068"/>
      <c r="BV5" s="1068"/>
      <c r="BW5" s="1068"/>
      <c r="BX5" s="1068"/>
      <c r="BY5" s="1068"/>
      <c r="BZ5" s="1068"/>
      <c r="CA5" s="1068"/>
      <c r="CB5" s="1068"/>
      <c r="CC5" s="1068"/>
      <c r="CD5" s="1068"/>
      <c r="CE5" s="1068"/>
      <c r="CF5" s="1068"/>
      <c r="CG5" s="1069"/>
      <c r="CH5" s="1073" t="s">
        <v>371</v>
      </c>
      <c r="CI5" s="1074"/>
      <c r="CJ5" s="1074"/>
      <c r="CK5" s="1074"/>
      <c r="CL5" s="1075"/>
      <c r="CM5" s="1073" t="s">
        <v>372</v>
      </c>
      <c r="CN5" s="1074"/>
      <c r="CO5" s="1074"/>
      <c r="CP5" s="1074"/>
      <c r="CQ5" s="1075"/>
      <c r="CR5" s="1073" t="s">
        <v>373</v>
      </c>
      <c r="CS5" s="1074"/>
      <c r="CT5" s="1074"/>
      <c r="CU5" s="1074"/>
      <c r="CV5" s="1075"/>
      <c r="CW5" s="1073" t="s">
        <v>374</v>
      </c>
      <c r="CX5" s="1074"/>
      <c r="CY5" s="1074"/>
      <c r="CZ5" s="1074"/>
      <c r="DA5" s="1075"/>
      <c r="DB5" s="1073" t="s">
        <v>375</v>
      </c>
      <c r="DC5" s="1074"/>
      <c r="DD5" s="1074"/>
      <c r="DE5" s="1074"/>
      <c r="DF5" s="1075"/>
      <c r="DG5" s="1170" t="s">
        <v>376</v>
      </c>
      <c r="DH5" s="1171"/>
      <c r="DI5" s="1171"/>
      <c r="DJ5" s="1171"/>
      <c r="DK5" s="1172"/>
      <c r="DL5" s="1170" t="s">
        <v>377</v>
      </c>
      <c r="DM5" s="1171"/>
      <c r="DN5" s="1171"/>
      <c r="DO5" s="1171"/>
      <c r="DP5" s="1172"/>
      <c r="DQ5" s="1073" t="s">
        <v>378</v>
      </c>
      <c r="DR5" s="1074"/>
      <c r="DS5" s="1074"/>
      <c r="DT5" s="1074"/>
      <c r="DU5" s="1075"/>
      <c r="DV5" s="1073" t="s">
        <v>369</v>
      </c>
      <c r="DW5" s="1074"/>
      <c r="DX5" s="1074"/>
      <c r="DY5" s="1074"/>
      <c r="DZ5" s="1089"/>
      <c r="EA5" s="234"/>
    </row>
    <row r="6" spans="1:131" s="235"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x14ac:dyDescent="0.15">
      <c r="A7" s="238">
        <v>1</v>
      </c>
      <c r="B7" s="1122" t="s">
        <v>379</v>
      </c>
      <c r="C7" s="1123"/>
      <c r="D7" s="1123"/>
      <c r="E7" s="1123"/>
      <c r="F7" s="1123"/>
      <c r="G7" s="1123"/>
      <c r="H7" s="1123"/>
      <c r="I7" s="1123"/>
      <c r="J7" s="1123"/>
      <c r="K7" s="1123"/>
      <c r="L7" s="1123"/>
      <c r="M7" s="1123"/>
      <c r="N7" s="1123"/>
      <c r="O7" s="1123"/>
      <c r="P7" s="1124"/>
      <c r="Q7" s="1176">
        <v>31798</v>
      </c>
      <c r="R7" s="1177"/>
      <c r="S7" s="1177"/>
      <c r="T7" s="1177"/>
      <c r="U7" s="1177"/>
      <c r="V7" s="1177">
        <v>31737</v>
      </c>
      <c r="W7" s="1177"/>
      <c r="X7" s="1177"/>
      <c r="Y7" s="1177"/>
      <c r="Z7" s="1177"/>
      <c r="AA7" s="1177">
        <v>61</v>
      </c>
      <c r="AB7" s="1177"/>
      <c r="AC7" s="1177"/>
      <c r="AD7" s="1177"/>
      <c r="AE7" s="1178"/>
      <c r="AF7" s="1179">
        <v>18</v>
      </c>
      <c r="AG7" s="1180"/>
      <c r="AH7" s="1180"/>
      <c r="AI7" s="1180"/>
      <c r="AJ7" s="1181"/>
      <c r="AK7" s="1163">
        <v>693</v>
      </c>
      <c r="AL7" s="1164"/>
      <c r="AM7" s="1164"/>
      <c r="AN7" s="1164"/>
      <c r="AO7" s="1164"/>
      <c r="AP7" s="1164">
        <v>27350</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571</v>
      </c>
      <c r="BT7" s="1168"/>
      <c r="BU7" s="1168"/>
      <c r="BV7" s="1168"/>
      <c r="BW7" s="1168"/>
      <c r="BX7" s="1168"/>
      <c r="BY7" s="1168"/>
      <c r="BZ7" s="1168"/>
      <c r="CA7" s="1168"/>
      <c r="CB7" s="1168"/>
      <c r="CC7" s="1168"/>
      <c r="CD7" s="1168"/>
      <c r="CE7" s="1168"/>
      <c r="CF7" s="1168"/>
      <c r="CG7" s="1169"/>
      <c r="CH7" s="1160">
        <v>5</v>
      </c>
      <c r="CI7" s="1161"/>
      <c r="CJ7" s="1161"/>
      <c r="CK7" s="1161"/>
      <c r="CL7" s="1162"/>
      <c r="CM7" s="1160">
        <v>121</v>
      </c>
      <c r="CN7" s="1161"/>
      <c r="CO7" s="1161"/>
      <c r="CP7" s="1161"/>
      <c r="CQ7" s="1162"/>
      <c r="CR7" s="1160">
        <v>50</v>
      </c>
      <c r="CS7" s="1161"/>
      <c r="CT7" s="1161"/>
      <c r="CU7" s="1161"/>
      <c r="CV7" s="1162"/>
      <c r="CW7" s="1160">
        <v>53</v>
      </c>
      <c r="CX7" s="1161"/>
      <c r="CY7" s="1161"/>
      <c r="CZ7" s="1161"/>
      <c r="DA7" s="1162"/>
      <c r="DB7" s="1160" t="s">
        <v>577</v>
      </c>
      <c r="DC7" s="1161"/>
      <c r="DD7" s="1161"/>
      <c r="DE7" s="1161"/>
      <c r="DF7" s="1162"/>
      <c r="DG7" s="1160" t="s">
        <v>578</v>
      </c>
      <c r="DH7" s="1161"/>
      <c r="DI7" s="1161"/>
      <c r="DJ7" s="1161"/>
      <c r="DK7" s="1162"/>
      <c r="DL7" s="1160" t="s">
        <v>577</v>
      </c>
      <c r="DM7" s="1161"/>
      <c r="DN7" s="1161"/>
      <c r="DO7" s="1161"/>
      <c r="DP7" s="1162"/>
      <c r="DQ7" s="1160" t="s">
        <v>577</v>
      </c>
      <c r="DR7" s="1161"/>
      <c r="DS7" s="1161"/>
      <c r="DT7" s="1161"/>
      <c r="DU7" s="1162"/>
      <c r="DV7" s="1187"/>
      <c r="DW7" s="1188"/>
      <c r="DX7" s="1188"/>
      <c r="DY7" s="1188"/>
      <c r="DZ7" s="1189"/>
      <c r="EA7" s="234"/>
    </row>
    <row r="8" spans="1:131" s="235" customFormat="1" ht="26.25" customHeight="1" x14ac:dyDescent="0.15">
      <c r="A8" s="241">
        <v>2</v>
      </c>
      <c r="B8" s="1109"/>
      <c r="C8" s="1110"/>
      <c r="D8" s="1110"/>
      <c r="E8" s="1110"/>
      <c r="F8" s="1110"/>
      <c r="G8" s="1110"/>
      <c r="H8" s="1110"/>
      <c r="I8" s="1110"/>
      <c r="J8" s="1110"/>
      <c r="K8" s="1110"/>
      <c r="L8" s="1110"/>
      <c r="M8" s="1110"/>
      <c r="N8" s="1110"/>
      <c r="O8" s="1110"/>
      <c r="P8" s="1111"/>
      <c r="Q8" s="1115"/>
      <c r="R8" s="1116"/>
      <c r="S8" s="1116"/>
      <c r="T8" s="1116"/>
      <c r="U8" s="1116"/>
      <c r="V8" s="1116"/>
      <c r="W8" s="1116"/>
      <c r="X8" s="1116"/>
      <c r="Y8" s="1116"/>
      <c r="Z8" s="1116"/>
      <c r="AA8" s="1116"/>
      <c r="AB8" s="1116"/>
      <c r="AC8" s="1116"/>
      <c r="AD8" s="1116"/>
      <c r="AE8" s="1117"/>
      <c r="AF8" s="1091"/>
      <c r="AG8" s="1092"/>
      <c r="AH8" s="1092"/>
      <c r="AI8" s="1092"/>
      <c r="AJ8" s="1093"/>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c r="BT8" s="1087"/>
      <c r="BU8" s="1087"/>
      <c r="BV8" s="1087"/>
      <c r="BW8" s="1087"/>
      <c r="BX8" s="1087"/>
      <c r="BY8" s="1087"/>
      <c r="BZ8" s="1087"/>
      <c r="CA8" s="1087"/>
      <c r="CB8" s="1087"/>
      <c r="CC8" s="1087"/>
      <c r="CD8" s="1087"/>
      <c r="CE8" s="1087"/>
      <c r="CF8" s="1087"/>
      <c r="CG8" s="1088"/>
      <c r="CH8" s="1061"/>
      <c r="CI8" s="1062"/>
      <c r="CJ8" s="1062"/>
      <c r="CK8" s="1062"/>
      <c r="CL8" s="1063"/>
      <c r="CM8" s="1061"/>
      <c r="CN8" s="1062"/>
      <c r="CO8" s="1062"/>
      <c r="CP8" s="1062"/>
      <c r="CQ8" s="1063"/>
      <c r="CR8" s="1061"/>
      <c r="CS8" s="1062"/>
      <c r="CT8" s="1062"/>
      <c r="CU8" s="1062"/>
      <c r="CV8" s="1063"/>
      <c r="CW8" s="1061"/>
      <c r="CX8" s="1062"/>
      <c r="CY8" s="1062"/>
      <c r="CZ8" s="1062"/>
      <c r="DA8" s="1063"/>
      <c r="DB8" s="1061"/>
      <c r="DC8" s="1062"/>
      <c r="DD8" s="1062"/>
      <c r="DE8" s="1062"/>
      <c r="DF8" s="1063"/>
      <c r="DG8" s="1061"/>
      <c r="DH8" s="1062"/>
      <c r="DI8" s="1062"/>
      <c r="DJ8" s="1062"/>
      <c r="DK8" s="1063"/>
      <c r="DL8" s="1061"/>
      <c r="DM8" s="1062"/>
      <c r="DN8" s="1062"/>
      <c r="DO8" s="1062"/>
      <c r="DP8" s="1063"/>
      <c r="DQ8" s="1061"/>
      <c r="DR8" s="1062"/>
      <c r="DS8" s="1062"/>
      <c r="DT8" s="1062"/>
      <c r="DU8" s="1063"/>
      <c r="DV8" s="1064"/>
      <c r="DW8" s="1065"/>
      <c r="DX8" s="1065"/>
      <c r="DY8" s="1065"/>
      <c r="DZ8" s="1066"/>
      <c r="EA8" s="234"/>
    </row>
    <row r="9" spans="1:131" s="235" customFormat="1" ht="26.25" customHeight="1" x14ac:dyDescent="0.15">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x14ac:dyDescent="0.15">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x14ac:dyDescent="0.15">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15">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15">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15">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15">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15">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15">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15">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15">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15">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15">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380</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40">
        <v>31798</v>
      </c>
      <c r="R23" s="1141"/>
      <c r="S23" s="1141"/>
      <c r="T23" s="1141"/>
      <c r="U23" s="1141"/>
      <c r="V23" s="1141">
        <v>31737</v>
      </c>
      <c r="W23" s="1141"/>
      <c r="X23" s="1141"/>
      <c r="Y23" s="1141"/>
      <c r="Z23" s="1141"/>
      <c r="AA23" s="1141">
        <v>61</v>
      </c>
      <c r="AB23" s="1141"/>
      <c r="AC23" s="1141"/>
      <c r="AD23" s="1141"/>
      <c r="AE23" s="1142"/>
      <c r="AF23" s="1143">
        <v>18</v>
      </c>
      <c r="AG23" s="1141"/>
      <c r="AH23" s="1141"/>
      <c r="AI23" s="1141"/>
      <c r="AJ23" s="1144"/>
      <c r="AK23" s="1145"/>
      <c r="AL23" s="1146"/>
      <c r="AM23" s="1146"/>
      <c r="AN23" s="1146"/>
      <c r="AO23" s="1146"/>
      <c r="AP23" s="1141">
        <v>27350</v>
      </c>
      <c r="AQ23" s="1141"/>
      <c r="AR23" s="1141"/>
      <c r="AS23" s="1141"/>
      <c r="AT23" s="1141"/>
      <c r="AU23" s="1147"/>
      <c r="AV23" s="1147"/>
      <c r="AW23" s="1147"/>
      <c r="AX23" s="1147"/>
      <c r="AY23" s="1148"/>
      <c r="AZ23" s="1137" t="s">
        <v>383</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15">
      <c r="A24" s="1136" t="s">
        <v>384</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
      <c r="A25" s="1135" t="s">
        <v>385</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15">
      <c r="A26" s="1067" t="s">
        <v>362</v>
      </c>
      <c r="B26" s="1068"/>
      <c r="C26" s="1068"/>
      <c r="D26" s="1068"/>
      <c r="E26" s="1068"/>
      <c r="F26" s="1068"/>
      <c r="G26" s="1068"/>
      <c r="H26" s="1068"/>
      <c r="I26" s="1068"/>
      <c r="J26" s="1068"/>
      <c r="K26" s="1068"/>
      <c r="L26" s="1068"/>
      <c r="M26" s="1068"/>
      <c r="N26" s="1068"/>
      <c r="O26" s="1068"/>
      <c r="P26" s="1069"/>
      <c r="Q26" s="1073" t="s">
        <v>386</v>
      </c>
      <c r="R26" s="1074"/>
      <c r="S26" s="1074"/>
      <c r="T26" s="1074"/>
      <c r="U26" s="1075"/>
      <c r="V26" s="1073" t="s">
        <v>387</v>
      </c>
      <c r="W26" s="1074"/>
      <c r="X26" s="1074"/>
      <c r="Y26" s="1074"/>
      <c r="Z26" s="1075"/>
      <c r="AA26" s="1073" t="s">
        <v>388</v>
      </c>
      <c r="AB26" s="1074"/>
      <c r="AC26" s="1074"/>
      <c r="AD26" s="1074"/>
      <c r="AE26" s="1074"/>
      <c r="AF26" s="1131" t="s">
        <v>389</v>
      </c>
      <c r="AG26" s="1080"/>
      <c r="AH26" s="1080"/>
      <c r="AI26" s="1080"/>
      <c r="AJ26" s="1132"/>
      <c r="AK26" s="1074" t="s">
        <v>390</v>
      </c>
      <c r="AL26" s="1074"/>
      <c r="AM26" s="1074"/>
      <c r="AN26" s="1074"/>
      <c r="AO26" s="1075"/>
      <c r="AP26" s="1073" t="s">
        <v>391</v>
      </c>
      <c r="AQ26" s="1074"/>
      <c r="AR26" s="1074"/>
      <c r="AS26" s="1074"/>
      <c r="AT26" s="1075"/>
      <c r="AU26" s="1073" t="s">
        <v>392</v>
      </c>
      <c r="AV26" s="1074"/>
      <c r="AW26" s="1074"/>
      <c r="AX26" s="1074"/>
      <c r="AY26" s="1075"/>
      <c r="AZ26" s="1073" t="s">
        <v>393</v>
      </c>
      <c r="BA26" s="1074"/>
      <c r="BB26" s="1074"/>
      <c r="BC26" s="1074"/>
      <c r="BD26" s="1075"/>
      <c r="BE26" s="1073" t="s">
        <v>369</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15">
      <c r="A28" s="246">
        <v>1</v>
      </c>
      <c r="B28" s="1122" t="s">
        <v>394</v>
      </c>
      <c r="C28" s="1123"/>
      <c r="D28" s="1123"/>
      <c r="E28" s="1123"/>
      <c r="F28" s="1123"/>
      <c r="G28" s="1123"/>
      <c r="H28" s="1123"/>
      <c r="I28" s="1123"/>
      <c r="J28" s="1123"/>
      <c r="K28" s="1123"/>
      <c r="L28" s="1123"/>
      <c r="M28" s="1123"/>
      <c r="N28" s="1123"/>
      <c r="O28" s="1123"/>
      <c r="P28" s="1124"/>
      <c r="Q28" s="1125">
        <v>11620</v>
      </c>
      <c r="R28" s="1126"/>
      <c r="S28" s="1126"/>
      <c r="T28" s="1126"/>
      <c r="U28" s="1126"/>
      <c r="V28" s="1126">
        <v>11316</v>
      </c>
      <c r="W28" s="1126"/>
      <c r="X28" s="1126"/>
      <c r="Y28" s="1126"/>
      <c r="Z28" s="1126"/>
      <c r="AA28" s="1126">
        <v>304</v>
      </c>
      <c r="AB28" s="1126"/>
      <c r="AC28" s="1126"/>
      <c r="AD28" s="1126"/>
      <c r="AE28" s="1127"/>
      <c r="AF28" s="1128">
        <v>304</v>
      </c>
      <c r="AG28" s="1126"/>
      <c r="AH28" s="1126"/>
      <c r="AI28" s="1126"/>
      <c r="AJ28" s="1129"/>
      <c r="AK28" s="1130">
        <v>847</v>
      </c>
      <c r="AL28" s="1118"/>
      <c r="AM28" s="1118"/>
      <c r="AN28" s="1118"/>
      <c r="AO28" s="1118"/>
      <c r="AP28" s="1118" t="s">
        <v>579</v>
      </c>
      <c r="AQ28" s="1118"/>
      <c r="AR28" s="1118"/>
      <c r="AS28" s="1118"/>
      <c r="AT28" s="1118"/>
      <c r="AU28" s="1118" t="s">
        <v>577</v>
      </c>
      <c r="AV28" s="1118"/>
      <c r="AW28" s="1118"/>
      <c r="AX28" s="1118"/>
      <c r="AY28" s="1118"/>
      <c r="AZ28" s="1119" t="s">
        <v>577</v>
      </c>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15">
      <c r="A29" s="246">
        <v>2</v>
      </c>
      <c r="B29" s="1109" t="s">
        <v>395</v>
      </c>
      <c r="C29" s="1110"/>
      <c r="D29" s="1110"/>
      <c r="E29" s="1110"/>
      <c r="F29" s="1110"/>
      <c r="G29" s="1110"/>
      <c r="H29" s="1110"/>
      <c r="I29" s="1110"/>
      <c r="J29" s="1110"/>
      <c r="K29" s="1110"/>
      <c r="L29" s="1110"/>
      <c r="M29" s="1110"/>
      <c r="N29" s="1110"/>
      <c r="O29" s="1110"/>
      <c r="P29" s="1111"/>
      <c r="Q29" s="1115">
        <v>7046</v>
      </c>
      <c r="R29" s="1116"/>
      <c r="S29" s="1116"/>
      <c r="T29" s="1116"/>
      <c r="U29" s="1116"/>
      <c r="V29" s="1116">
        <v>6809</v>
      </c>
      <c r="W29" s="1116"/>
      <c r="X29" s="1116"/>
      <c r="Y29" s="1116"/>
      <c r="Z29" s="1116"/>
      <c r="AA29" s="1116">
        <v>237</v>
      </c>
      <c r="AB29" s="1116"/>
      <c r="AC29" s="1116"/>
      <c r="AD29" s="1116"/>
      <c r="AE29" s="1117"/>
      <c r="AF29" s="1091">
        <v>237</v>
      </c>
      <c r="AG29" s="1092"/>
      <c r="AH29" s="1092"/>
      <c r="AI29" s="1092"/>
      <c r="AJ29" s="1093"/>
      <c r="AK29" s="1049">
        <v>1114</v>
      </c>
      <c r="AL29" s="1040"/>
      <c r="AM29" s="1040"/>
      <c r="AN29" s="1040"/>
      <c r="AO29" s="1040"/>
      <c r="AP29" s="1040" t="s">
        <v>577</v>
      </c>
      <c r="AQ29" s="1040"/>
      <c r="AR29" s="1040"/>
      <c r="AS29" s="1040"/>
      <c r="AT29" s="1040"/>
      <c r="AU29" s="1040" t="s">
        <v>577</v>
      </c>
      <c r="AV29" s="1040"/>
      <c r="AW29" s="1040"/>
      <c r="AX29" s="1040"/>
      <c r="AY29" s="1040"/>
      <c r="AZ29" s="1114" t="s">
        <v>577</v>
      </c>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15">
      <c r="A30" s="246">
        <v>3</v>
      </c>
      <c r="B30" s="1109" t="s">
        <v>396</v>
      </c>
      <c r="C30" s="1110"/>
      <c r="D30" s="1110"/>
      <c r="E30" s="1110"/>
      <c r="F30" s="1110"/>
      <c r="G30" s="1110"/>
      <c r="H30" s="1110"/>
      <c r="I30" s="1110"/>
      <c r="J30" s="1110"/>
      <c r="K30" s="1110"/>
      <c r="L30" s="1110"/>
      <c r="M30" s="1110"/>
      <c r="N30" s="1110"/>
      <c r="O30" s="1110"/>
      <c r="P30" s="1111"/>
      <c r="Q30" s="1115">
        <v>1017</v>
      </c>
      <c r="R30" s="1116"/>
      <c r="S30" s="1116"/>
      <c r="T30" s="1116"/>
      <c r="U30" s="1116"/>
      <c r="V30" s="1116">
        <v>1005</v>
      </c>
      <c r="W30" s="1116"/>
      <c r="X30" s="1116"/>
      <c r="Y30" s="1116"/>
      <c r="Z30" s="1116"/>
      <c r="AA30" s="1116">
        <v>12</v>
      </c>
      <c r="AB30" s="1116"/>
      <c r="AC30" s="1116"/>
      <c r="AD30" s="1116"/>
      <c r="AE30" s="1117"/>
      <c r="AF30" s="1091">
        <v>12</v>
      </c>
      <c r="AG30" s="1092"/>
      <c r="AH30" s="1092"/>
      <c r="AI30" s="1092"/>
      <c r="AJ30" s="1093"/>
      <c r="AK30" s="1049">
        <v>259</v>
      </c>
      <c r="AL30" s="1040"/>
      <c r="AM30" s="1040"/>
      <c r="AN30" s="1040"/>
      <c r="AO30" s="1040"/>
      <c r="AP30" s="1040" t="s">
        <v>578</v>
      </c>
      <c r="AQ30" s="1040"/>
      <c r="AR30" s="1040"/>
      <c r="AS30" s="1040"/>
      <c r="AT30" s="1040"/>
      <c r="AU30" s="1040" t="s">
        <v>577</v>
      </c>
      <c r="AV30" s="1040"/>
      <c r="AW30" s="1040"/>
      <c r="AX30" s="1040"/>
      <c r="AY30" s="1040"/>
      <c r="AZ30" s="1114" t="s">
        <v>578</v>
      </c>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15">
      <c r="A31" s="246">
        <v>4</v>
      </c>
      <c r="B31" s="1109" t="s">
        <v>397</v>
      </c>
      <c r="C31" s="1110"/>
      <c r="D31" s="1110"/>
      <c r="E31" s="1110"/>
      <c r="F31" s="1110"/>
      <c r="G31" s="1110"/>
      <c r="H31" s="1110"/>
      <c r="I31" s="1110"/>
      <c r="J31" s="1110"/>
      <c r="K31" s="1110"/>
      <c r="L31" s="1110"/>
      <c r="M31" s="1110"/>
      <c r="N31" s="1110"/>
      <c r="O31" s="1110"/>
      <c r="P31" s="1111"/>
      <c r="Q31" s="1115">
        <v>2019</v>
      </c>
      <c r="R31" s="1116"/>
      <c r="S31" s="1116"/>
      <c r="T31" s="1116"/>
      <c r="U31" s="1116"/>
      <c r="V31" s="1116">
        <v>2010</v>
      </c>
      <c r="W31" s="1116"/>
      <c r="X31" s="1116"/>
      <c r="Y31" s="1116"/>
      <c r="Z31" s="1116"/>
      <c r="AA31" s="1116">
        <v>9</v>
      </c>
      <c r="AB31" s="1116"/>
      <c r="AC31" s="1116"/>
      <c r="AD31" s="1116"/>
      <c r="AE31" s="1117"/>
      <c r="AF31" s="1091">
        <v>2224</v>
      </c>
      <c r="AG31" s="1092"/>
      <c r="AH31" s="1092"/>
      <c r="AI31" s="1092"/>
      <c r="AJ31" s="1093"/>
      <c r="AK31" s="1049">
        <v>13</v>
      </c>
      <c r="AL31" s="1040"/>
      <c r="AM31" s="1040"/>
      <c r="AN31" s="1040"/>
      <c r="AO31" s="1040"/>
      <c r="AP31" s="1040">
        <v>3897</v>
      </c>
      <c r="AQ31" s="1040"/>
      <c r="AR31" s="1040"/>
      <c r="AS31" s="1040"/>
      <c r="AT31" s="1040"/>
      <c r="AU31" s="1040">
        <v>136</v>
      </c>
      <c r="AV31" s="1040"/>
      <c r="AW31" s="1040"/>
      <c r="AX31" s="1040"/>
      <c r="AY31" s="1040"/>
      <c r="AZ31" s="1114" t="s">
        <v>577</v>
      </c>
      <c r="BA31" s="1114"/>
      <c r="BB31" s="1114"/>
      <c r="BC31" s="1114"/>
      <c r="BD31" s="1114"/>
      <c r="BE31" s="1104" t="s">
        <v>398</v>
      </c>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15">
      <c r="A32" s="246">
        <v>5</v>
      </c>
      <c r="B32" s="1109" t="s">
        <v>399</v>
      </c>
      <c r="C32" s="1110"/>
      <c r="D32" s="1110"/>
      <c r="E32" s="1110"/>
      <c r="F32" s="1110"/>
      <c r="G32" s="1110"/>
      <c r="H32" s="1110"/>
      <c r="I32" s="1110"/>
      <c r="J32" s="1110"/>
      <c r="K32" s="1110"/>
      <c r="L32" s="1110"/>
      <c r="M32" s="1110"/>
      <c r="N32" s="1110"/>
      <c r="O32" s="1110"/>
      <c r="P32" s="1111"/>
      <c r="Q32" s="1115">
        <v>7382</v>
      </c>
      <c r="R32" s="1116"/>
      <c r="S32" s="1116"/>
      <c r="T32" s="1116"/>
      <c r="U32" s="1116"/>
      <c r="V32" s="1116">
        <v>7206</v>
      </c>
      <c r="W32" s="1116"/>
      <c r="X32" s="1116"/>
      <c r="Y32" s="1116"/>
      <c r="Z32" s="1116"/>
      <c r="AA32" s="1116">
        <v>176</v>
      </c>
      <c r="AB32" s="1116"/>
      <c r="AC32" s="1116"/>
      <c r="AD32" s="1116"/>
      <c r="AE32" s="1117"/>
      <c r="AF32" s="1091">
        <v>-25</v>
      </c>
      <c r="AG32" s="1092"/>
      <c r="AH32" s="1092"/>
      <c r="AI32" s="1092"/>
      <c r="AJ32" s="1093"/>
      <c r="AK32" s="1049">
        <v>902</v>
      </c>
      <c r="AL32" s="1040"/>
      <c r="AM32" s="1040"/>
      <c r="AN32" s="1040"/>
      <c r="AO32" s="1040"/>
      <c r="AP32" s="1040">
        <v>4800</v>
      </c>
      <c r="AQ32" s="1040"/>
      <c r="AR32" s="1040"/>
      <c r="AS32" s="1040"/>
      <c r="AT32" s="1040"/>
      <c r="AU32" s="1040">
        <v>3144</v>
      </c>
      <c r="AV32" s="1040"/>
      <c r="AW32" s="1040"/>
      <c r="AX32" s="1040"/>
      <c r="AY32" s="1040"/>
      <c r="AZ32" s="1114">
        <v>0.3</v>
      </c>
      <c r="BA32" s="1114"/>
      <c r="BB32" s="1114"/>
      <c r="BC32" s="1114"/>
      <c r="BD32" s="1114"/>
      <c r="BE32" s="1104" t="s">
        <v>400</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15">
      <c r="A33" s="246">
        <v>6</v>
      </c>
      <c r="B33" s="1109" t="s">
        <v>401</v>
      </c>
      <c r="C33" s="1110"/>
      <c r="D33" s="1110"/>
      <c r="E33" s="1110"/>
      <c r="F33" s="1110"/>
      <c r="G33" s="1110"/>
      <c r="H33" s="1110"/>
      <c r="I33" s="1110"/>
      <c r="J33" s="1110"/>
      <c r="K33" s="1110"/>
      <c r="L33" s="1110"/>
      <c r="M33" s="1110"/>
      <c r="N33" s="1110"/>
      <c r="O33" s="1110"/>
      <c r="P33" s="1111"/>
      <c r="Q33" s="1115">
        <v>3833</v>
      </c>
      <c r="R33" s="1116"/>
      <c r="S33" s="1116"/>
      <c r="T33" s="1116"/>
      <c r="U33" s="1116"/>
      <c r="V33" s="1116">
        <v>3831</v>
      </c>
      <c r="W33" s="1116"/>
      <c r="X33" s="1116"/>
      <c r="Y33" s="1116"/>
      <c r="Z33" s="1116"/>
      <c r="AA33" s="1116">
        <v>2</v>
      </c>
      <c r="AB33" s="1116"/>
      <c r="AC33" s="1116"/>
      <c r="AD33" s="1116"/>
      <c r="AE33" s="1117"/>
      <c r="AF33" s="1091">
        <v>2</v>
      </c>
      <c r="AG33" s="1092"/>
      <c r="AH33" s="1092"/>
      <c r="AI33" s="1092"/>
      <c r="AJ33" s="1093"/>
      <c r="AK33" s="1049">
        <v>1216</v>
      </c>
      <c r="AL33" s="1040"/>
      <c r="AM33" s="1040"/>
      <c r="AN33" s="1040"/>
      <c r="AO33" s="1040"/>
      <c r="AP33" s="1040">
        <v>22075</v>
      </c>
      <c r="AQ33" s="1040"/>
      <c r="AR33" s="1040"/>
      <c r="AS33" s="1040"/>
      <c r="AT33" s="1040"/>
      <c r="AU33" s="1040">
        <v>14680</v>
      </c>
      <c r="AV33" s="1040"/>
      <c r="AW33" s="1040"/>
      <c r="AX33" s="1040"/>
      <c r="AY33" s="1040"/>
      <c r="AZ33" s="1114" t="s">
        <v>576</v>
      </c>
      <c r="BA33" s="1114"/>
      <c r="BB33" s="1114"/>
      <c r="BC33" s="1114"/>
      <c r="BD33" s="1114"/>
      <c r="BE33" s="1104" t="s">
        <v>402</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15">
      <c r="A34" s="246">
        <v>7</v>
      </c>
      <c r="B34" s="1109"/>
      <c r="C34" s="1110"/>
      <c r="D34" s="1110"/>
      <c r="E34" s="1110"/>
      <c r="F34" s="1110"/>
      <c r="G34" s="1110"/>
      <c r="H34" s="1110"/>
      <c r="I34" s="1110"/>
      <c r="J34" s="1110"/>
      <c r="K34" s="1110"/>
      <c r="L34" s="1110"/>
      <c r="M34" s="1110"/>
      <c r="N34" s="1110"/>
      <c r="O34" s="1110"/>
      <c r="P34" s="1111"/>
      <c r="Q34" s="1115"/>
      <c r="R34" s="1116"/>
      <c r="S34" s="1116"/>
      <c r="T34" s="1116"/>
      <c r="U34" s="1116"/>
      <c r="V34" s="1116"/>
      <c r="W34" s="1116"/>
      <c r="X34" s="1116"/>
      <c r="Y34" s="1116"/>
      <c r="Z34" s="1116"/>
      <c r="AA34" s="1116"/>
      <c r="AB34" s="1116"/>
      <c r="AC34" s="1116"/>
      <c r="AD34" s="1116"/>
      <c r="AE34" s="1117"/>
      <c r="AF34" s="1091"/>
      <c r="AG34" s="1092"/>
      <c r="AH34" s="1092"/>
      <c r="AI34" s="1092"/>
      <c r="AJ34" s="1093"/>
      <c r="AK34" s="1049"/>
      <c r="AL34" s="1040"/>
      <c r="AM34" s="1040"/>
      <c r="AN34" s="1040"/>
      <c r="AO34" s="1040"/>
      <c r="AP34" s="1040"/>
      <c r="AQ34" s="1040"/>
      <c r="AR34" s="1040"/>
      <c r="AS34" s="1040"/>
      <c r="AT34" s="1040"/>
      <c r="AU34" s="1040"/>
      <c r="AV34" s="1040"/>
      <c r="AW34" s="1040"/>
      <c r="AX34" s="1040"/>
      <c r="AY34" s="1040"/>
      <c r="AZ34" s="1114"/>
      <c r="BA34" s="1114"/>
      <c r="BB34" s="1114"/>
      <c r="BC34" s="1114"/>
      <c r="BD34" s="1114"/>
      <c r="BE34" s="1104"/>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15">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49"/>
      <c r="AL35" s="1040"/>
      <c r="AM35" s="1040"/>
      <c r="AN35" s="1040"/>
      <c r="AO35" s="1040"/>
      <c r="AP35" s="1040"/>
      <c r="AQ35" s="1040"/>
      <c r="AR35" s="1040"/>
      <c r="AS35" s="1040"/>
      <c r="AT35" s="1040"/>
      <c r="AU35" s="1040"/>
      <c r="AV35" s="1040"/>
      <c r="AW35" s="1040"/>
      <c r="AX35" s="1040"/>
      <c r="AY35" s="1040"/>
      <c r="AZ35" s="1114"/>
      <c r="BA35" s="1114"/>
      <c r="BB35" s="1114"/>
      <c r="BC35" s="1114"/>
      <c r="BD35" s="1114"/>
      <c r="BE35" s="1104"/>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15">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15">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15">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15">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15">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15">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15">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15">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15">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15">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15">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15">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15">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15">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15">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15">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15">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15">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15">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15">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15">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15">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15">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15">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15">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15">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403</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2754</v>
      </c>
      <c r="AG63" s="1028"/>
      <c r="AH63" s="1028"/>
      <c r="AI63" s="1028"/>
      <c r="AJ63" s="1102"/>
      <c r="AK63" s="1103"/>
      <c r="AL63" s="1032"/>
      <c r="AM63" s="1032"/>
      <c r="AN63" s="1032"/>
      <c r="AO63" s="1032"/>
      <c r="AP63" s="1028">
        <v>30772</v>
      </c>
      <c r="AQ63" s="1028"/>
      <c r="AR63" s="1028"/>
      <c r="AS63" s="1028"/>
      <c r="AT63" s="1028"/>
      <c r="AU63" s="1028">
        <v>17960</v>
      </c>
      <c r="AV63" s="1028"/>
      <c r="AW63" s="1028"/>
      <c r="AX63" s="1028"/>
      <c r="AY63" s="1028"/>
      <c r="AZ63" s="1097"/>
      <c r="BA63" s="1097"/>
      <c r="BB63" s="1097"/>
      <c r="BC63" s="1097"/>
      <c r="BD63" s="1097"/>
      <c r="BE63" s="1029"/>
      <c r="BF63" s="1029"/>
      <c r="BG63" s="1029"/>
      <c r="BH63" s="1029"/>
      <c r="BI63" s="1030"/>
      <c r="BJ63" s="1098" t="s">
        <v>405</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15">
      <c r="A66" s="1067" t="s">
        <v>407</v>
      </c>
      <c r="B66" s="1068"/>
      <c r="C66" s="1068"/>
      <c r="D66" s="1068"/>
      <c r="E66" s="1068"/>
      <c r="F66" s="1068"/>
      <c r="G66" s="1068"/>
      <c r="H66" s="1068"/>
      <c r="I66" s="1068"/>
      <c r="J66" s="1068"/>
      <c r="K66" s="1068"/>
      <c r="L66" s="1068"/>
      <c r="M66" s="1068"/>
      <c r="N66" s="1068"/>
      <c r="O66" s="1068"/>
      <c r="P66" s="1069"/>
      <c r="Q66" s="1073" t="s">
        <v>408</v>
      </c>
      <c r="R66" s="1074"/>
      <c r="S66" s="1074"/>
      <c r="T66" s="1074"/>
      <c r="U66" s="1075"/>
      <c r="V66" s="1073" t="s">
        <v>409</v>
      </c>
      <c r="W66" s="1074"/>
      <c r="X66" s="1074"/>
      <c r="Y66" s="1074"/>
      <c r="Z66" s="1075"/>
      <c r="AA66" s="1073" t="s">
        <v>410</v>
      </c>
      <c r="AB66" s="1074"/>
      <c r="AC66" s="1074"/>
      <c r="AD66" s="1074"/>
      <c r="AE66" s="1075"/>
      <c r="AF66" s="1079" t="s">
        <v>411</v>
      </c>
      <c r="AG66" s="1080"/>
      <c r="AH66" s="1080"/>
      <c r="AI66" s="1080"/>
      <c r="AJ66" s="1081"/>
      <c r="AK66" s="1073" t="s">
        <v>412</v>
      </c>
      <c r="AL66" s="1068"/>
      <c r="AM66" s="1068"/>
      <c r="AN66" s="1068"/>
      <c r="AO66" s="1069"/>
      <c r="AP66" s="1073" t="s">
        <v>391</v>
      </c>
      <c r="AQ66" s="1074"/>
      <c r="AR66" s="1074"/>
      <c r="AS66" s="1074"/>
      <c r="AT66" s="1075"/>
      <c r="AU66" s="1073" t="s">
        <v>413</v>
      </c>
      <c r="AV66" s="1074"/>
      <c r="AW66" s="1074"/>
      <c r="AX66" s="1074"/>
      <c r="AY66" s="1075"/>
      <c r="AZ66" s="1073" t="s">
        <v>369</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7" t="s">
        <v>569</v>
      </c>
      <c r="C68" s="1058"/>
      <c r="D68" s="1058"/>
      <c r="E68" s="1058"/>
      <c r="F68" s="1058"/>
      <c r="G68" s="1058"/>
      <c r="H68" s="1058"/>
      <c r="I68" s="1058"/>
      <c r="J68" s="1058"/>
      <c r="K68" s="1058"/>
      <c r="L68" s="1058"/>
      <c r="M68" s="1058"/>
      <c r="N68" s="1058"/>
      <c r="O68" s="1058"/>
      <c r="P68" s="1059"/>
      <c r="Q68" s="1060">
        <v>3844</v>
      </c>
      <c r="R68" s="1054"/>
      <c r="S68" s="1054"/>
      <c r="T68" s="1054"/>
      <c r="U68" s="1054"/>
      <c r="V68" s="1054">
        <v>3811</v>
      </c>
      <c r="W68" s="1054"/>
      <c r="X68" s="1054"/>
      <c r="Y68" s="1054"/>
      <c r="Z68" s="1054"/>
      <c r="AA68" s="1054">
        <v>34</v>
      </c>
      <c r="AB68" s="1054"/>
      <c r="AC68" s="1054"/>
      <c r="AD68" s="1054"/>
      <c r="AE68" s="1054"/>
      <c r="AF68" s="1054">
        <v>34</v>
      </c>
      <c r="AG68" s="1054"/>
      <c r="AH68" s="1054"/>
      <c r="AI68" s="1054"/>
      <c r="AJ68" s="1054"/>
      <c r="AK68" s="1054" t="s">
        <v>576</v>
      </c>
      <c r="AL68" s="1054"/>
      <c r="AM68" s="1054"/>
      <c r="AN68" s="1054"/>
      <c r="AO68" s="1054"/>
      <c r="AP68" s="1054">
        <v>4934</v>
      </c>
      <c r="AQ68" s="1054"/>
      <c r="AR68" s="1054"/>
      <c r="AS68" s="1054"/>
      <c r="AT68" s="1054"/>
      <c r="AU68" s="1054">
        <v>1727</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570</v>
      </c>
      <c r="C69" s="1044"/>
      <c r="D69" s="1044"/>
      <c r="E69" s="1044"/>
      <c r="F69" s="1044"/>
      <c r="G69" s="1044"/>
      <c r="H69" s="1044"/>
      <c r="I69" s="1044"/>
      <c r="J69" s="1044"/>
      <c r="K69" s="1044"/>
      <c r="L69" s="1044"/>
      <c r="M69" s="1044"/>
      <c r="N69" s="1044"/>
      <c r="O69" s="1044"/>
      <c r="P69" s="1045"/>
      <c r="Q69" s="1046">
        <v>52276</v>
      </c>
      <c r="R69" s="1040"/>
      <c r="S69" s="1040"/>
      <c r="T69" s="1040"/>
      <c r="U69" s="1040"/>
      <c r="V69" s="1040">
        <v>50097</v>
      </c>
      <c r="W69" s="1040"/>
      <c r="X69" s="1040"/>
      <c r="Y69" s="1040"/>
      <c r="Z69" s="1040"/>
      <c r="AA69" s="1040">
        <v>2179</v>
      </c>
      <c r="AB69" s="1040"/>
      <c r="AC69" s="1040"/>
      <c r="AD69" s="1040"/>
      <c r="AE69" s="1040"/>
      <c r="AF69" s="1040">
        <v>8835</v>
      </c>
      <c r="AG69" s="1040"/>
      <c r="AH69" s="1040"/>
      <c r="AI69" s="1040"/>
      <c r="AJ69" s="1040"/>
      <c r="AK69" s="1040" t="s">
        <v>581</v>
      </c>
      <c r="AL69" s="1040"/>
      <c r="AM69" s="1040"/>
      <c r="AN69" s="1040"/>
      <c r="AO69" s="1040"/>
      <c r="AP69" s="1040" t="s">
        <v>581</v>
      </c>
      <c r="AQ69" s="1040"/>
      <c r="AR69" s="1040"/>
      <c r="AS69" s="1040"/>
      <c r="AT69" s="1040"/>
      <c r="AU69" s="1040" t="s">
        <v>581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7">
        <v>197</v>
      </c>
      <c r="R70" s="1048"/>
      <c r="S70" s="1048"/>
      <c r="T70" s="1048"/>
      <c r="U70" s="1049"/>
      <c r="V70" s="1050">
        <v>168</v>
      </c>
      <c r="W70" s="1048"/>
      <c r="X70" s="1048"/>
      <c r="Y70" s="1048"/>
      <c r="Z70" s="1049"/>
      <c r="AA70" s="1050">
        <v>29</v>
      </c>
      <c r="AB70" s="1048"/>
      <c r="AC70" s="1048"/>
      <c r="AD70" s="1048"/>
      <c r="AE70" s="1049"/>
      <c r="AF70" s="1050">
        <v>29</v>
      </c>
      <c r="AG70" s="1048"/>
      <c r="AH70" s="1048"/>
      <c r="AI70" s="1048"/>
      <c r="AJ70" s="1049"/>
      <c r="AK70" s="1050" t="s">
        <v>509</v>
      </c>
      <c r="AL70" s="1048"/>
      <c r="AM70" s="1048"/>
      <c r="AN70" s="1048"/>
      <c r="AO70" s="1049"/>
      <c r="AP70" s="1050" t="s">
        <v>509</v>
      </c>
      <c r="AQ70" s="1048"/>
      <c r="AR70" s="1048"/>
      <c r="AS70" s="1048"/>
      <c r="AT70" s="1049"/>
      <c r="AU70" s="1050" t="s">
        <v>509</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575</v>
      </c>
      <c r="C71" s="1044"/>
      <c r="D71" s="1044"/>
      <c r="E71" s="1044"/>
      <c r="F71" s="1044"/>
      <c r="G71" s="1044"/>
      <c r="H71" s="1044"/>
      <c r="I71" s="1044"/>
      <c r="J71" s="1044"/>
      <c r="K71" s="1044"/>
      <c r="L71" s="1044"/>
      <c r="M71" s="1044"/>
      <c r="N71" s="1044"/>
      <c r="O71" s="1044"/>
      <c r="P71" s="1045"/>
      <c r="Q71" s="1047">
        <v>1132716</v>
      </c>
      <c r="R71" s="1048"/>
      <c r="S71" s="1048"/>
      <c r="T71" s="1048"/>
      <c r="U71" s="1049"/>
      <c r="V71" s="1050">
        <v>1106468</v>
      </c>
      <c r="W71" s="1048"/>
      <c r="X71" s="1048"/>
      <c r="Y71" s="1048"/>
      <c r="Z71" s="1049"/>
      <c r="AA71" s="1050">
        <v>26248</v>
      </c>
      <c r="AB71" s="1048"/>
      <c r="AC71" s="1048"/>
      <c r="AD71" s="1048"/>
      <c r="AE71" s="1049"/>
      <c r="AF71" s="1050">
        <v>26248</v>
      </c>
      <c r="AG71" s="1048"/>
      <c r="AH71" s="1048"/>
      <c r="AI71" s="1048"/>
      <c r="AJ71" s="1049"/>
      <c r="AK71" s="1050">
        <v>8638</v>
      </c>
      <c r="AL71" s="1048"/>
      <c r="AM71" s="1048"/>
      <c r="AN71" s="1048"/>
      <c r="AO71" s="1049"/>
      <c r="AP71" s="1050" t="s">
        <v>509</v>
      </c>
      <c r="AQ71" s="1048"/>
      <c r="AR71" s="1048"/>
      <c r="AS71" s="1048"/>
      <c r="AT71" s="1049"/>
      <c r="AU71" s="1050" t="s">
        <v>509</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45.75" customHeight="1" x14ac:dyDescent="0.15">
      <c r="A72" s="241">
        <v>5</v>
      </c>
      <c r="B72" s="1051" t="s">
        <v>573</v>
      </c>
      <c r="C72" s="1052"/>
      <c r="D72" s="1052"/>
      <c r="E72" s="1052"/>
      <c r="F72" s="1052"/>
      <c r="G72" s="1052"/>
      <c r="H72" s="1052"/>
      <c r="I72" s="1052"/>
      <c r="J72" s="1052"/>
      <c r="K72" s="1052"/>
      <c r="L72" s="1052"/>
      <c r="M72" s="1052"/>
      <c r="N72" s="1052"/>
      <c r="O72" s="1052"/>
      <c r="P72" s="1053"/>
      <c r="Q72" s="1047">
        <v>41771</v>
      </c>
      <c r="R72" s="1048"/>
      <c r="S72" s="1048"/>
      <c r="T72" s="1048"/>
      <c r="U72" s="1049"/>
      <c r="V72" s="1050">
        <v>34833</v>
      </c>
      <c r="W72" s="1048"/>
      <c r="X72" s="1048"/>
      <c r="Y72" s="1048"/>
      <c r="Z72" s="1049"/>
      <c r="AA72" s="1050">
        <v>6938</v>
      </c>
      <c r="AB72" s="1048"/>
      <c r="AC72" s="1048"/>
      <c r="AD72" s="1048"/>
      <c r="AE72" s="1049"/>
      <c r="AF72" s="1050">
        <v>18441</v>
      </c>
      <c r="AG72" s="1048"/>
      <c r="AH72" s="1048"/>
      <c r="AI72" s="1048"/>
      <c r="AJ72" s="1049"/>
      <c r="AK72" s="1050" t="s">
        <v>509</v>
      </c>
      <c r="AL72" s="1048"/>
      <c r="AM72" s="1048"/>
      <c r="AN72" s="1048"/>
      <c r="AO72" s="1049"/>
      <c r="AP72" s="1050">
        <v>130769</v>
      </c>
      <c r="AQ72" s="1048"/>
      <c r="AR72" s="1048"/>
      <c r="AS72" s="1048"/>
      <c r="AT72" s="1049"/>
      <c r="AU72" s="1050" t="s">
        <v>509</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57.75" customHeight="1" x14ac:dyDescent="0.15">
      <c r="A73" s="241">
        <v>6</v>
      </c>
      <c r="B73" s="1051" t="s">
        <v>574</v>
      </c>
      <c r="C73" s="1052"/>
      <c r="D73" s="1052"/>
      <c r="E73" s="1052"/>
      <c r="F73" s="1052"/>
      <c r="G73" s="1052"/>
      <c r="H73" s="1052"/>
      <c r="I73" s="1052"/>
      <c r="J73" s="1052"/>
      <c r="K73" s="1052"/>
      <c r="L73" s="1052"/>
      <c r="M73" s="1052"/>
      <c r="N73" s="1052"/>
      <c r="O73" s="1052"/>
      <c r="P73" s="1053"/>
      <c r="Q73" s="1047">
        <v>7819</v>
      </c>
      <c r="R73" s="1048"/>
      <c r="S73" s="1048"/>
      <c r="T73" s="1048"/>
      <c r="U73" s="1049"/>
      <c r="V73" s="1050">
        <v>5819</v>
      </c>
      <c r="W73" s="1048"/>
      <c r="X73" s="1048"/>
      <c r="Y73" s="1048"/>
      <c r="Z73" s="1049"/>
      <c r="AA73" s="1050">
        <v>1999</v>
      </c>
      <c r="AB73" s="1048"/>
      <c r="AC73" s="1048"/>
      <c r="AD73" s="1048"/>
      <c r="AE73" s="1049"/>
      <c r="AF73" s="1050">
        <v>18181</v>
      </c>
      <c r="AG73" s="1048"/>
      <c r="AH73" s="1048"/>
      <c r="AI73" s="1048"/>
      <c r="AJ73" s="1049"/>
      <c r="AK73" s="1050" t="s">
        <v>509</v>
      </c>
      <c r="AL73" s="1048"/>
      <c r="AM73" s="1048"/>
      <c r="AN73" s="1048"/>
      <c r="AO73" s="1049"/>
      <c r="AP73" s="1050">
        <v>16138</v>
      </c>
      <c r="AQ73" s="1048"/>
      <c r="AR73" s="1048"/>
      <c r="AS73" s="1048"/>
      <c r="AT73" s="1049"/>
      <c r="AU73" s="1050" t="s">
        <v>509</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57.75" customHeight="1" x14ac:dyDescent="0.15">
      <c r="A74" s="241">
        <v>7</v>
      </c>
      <c r="B74" s="1051"/>
      <c r="C74" s="1052"/>
      <c r="D74" s="1052"/>
      <c r="E74" s="1052"/>
      <c r="F74" s="1052"/>
      <c r="G74" s="1052"/>
      <c r="H74" s="1052"/>
      <c r="I74" s="1052"/>
      <c r="J74" s="1052"/>
      <c r="K74" s="1052"/>
      <c r="L74" s="1052"/>
      <c r="M74" s="1052"/>
      <c r="N74" s="1052"/>
      <c r="O74" s="1052"/>
      <c r="P74" s="1053"/>
      <c r="Q74" s="1047"/>
      <c r="R74" s="1048"/>
      <c r="S74" s="1048"/>
      <c r="T74" s="1048"/>
      <c r="U74" s="1049"/>
      <c r="V74" s="1050"/>
      <c r="W74" s="1048"/>
      <c r="X74" s="1048"/>
      <c r="Y74" s="1048"/>
      <c r="Z74" s="1049"/>
      <c r="AA74" s="1050"/>
      <c r="AB74" s="1048"/>
      <c r="AC74" s="1048"/>
      <c r="AD74" s="1048"/>
      <c r="AE74" s="1049"/>
      <c r="AF74" s="1050"/>
      <c r="AG74" s="1048"/>
      <c r="AH74" s="1048"/>
      <c r="AI74" s="1048"/>
      <c r="AJ74" s="1049"/>
      <c r="AK74" s="1050"/>
      <c r="AL74" s="1048"/>
      <c r="AM74" s="1048"/>
      <c r="AN74" s="1048"/>
      <c r="AO74" s="1049"/>
      <c r="AP74" s="1050"/>
      <c r="AQ74" s="1048"/>
      <c r="AR74" s="1048"/>
      <c r="AS74" s="1048"/>
      <c r="AT74" s="1049"/>
      <c r="AU74" s="1050"/>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57.75" customHeight="1" x14ac:dyDescent="0.15">
      <c r="A75" s="241">
        <v>8</v>
      </c>
      <c r="B75" s="1051"/>
      <c r="C75" s="1052"/>
      <c r="D75" s="1052"/>
      <c r="E75" s="1052"/>
      <c r="F75" s="1052"/>
      <c r="G75" s="1052"/>
      <c r="H75" s="1052"/>
      <c r="I75" s="1052"/>
      <c r="J75" s="1052"/>
      <c r="K75" s="1052"/>
      <c r="L75" s="1052"/>
      <c r="M75" s="1052"/>
      <c r="N75" s="1052"/>
      <c r="O75" s="1052"/>
      <c r="P75" s="1053"/>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45.75" customHeight="1" x14ac:dyDescent="0.15">
      <c r="A76" s="241">
        <v>9</v>
      </c>
      <c r="B76" s="1051"/>
      <c r="C76" s="1052"/>
      <c r="D76" s="1052"/>
      <c r="E76" s="1052"/>
      <c r="F76" s="1052"/>
      <c r="G76" s="1052"/>
      <c r="H76" s="1052"/>
      <c r="I76" s="1052"/>
      <c r="J76" s="1052"/>
      <c r="K76" s="1052"/>
      <c r="L76" s="1052"/>
      <c r="M76" s="1052"/>
      <c r="N76" s="1052"/>
      <c r="O76" s="1052"/>
      <c r="P76" s="1053"/>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71768</v>
      </c>
      <c r="AG88" s="1028"/>
      <c r="AH88" s="1028"/>
      <c r="AI88" s="1028"/>
      <c r="AJ88" s="1028"/>
      <c r="AK88" s="1032"/>
      <c r="AL88" s="1032"/>
      <c r="AM88" s="1032"/>
      <c r="AN88" s="1032"/>
      <c r="AO88" s="1032"/>
      <c r="AP88" s="1028">
        <v>151841</v>
      </c>
      <c r="AQ88" s="1028"/>
      <c r="AR88" s="1028"/>
      <c r="AS88" s="1028"/>
      <c r="AT88" s="1028"/>
      <c r="AU88" s="1028">
        <v>1727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50</v>
      </c>
      <c r="CS102" s="1020"/>
      <c r="CT102" s="1020"/>
      <c r="CU102" s="1020"/>
      <c r="CV102" s="1021"/>
      <c r="CW102" s="1019">
        <v>53</v>
      </c>
      <c r="CX102" s="1020"/>
      <c r="CY102" s="1020"/>
      <c r="CZ102" s="1020"/>
      <c r="DA102" s="1021"/>
      <c r="DB102" s="1019" t="s">
        <v>586</v>
      </c>
      <c r="DC102" s="1020"/>
      <c r="DD102" s="1020"/>
      <c r="DE102" s="1020"/>
      <c r="DF102" s="1021"/>
      <c r="DG102" s="1019" t="s">
        <v>586</v>
      </c>
      <c r="DH102" s="1020"/>
      <c r="DI102" s="1020"/>
      <c r="DJ102" s="1020"/>
      <c r="DK102" s="1021"/>
      <c r="DL102" s="1019" t="s">
        <v>587</v>
      </c>
      <c r="DM102" s="1020"/>
      <c r="DN102" s="1020"/>
      <c r="DO102" s="1020"/>
      <c r="DP102" s="1021"/>
      <c r="DQ102" s="1019" t="s">
        <v>586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2474237</v>
      </c>
      <c r="AB110" s="956"/>
      <c r="AC110" s="956"/>
      <c r="AD110" s="956"/>
      <c r="AE110" s="957"/>
      <c r="AF110" s="958">
        <v>2339496</v>
      </c>
      <c r="AG110" s="956"/>
      <c r="AH110" s="956"/>
      <c r="AI110" s="956"/>
      <c r="AJ110" s="957"/>
      <c r="AK110" s="958">
        <v>2321086</v>
      </c>
      <c r="AL110" s="956"/>
      <c r="AM110" s="956"/>
      <c r="AN110" s="956"/>
      <c r="AO110" s="957"/>
      <c r="AP110" s="959">
        <v>14.9</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26978953</v>
      </c>
      <c r="BR110" s="903"/>
      <c r="BS110" s="903"/>
      <c r="BT110" s="903"/>
      <c r="BU110" s="903"/>
      <c r="BV110" s="903">
        <v>26910938</v>
      </c>
      <c r="BW110" s="903"/>
      <c r="BX110" s="903"/>
      <c r="BY110" s="903"/>
      <c r="BZ110" s="903"/>
      <c r="CA110" s="903">
        <v>27349881</v>
      </c>
      <c r="CB110" s="903"/>
      <c r="CC110" s="903"/>
      <c r="CD110" s="903"/>
      <c r="CE110" s="903"/>
      <c r="CF110" s="927">
        <v>175.3</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431</v>
      </c>
      <c r="DR110" s="903"/>
      <c r="DS110" s="903"/>
      <c r="DT110" s="903"/>
      <c r="DU110" s="903"/>
      <c r="DV110" s="904" t="s">
        <v>432</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430</v>
      </c>
      <c r="AG111" s="984"/>
      <c r="AH111" s="984"/>
      <c r="AI111" s="984"/>
      <c r="AJ111" s="985"/>
      <c r="AK111" s="986" t="s">
        <v>430</v>
      </c>
      <c r="AL111" s="984"/>
      <c r="AM111" s="984"/>
      <c r="AN111" s="984"/>
      <c r="AO111" s="985"/>
      <c r="AP111" s="987" t="s">
        <v>432</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506819</v>
      </c>
      <c r="BR111" s="875"/>
      <c r="BS111" s="875"/>
      <c r="BT111" s="875"/>
      <c r="BU111" s="875"/>
      <c r="BV111" s="875">
        <v>437902</v>
      </c>
      <c r="BW111" s="875"/>
      <c r="BX111" s="875"/>
      <c r="BY111" s="875"/>
      <c r="BZ111" s="875"/>
      <c r="CA111" s="875">
        <v>367854</v>
      </c>
      <c r="CB111" s="875"/>
      <c r="CC111" s="875"/>
      <c r="CD111" s="875"/>
      <c r="CE111" s="875"/>
      <c r="CF111" s="936">
        <v>2.4</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430</v>
      </c>
      <c r="DR111" s="875"/>
      <c r="DS111" s="875"/>
      <c r="DT111" s="875"/>
      <c r="DU111" s="875"/>
      <c r="DV111" s="852" t="s">
        <v>430</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383</v>
      </c>
      <c r="AB112" s="838"/>
      <c r="AC112" s="838"/>
      <c r="AD112" s="838"/>
      <c r="AE112" s="839"/>
      <c r="AF112" s="840" t="s">
        <v>438</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18398825</v>
      </c>
      <c r="BR112" s="875"/>
      <c r="BS112" s="875"/>
      <c r="BT112" s="875"/>
      <c r="BU112" s="875"/>
      <c r="BV112" s="875">
        <v>18131878</v>
      </c>
      <c r="BW112" s="875"/>
      <c r="BX112" s="875"/>
      <c r="BY112" s="875"/>
      <c r="BZ112" s="875"/>
      <c r="CA112" s="875">
        <v>17960051</v>
      </c>
      <c r="CB112" s="875"/>
      <c r="CC112" s="875"/>
      <c r="CD112" s="875"/>
      <c r="CE112" s="875"/>
      <c r="CF112" s="936">
        <v>115.1</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430</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1345539</v>
      </c>
      <c r="AB113" s="984"/>
      <c r="AC113" s="984"/>
      <c r="AD113" s="984"/>
      <c r="AE113" s="985"/>
      <c r="AF113" s="986">
        <v>1449858</v>
      </c>
      <c r="AG113" s="984"/>
      <c r="AH113" s="984"/>
      <c r="AI113" s="984"/>
      <c r="AJ113" s="985"/>
      <c r="AK113" s="986">
        <v>1406613</v>
      </c>
      <c r="AL113" s="984"/>
      <c r="AM113" s="984"/>
      <c r="AN113" s="984"/>
      <c r="AO113" s="985"/>
      <c r="AP113" s="987">
        <v>9</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3045478</v>
      </c>
      <c r="BR113" s="875"/>
      <c r="BS113" s="875"/>
      <c r="BT113" s="875"/>
      <c r="BU113" s="875"/>
      <c r="BV113" s="875">
        <v>2344622</v>
      </c>
      <c r="BW113" s="875"/>
      <c r="BX113" s="875"/>
      <c r="BY113" s="875"/>
      <c r="BZ113" s="875"/>
      <c r="CA113" s="875">
        <v>1726887</v>
      </c>
      <c r="CB113" s="875"/>
      <c r="CC113" s="875"/>
      <c r="CD113" s="875"/>
      <c r="CE113" s="875"/>
      <c r="CF113" s="936">
        <v>11.1</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506819</v>
      </c>
      <c r="DH113" s="838"/>
      <c r="DI113" s="838"/>
      <c r="DJ113" s="838"/>
      <c r="DK113" s="839"/>
      <c r="DL113" s="840">
        <v>437902</v>
      </c>
      <c r="DM113" s="838"/>
      <c r="DN113" s="838"/>
      <c r="DO113" s="838"/>
      <c r="DP113" s="839"/>
      <c r="DQ113" s="840">
        <v>367854</v>
      </c>
      <c r="DR113" s="838"/>
      <c r="DS113" s="838"/>
      <c r="DT113" s="838"/>
      <c r="DU113" s="839"/>
      <c r="DV113" s="885">
        <v>2.4</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605385</v>
      </c>
      <c r="AB114" s="838"/>
      <c r="AC114" s="838"/>
      <c r="AD114" s="838"/>
      <c r="AE114" s="839"/>
      <c r="AF114" s="840">
        <v>724679</v>
      </c>
      <c r="AG114" s="838"/>
      <c r="AH114" s="838"/>
      <c r="AI114" s="838"/>
      <c r="AJ114" s="839"/>
      <c r="AK114" s="840">
        <v>627566</v>
      </c>
      <c r="AL114" s="838"/>
      <c r="AM114" s="838"/>
      <c r="AN114" s="838"/>
      <c r="AO114" s="839"/>
      <c r="AP114" s="885">
        <v>4</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4404065</v>
      </c>
      <c r="BR114" s="875"/>
      <c r="BS114" s="875"/>
      <c r="BT114" s="875"/>
      <c r="BU114" s="875"/>
      <c r="BV114" s="875">
        <v>4368298</v>
      </c>
      <c r="BW114" s="875"/>
      <c r="BX114" s="875"/>
      <c r="BY114" s="875"/>
      <c r="BZ114" s="875"/>
      <c r="CA114" s="875">
        <v>4148726</v>
      </c>
      <c r="CB114" s="875"/>
      <c r="CC114" s="875"/>
      <c r="CD114" s="875"/>
      <c r="CE114" s="875"/>
      <c r="CF114" s="936">
        <v>26.6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432</v>
      </c>
      <c r="DM114" s="838"/>
      <c r="DN114" s="838"/>
      <c r="DO114" s="838"/>
      <c r="DP114" s="839"/>
      <c r="DQ114" s="840" t="s">
        <v>430</v>
      </c>
      <c r="DR114" s="838"/>
      <c r="DS114" s="838"/>
      <c r="DT114" s="838"/>
      <c r="DU114" s="839"/>
      <c r="DV114" s="885" t="s">
        <v>438</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155707</v>
      </c>
      <c r="AB115" s="984"/>
      <c r="AC115" s="984"/>
      <c r="AD115" s="984"/>
      <c r="AE115" s="985"/>
      <c r="AF115" s="986">
        <v>77230</v>
      </c>
      <c r="AG115" s="984"/>
      <c r="AH115" s="984"/>
      <c r="AI115" s="984"/>
      <c r="AJ115" s="985"/>
      <c r="AK115" s="986">
        <v>77230</v>
      </c>
      <c r="AL115" s="984"/>
      <c r="AM115" s="984"/>
      <c r="AN115" s="984"/>
      <c r="AO115" s="985"/>
      <c r="AP115" s="987">
        <v>0.5</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35</v>
      </c>
      <c r="BR115" s="875"/>
      <c r="BS115" s="875"/>
      <c r="BT115" s="875"/>
      <c r="BU115" s="875"/>
      <c r="BV115" s="875">
        <v>7</v>
      </c>
      <c r="BW115" s="875"/>
      <c r="BX115" s="875"/>
      <c r="BY115" s="875"/>
      <c r="BZ115" s="875"/>
      <c r="CA115" s="875">
        <v>44</v>
      </c>
      <c r="CB115" s="875"/>
      <c r="CC115" s="875"/>
      <c r="CD115" s="875"/>
      <c r="CE115" s="875"/>
      <c r="CF115" s="936">
        <v>0</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430</v>
      </c>
      <c r="DM115" s="838"/>
      <c r="DN115" s="838"/>
      <c r="DO115" s="838"/>
      <c r="DP115" s="839"/>
      <c r="DQ115" s="840" t="s">
        <v>430</v>
      </c>
      <c r="DR115" s="838"/>
      <c r="DS115" s="838"/>
      <c r="DT115" s="838"/>
      <c r="DU115" s="839"/>
      <c r="DV115" s="885" t="s">
        <v>430</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231</v>
      </c>
      <c r="AB116" s="838"/>
      <c r="AC116" s="838"/>
      <c r="AD116" s="838"/>
      <c r="AE116" s="839"/>
      <c r="AF116" s="840">
        <v>107</v>
      </c>
      <c r="AG116" s="838"/>
      <c r="AH116" s="838"/>
      <c r="AI116" s="838"/>
      <c r="AJ116" s="839"/>
      <c r="AK116" s="840">
        <v>198</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383</v>
      </c>
      <c r="BR116" s="875"/>
      <c r="BS116" s="875"/>
      <c r="BT116" s="875"/>
      <c r="BU116" s="875"/>
      <c r="BV116" s="875" t="s">
        <v>383</v>
      </c>
      <c r="BW116" s="875"/>
      <c r="BX116" s="875"/>
      <c r="BY116" s="875"/>
      <c r="BZ116" s="875"/>
      <c r="CA116" s="875" t="s">
        <v>430</v>
      </c>
      <c r="CB116" s="875"/>
      <c r="CC116" s="875"/>
      <c r="CD116" s="875"/>
      <c r="CE116" s="875"/>
      <c r="CF116" s="936" t="s">
        <v>430</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430</v>
      </c>
      <c r="DM116" s="838"/>
      <c r="DN116" s="838"/>
      <c r="DO116" s="838"/>
      <c r="DP116" s="839"/>
      <c r="DQ116" s="840" t="s">
        <v>432</v>
      </c>
      <c r="DR116" s="838"/>
      <c r="DS116" s="838"/>
      <c r="DT116" s="838"/>
      <c r="DU116" s="839"/>
      <c r="DV116" s="885" t="s">
        <v>430</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4581099</v>
      </c>
      <c r="AB117" s="970"/>
      <c r="AC117" s="970"/>
      <c r="AD117" s="970"/>
      <c r="AE117" s="971"/>
      <c r="AF117" s="972">
        <v>4591370</v>
      </c>
      <c r="AG117" s="970"/>
      <c r="AH117" s="970"/>
      <c r="AI117" s="970"/>
      <c r="AJ117" s="971"/>
      <c r="AK117" s="972">
        <v>4432693</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438</v>
      </c>
      <c r="BW117" s="875"/>
      <c r="BX117" s="875"/>
      <c r="BY117" s="875"/>
      <c r="BZ117" s="875"/>
      <c r="CA117" s="875" t="s">
        <v>432</v>
      </c>
      <c r="CB117" s="875"/>
      <c r="CC117" s="875"/>
      <c r="CD117" s="875"/>
      <c r="CE117" s="875"/>
      <c r="CF117" s="936" t="s">
        <v>438</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432</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438</v>
      </c>
      <c r="BW118" s="906"/>
      <c r="BX118" s="906"/>
      <c r="BY118" s="906"/>
      <c r="BZ118" s="906"/>
      <c r="CA118" s="906" t="s">
        <v>431</v>
      </c>
      <c r="CB118" s="906"/>
      <c r="CC118" s="906"/>
      <c r="CD118" s="906"/>
      <c r="CE118" s="906"/>
      <c r="CF118" s="936" t="s">
        <v>123</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458</v>
      </c>
      <c r="DM118" s="838"/>
      <c r="DN118" s="838"/>
      <c r="DO118" s="838"/>
      <c r="DP118" s="839"/>
      <c r="DQ118" s="840" t="s">
        <v>438</v>
      </c>
      <c r="DR118" s="838"/>
      <c r="DS118" s="838"/>
      <c r="DT118" s="838"/>
      <c r="DU118" s="839"/>
      <c r="DV118" s="885" t="s">
        <v>431</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458</v>
      </c>
      <c r="AB119" s="956"/>
      <c r="AC119" s="956"/>
      <c r="AD119" s="956"/>
      <c r="AE119" s="957"/>
      <c r="AF119" s="958" t="s">
        <v>431</v>
      </c>
      <c r="AG119" s="956"/>
      <c r="AH119" s="956"/>
      <c r="AI119" s="956"/>
      <c r="AJ119" s="957"/>
      <c r="AK119" s="958" t="s">
        <v>431</v>
      </c>
      <c r="AL119" s="956"/>
      <c r="AM119" s="956"/>
      <c r="AN119" s="956"/>
      <c r="AO119" s="957"/>
      <c r="AP119" s="959" t="s">
        <v>431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459</v>
      </c>
      <c r="BP119" s="939"/>
      <c r="BQ119" s="943">
        <v>53334175</v>
      </c>
      <c r="BR119" s="906"/>
      <c r="BS119" s="906"/>
      <c r="BT119" s="906"/>
      <c r="BU119" s="906"/>
      <c r="BV119" s="906">
        <v>52193645</v>
      </c>
      <c r="BW119" s="906"/>
      <c r="BX119" s="906"/>
      <c r="BY119" s="906"/>
      <c r="BZ119" s="906"/>
      <c r="CA119" s="906">
        <v>51553443</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431</v>
      </c>
      <c r="DH119" s="821"/>
      <c r="DI119" s="821"/>
      <c r="DJ119" s="821"/>
      <c r="DK119" s="822"/>
      <c r="DL119" s="823" t="s">
        <v>431</v>
      </c>
      <c r="DM119" s="821"/>
      <c r="DN119" s="821"/>
      <c r="DO119" s="821"/>
      <c r="DP119" s="822"/>
      <c r="DQ119" s="823" t="s">
        <v>438</v>
      </c>
      <c r="DR119" s="821"/>
      <c r="DS119" s="821"/>
      <c r="DT119" s="821"/>
      <c r="DU119" s="822"/>
      <c r="DV119" s="909" t="s">
        <v>431</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458</v>
      </c>
      <c r="AG120" s="838"/>
      <c r="AH120" s="838"/>
      <c r="AI120" s="838"/>
      <c r="AJ120" s="839"/>
      <c r="AK120" s="840" t="s">
        <v>438</v>
      </c>
      <c r="AL120" s="838"/>
      <c r="AM120" s="838"/>
      <c r="AN120" s="838"/>
      <c r="AO120" s="839"/>
      <c r="AP120" s="885" t="s">
        <v>431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3209473</v>
      </c>
      <c r="BR120" s="903"/>
      <c r="BS120" s="903"/>
      <c r="BT120" s="903"/>
      <c r="BU120" s="903"/>
      <c r="BV120" s="903">
        <v>2896979</v>
      </c>
      <c r="BW120" s="903"/>
      <c r="BX120" s="903"/>
      <c r="BY120" s="903"/>
      <c r="BZ120" s="903"/>
      <c r="CA120" s="903">
        <v>2561148</v>
      </c>
      <c r="CB120" s="903"/>
      <c r="CC120" s="903"/>
      <c r="CD120" s="903"/>
      <c r="CE120" s="903"/>
      <c r="CF120" s="927">
        <v>16.399999999999999</v>
      </c>
      <c r="CG120" s="928"/>
      <c r="CH120" s="928"/>
      <c r="CI120" s="928"/>
      <c r="CJ120" s="928"/>
      <c r="CK120" s="929" t="s">
        <v>463</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14672173</v>
      </c>
      <c r="DH120" s="903"/>
      <c r="DI120" s="903"/>
      <c r="DJ120" s="903"/>
      <c r="DK120" s="903"/>
      <c r="DL120" s="903">
        <v>14589218</v>
      </c>
      <c r="DM120" s="903"/>
      <c r="DN120" s="903"/>
      <c r="DO120" s="903"/>
      <c r="DP120" s="903"/>
      <c r="DQ120" s="903">
        <v>14679644</v>
      </c>
      <c r="DR120" s="903"/>
      <c r="DS120" s="903"/>
      <c r="DT120" s="903"/>
      <c r="DU120" s="903"/>
      <c r="DV120" s="904">
        <v>94.1</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77230</v>
      </c>
      <c r="AB121" s="838"/>
      <c r="AC121" s="838"/>
      <c r="AD121" s="838"/>
      <c r="AE121" s="839"/>
      <c r="AF121" s="840">
        <v>77230</v>
      </c>
      <c r="AG121" s="838"/>
      <c r="AH121" s="838"/>
      <c r="AI121" s="838"/>
      <c r="AJ121" s="839"/>
      <c r="AK121" s="840">
        <v>77230</v>
      </c>
      <c r="AL121" s="838"/>
      <c r="AM121" s="838"/>
      <c r="AN121" s="838"/>
      <c r="AO121" s="839"/>
      <c r="AP121" s="885">
        <v>0.5</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7878548</v>
      </c>
      <c r="BR121" s="875"/>
      <c r="BS121" s="875"/>
      <c r="BT121" s="875"/>
      <c r="BU121" s="875"/>
      <c r="BV121" s="875">
        <v>6970615</v>
      </c>
      <c r="BW121" s="875"/>
      <c r="BX121" s="875"/>
      <c r="BY121" s="875"/>
      <c r="BZ121" s="875"/>
      <c r="CA121" s="875">
        <v>6915688</v>
      </c>
      <c r="CB121" s="875"/>
      <c r="CC121" s="875"/>
      <c r="CD121" s="875"/>
      <c r="CE121" s="875"/>
      <c r="CF121" s="936">
        <v>44.3</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3639913</v>
      </c>
      <c r="DH121" s="875"/>
      <c r="DI121" s="875"/>
      <c r="DJ121" s="875"/>
      <c r="DK121" s="875"/>
      <c r="DL121" s="875">
        <v>3450047</v>
      </c>
      <c r="DM121" s="875"/>
      <c r="DN121" s="875"/>
      <c r="DO121" s="875"/>
      <c r="DP121" s="875"/>
      <c r="DQ121" s="875">
        <v>3144005</v>
      </c>
      <c r="DR121" s="875"/>
      <c r="DS121" s="875"/>
      <c r="DT121" s="875"/>
      <c r="DU121" s="875"/>
      <c r="DV121" s="852">
        <v>20.2</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123</v>
      </c>
      <c r="AG122" s="838"/>
      <c r="AH122" s="838"/>
      <c r="AI122" s="838"/>
      <c r="AJ122" s="839"/>
      <c r="AK122" s="840" t="s">
        <v>431</v>
      </c>
      <c r="AL122" s="838"/>
      <c r="AM122" s="838"/>
      <c r="AN122" s="838"/>
      <c r="AO122" s="839"/>
      <c r="AP122" s="885" t="s">
        <v>458</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32385709</v>
      </c>
      <c r="BR122" s="906"/>
      <c r="BS122" s="906"/>
      <c r="BT122" s="906"/>
      <c r="BU122" s="906"/>
      <c r="BV122" s="906">
        <v>32174839</v>
      </c>
      <c r="BW122" s="906"/>
      <c r="BX122" s="906"/>
      <c r="BY122" s="906"/>
      <c r="BZ122" s="906"/>
      <c r="CA122" s="906">
        <v>32078912</v>
      </c>
      <c r="CB122" s="906"/>
      <c r="CC122" s="906"/>
      <c r="CD122" s="906"/>
      <c r="CE122" s="906"/>
      <c r="CF122" s="907">
        <v>205.6</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86739</v>
      </c>
      <c r="DH122" s="875"/>
      <c r="DI122" s="875"/>
      <c r="DJ122" s="875"/>
      <c r="DK122" s="875"/>
      <c r="DL122" s="875">
        <v>92613</v>
      </c>
      <c r="DM122" s="875"/>
      <c r="DN122" s="875"/>
      <c r="DO122" s="875"/>
      <c r="DP122" s="875"/>
      <c r="DQ122" s="875">
        <v>136402</v>
      </c>
      <c r="DR122" s="875"/>
      <c r="DS122" s="875"/>
      <c r="DT122" s="875"/>
      <c r="DU122" s="875"/>
      <c r="DV122" s="852">
        <v>0.9</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431</v>
      </c>
      <c r="AG123" s="838"/>
      <c r="AH123" s="838"/>
      <c r="AI123" s="838"/>
      <c r="AJ123" s="839"/>
      <c r="AK123" s="840" t="s">
        <v>431</v>
      </c>
      <c r="AL123" s="838"/>
      <c r="AM123" s="838"/>
      <c r="AN123" s="838"/>
      <c r="AO123" s="839"/>
      <c r="AP123" s="885" t="s">
        <v>438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469</v>
      </c>
      <c r="BP123" s="939"/>
      <c r="BQ123" s="893">
        <v>43473730</v>
      </c>
      <c r="BR123" s="894"/>
      <c r="BS123" s="894"/>
      <c r="BT123" s="894"/>
      <c r="BU123" s="894"/>
      <c r="BV123" s="894">
        <v>42042433</v>
      </c>
      <c r="BW123" s="894"/>
      <c r="BX123" s="894"/>
      <c r="BY123" s="894"/>
      <c r="BZ123" s="894"/>
      <c r="CA123" s="894">
        <v>41555748</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438</v>
      </c>
      <c r="DH123" s="838"/>
      <c r="DI123" s="838"/>
      <c r="DJ123" s="838"/>
      <c r="DK123" s="839"/>
      <c r="DL123" s="840" t="s">
        <v>123</v>
      </c>
      <c r="DM123" s="838"/>
      <c r="DN123" s="838"/>
      <c r="DO123" s="838"/>
      <c r="DP123" s="839"/>
      <c r="DQ123" s="840" t="s">
        <v>431</v>
      </c>
      <c r="DR123" s="838"/>
      <c r="DS123" s="838"/>
      <c r="DT123" s="838"/>
      <c r="DU123" s="839"/>
      <c r="DV123" s="885" t="s">
        <v>123</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431</v>
      </c>
      <c r="AG124" s="838"/>
      <c r="AH124" s="838"/>
      <c r="AI124" s="838"/>
      <c r="AJ124" s="839"/>
      <c r="AK124" s="840" t="s">
        <v>431</v>
      </c>
      <c r="AL124" s="838"/>
      <c r="AM124" s="838"/>
      <c r="AN124" s="838"/>
      <c r="AO124" s="839"/>
      <c r="AP124" s="885" t="s">
        <v>123</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62.9</v>
      </c>
      <c r="BR124" s="892"/>
      <c r="BS124" s="892"/>
      <c r="BT124" s="892"/>
      <c r="BU124" s="892"/>
      <c r="BV124" s="892">
        <v>65.099999999999994</v>
      </c>
      <c r="BW124" s="892"/>
      <c r="BX124" s="892"/>
      <c r="BY124" s="892"/>
      <c r="BZ124" s="892"/>
      <c r="CA124" s="892">
        <v>64</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458</v>
      </c>
      <c r="DH124" s="821"/>
      <c r="DI124" s="821"/>
      <c r="DJ124" s="821"/>
      <c r="DK124" s="822"/>
      <c r="DL124" s="823" t="s">
        <v>438</v>
      </c>
      <c r="DM124" s="821"/>
      <c r="DN124" s="821"/>
      <c r="DO124" s="821"/>
      <c r="DP124" s="822"/>
      <c r="DQ124" s="823" t="s">
        <v>432</v>
      </c>
      <c r="DR124" s="821"/>
      <c r="DS124" s="821"/>
      <c r="DT124" s="821"/>
      <c r="DU124" s="822"/>
      <c r="DV124" s="909" t="s">
        <v>431</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438</v>
      </c>
      <c r="AB125" s="838"/>
      <c r="AC125" s="838"/>
      <c r="AD125" s="838"/>
      <c r="AE125" s="839"/>
      <c r="AF125" s="840" t="s">
        <v>431</v>
      </c>
      <c r="AG125" s="838"/>
      <c r="AH125" s="838"/>
      <c r="AI125" s="838"/>
      <c r="AJ125" s="839"/>
      <c r="AK125" s="840" t="s">
        <v>458</v>
      </c>
      <c r="AL125" s="838"/>
      <c r="AM125" s="838"/>
      <c r="AN125" s="838"/>
      <c r="AO125" s="839"/>
      <c r="AP125" s="885" t="s">
        <v>431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458</v>
      </c>
      <c r="DH125" s="903"/>
      <c r="DI125" s="903"/>
      <c r="DJ125" s="903"/>
      <c r="DK125" s="903"/>
      <c r="DL125" s="903" t="s">
        <v>431</v>
      </c>
      <c r="DM125" s="903"/>
      <c r="DN125" s="903"/>
      <c r="DO125" s="903"/>
      <c r="DP125" s="903"/>
      <c r="DQ125" s="903" t="s">
        <v>431</v>
      </c>
      <c r="DR125" s="903"/>
      <c r="DS125" s="903"/>
      <c r="DT125" s="903"/>
      <c r="DU125" s="903"/>
      <c r="DV125" s="904" t="s">
        <v>431</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78477</v>
      </c>
      <c r="AB126" s="838"/>
      <c r="AC126" s="838"/>
      <c r="AD126" s="838"/>
      <c r="AE126" s="839"/>
      <c r="AF126" s="840" t="s">
        <v>431</v>
      </c>
      <c r="AG126" s="838"/>
      <c r="AH126" s="838"/>
      <c r="AI126" s="838"/>
      <c r="AJ126" s="839"/>
      <c r="AK126" s="840" t="s">
        <v>431</v>
      </c>
      <c r="AL126" s="838"/>
      <c r="AM126" s="838"/>
      <c r="AN126" s="838"/>
      <c r="AO126" s="839"/>
      <c r="AP126" s="885" t="s">
        <v>431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431</v>
      </c>
      <c r="DH126" s="875"/>
      <c r="DI126" s="875"/>
      <c r="DJ126" s="875"/>
      <c r="DK126" s="875"/>
      <c r="DL126" s="875" t="s">
        <v>438</v>
      </c>
      <c r="DM126" s="875"/>
      <c r="DN126" s="875"/>
      <c r="DO126" s="875"/>
      <c r="DP126" s="875"/>
      <c r="DQ126" s="875" t="s">
        <v>431</v>
      </c>
      <c r="DR126" s="875"/>
      <c r="DS126" s="875"/>
      <c r="DT126" s="875"/>
      <c r="DU126" s="875"/>
      <c r="DV126" s="852" t="s">
        <v>431</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438</v>
      </c>
      <c r="AB127" s="838"/>
      <c r="AC127" s="838"/>
      <c r="AD127" s="838"/>
      <c r="AE127" s="839"/>
      <c r="AF127" s="840" t="s">
        <v>438</v>
      </c>
      <c r="AG127" s="838"/>
      <c r="AH127" s="838"/>
      <c r="AI127" s="838"/>
      <c r="AJ127" s="839"/>
      <c r="AK127" s="840" t="s">
        <v>123</v>
      </c>
      <c r="AL127" s="838"/>
      <c r="AM127" s="838"/>
      <c r="AN127" s="838"/>
      <c r="AO127" s="839"/>
      <c r="AP127" s="885" t="s">
        <v>431</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458</v>
      </c>
      <c r="DH127" s="875"/>
      <c r="DI127" s="875"/>
      <c r="DJ127" s="875"/>
      <c r="DK127" s="875"/>
      <c r="DL127" s="875" t="s">
        <v>431</v>
      </c>
      <c r="DM127" s="875"/>
      <c r="DN127" s="875"/>
      <c r="DO127" s="875"/>
      <c r="DP127" s="875"/>
      <c r="DQ127" s="875" t="s">
        <v>458</v>
      </c>
      <c r="DR127" s="875"/>
      <c r="DS127" s="875"/>
      <c r="DT127" s="875"/>
      <c r="DU127" s="875"/>
      <c r="DV127" s="852" t="s">
        <v>123</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748921</v>
      </c>
      <c r="AB128" s="859"/>
      <c r="AC128" s="859"/>
      <c r="AD128" s="859"/>
      <c r="AE128" s="860"/>
      <c r="AF128" s="861">
        <v>787677</v>
      </c>
      <c r="AG128" s="859"/>
      <c r="AH128" s="859"/>
      <c r="AI128" s="859"/>
      <c r="AJ128" s="860"/>
      <c r="AK128" s="861">
        <v>770126</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431</v>
      </c>
      <c r="BG128" s="845"/>
      <c r="BH128" s="845"/>
      <c r="BI128" s="845"/>
      <c r="BJ128" s="845"/>
      <c r="BK128" s="845"/>
      <c r="BL128" s="868"/>
      <c r="BM128" s="844">
        <v>12.59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v>35</v>
      </c>
      <c r="DH128" s="849"/>
      <c r="DI128" s="849"/>
      <c r="DJ128" s="849"/>
      <c r="DK128" s="849"/>
      <c r="DL128" s="849">
        <v>7</v>
      </c>
      <c r="DM128" s="849"/>
      <c r="DN128" s="849"/>
      <c r="DO128" s="849"/>
      <c r="DP128" s="849"/>
      <c r="DQ128" s="849">
        <v>44</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18085884</v>
      </c>
      <c r="AB129" s="838"/>
      <c r="AC129" s="838"/>
      <c r="AD129" s="838"/>
      <c r="AE129" s="839"/>
      <c r="AF129" s="840">
        <v>18054550</v>
      </c>
      <c r="AG129" s="838"/>
      <c r="AH129" s="838"/>
      <c r="AI129" s="838"/>
      <c r="AJ129" s="839"/>
      <c r="AK129" s="840">
        <v>18137152</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438</v>
      </c>
      <c r="BG129" s="828"/>
      <c r="BH129" s="828"/>
      <c r="BI129" s="828"/>
      <c r="BJ129" s="828"/>
      <c r="BK129" s="828"/>
      <c r="BL129" s="829"/>
      <c r="BM129" s="827">
        <v>17.59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2426139</v>
      </c>
      <c r="AB130" s="838"/>
      <c r="AC130" s="838"/>
      <c r="AD130" s="838"/>
      <c r="AE130" s="839"/>
      <c r="AF130" s="840">
        <v>2477429</v>
      </c>
      <c r="AG130" s="838"/>
      <c r="AH130" s="838"/>
      <c r="AI130" s="838"/>
      <c r="AJ130" s="839"/>
      <c r="AK130" s="840">
        <v>2537877</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15659745</v>
      </c>
      <c r="AB131" s="821"/>
      <c r="AC131" s="821"/>
      <c r="AD131" s="821"/>
      <c r="AE131" s="822"/>
      <c r="AF131" s="823">
        <v>15577121</v>
      </c>
      <c r="AG131" s="821"/>
      <c r="AH131" s="821"/>
      <c r="AI131" s="821"/>
      <c r="AJ131" s="822"/>
      <c r="AK131" s="823">
        <v>15599275</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64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8.9786838800000002</v>
      </c>
      <c r="AB132" s="801"/>
      <c r="AC132" s="801"/>
      <c r="AD132" s="801"/>
      <c r="AE132" s="802"/>
      <c r="AF132" s="803">
        <v>8.5141792249999995</v>
      </c>
      <c r="AG132" s="801"/>
      <c r="AH132" s="801"/>
      <c r="AI132" s="801"/>
      <c r="AJ132" s="802"/>
      <c r="AK132" s="803">
        <v>7.2098863570000002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11.2</v>
      </c>
      <c r="AB133" s="780"/>
      <c r="AC133" s="780"/>
      <c r="AD133" s="780"/>
      <c r="AE133" s="781"/>
      <c r="AF133" s="779">
        <v>9.4</v>
      </c>
      <c r="AG133" s="780"/>
      <c r="AH133" s="780"/>
      <c r="AI133" s="780"/>
      <c r="AJ133" s="781"/>
      <c r="AK133" s="779">
        <v>8.1999999999999993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uBpL0zFgHLLvQjgOvQmoOENNHX9sZDefNjG2GahbSwXIycb5LZqDSo/relM9PiCJGlVPbWup9vC1lT3kmW6wA==" saltValue="go4309DqOiawsfaDUxbF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C6Fv16CWle/SveU55V3699GziM0xI8wd45PRlEYG23xgVYGQSulKmX0n3awE/oP+oVCYoahxaVcBXOdYggK9g==" saltValue="2RPJIr6VpDbO1tG0bwOB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XnI35HXySjFth3K6YXyMeSvHGO/BMHdUiIwdLFVtr+oFIStKEiHGLyQzpxy8r0rwbN6V0Nfq9pp3105nkC1Qg==" saltValue="+AgFHc5dClYGj1RWM1UD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504</v>
      </c>
      <c r="AL9" s="1210"/>
      <c r="AM9" s="1210"/>
      <c r="AN9" s="1211"/>
      <c r="AO9" s="292">
        <v>5498144</v>
      </c>
      <c r="AP9" s="292">
        <v>62524</v>
      </c>
      <c r="AQ9" s="293">
        <v>57316</v>
      </c>
      <c r="AR9" s="294">
        <v>9.1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505</v>
      </c>
      <c r="AL10" s="1210"/>
      <c r="AM10" s="1210"/>
      <c r="AN10" s="1211"/>
      <c r="AO10" s="295">
        <v>347474</v>
      </c>
      <c r="AP10" s="295">
        <v>3951</v>
      </c>
      <c r="AQ10" s="296">
        <v>3762</v>
      </c>
      <c r="AR10" s="297">
        <v>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506</v>
      </c>
      <c r="AL11" s="1210"/>
      <c r="AM11" s="1210"/>
      <c r="AN11" s="1211"/>
      <c r="AO11" s="295">
        <v>54076</v>
      </c>
      <c r="AP11" s="295">
        <v>615</v>
      </c>
      <c r="AQ11" s="296">
        <v>6408</v>
      </c>
      <c r="AR11" s="297">
        <v>-90.4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507</v>
      </c>
      <c r="AL12" s="1210"/>
      <c r="AM12" s="1210"/>
      <c r="AN12" s="1211"/>
      <c r="AO12" s="295">
        <v>127112</v>
      </c>
      <c r="AP12" s="295">
        <v>1446</v>
      </c>
      <c r="AQ12" s="296">
        <v>891</v>
      </c>
      <c r="AR12" s="297">
        <v>62.3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508</v>
      </c>
      <c r="AL13" s="1210"/>
      <c r="AM13" s="1210"/>
      <c r="AN13" s="1211"/>
      <c r="AO13" s="295" t="s">
        <v>509</v>
      </c>
      <c r="AP13" s="295" t="s">
        <v>509</v>
      </c>
      <c r="AQ13" s="296">
        <v>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510</v>
      </c>
      <c r="AL14" s="1210"/>
      <c r="AM14" s="1210"/>
      <c r="AN14" s="1211"/>
      <c r="AO14" s="295">
        <v>286657</v>
      </c>
      <c r="AP14" s="295">
        <v>3260</v>
      </c>
      <c r="AQ14" s="296">
        <v>2694</v>
      </c>
      <c r="AR14" s="297">
        <v>21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511</v>
      </c>
      <c r="AL15" s="1210"/>
      <c r="AM15" s="1210"/>
      <c r="AN15" s="1211"/>
      <c r="AO15" s="295">
        <v>98067</v>
      </c>
      <c r="AP15" s="295">
        <v>1115</v>
      </c>
      <c r="AQ15" s="296">
        <v>1362</v>
      </c>
      <c r="AR15" s="297">
        <v>-18.100000000000001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512</v>
      </c>
      <c r="AL16" s="1213"/>
      <c r="AM16" s="1213"/>
      <c r="AN16" s="1214"/>
      <c r="AO16" s="295">
        <v>-480027</v>
      </c>
      <c r="AP16" s="295">
        <v>-5459</v>
      </c>
      <c r="AQ16" s="296">
        <v>-4530</v>
      </c>
      <c r="AR16" s="297">
        <v>20.5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182</v>
      </c>
      <c r="AL17" s="1213"/>
      <c r="AM17" s="1213"/>
      <c r="AN17" s="1214"/>
      <c r="AO17" s="295">
        <v>5931503</v>
      </c>
      <c r="AP17" s="295">
        <v>67452</v>
      </c>
      <c r="AQ17" s="296">
        <v>67903</v>
      </c>
      <c r="AR17" s="297">
        <v>-0.7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517</v>
      </c>
      <c r="AL21" s="1207"/>
      <c r="AM21" s="1207"/>
      <c r="AN21" s="1208"/>
      <c r="AO21" s="307">
        <v>6.44</v>
      </c>
      <c r="AP21" s="308">
        <v>6.2</v>
      </c>
      <c r="AQ21" s="309">
        <v>0.24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518</v>
      </c>
      <c r="AL22" s="1207"/>
      <c r="AM22" s="1207"/>
      <c r="AN22" s="1208"/>
      <c r="AO22" s="312">
        <v>97.2</v>
      </c>
      <c r="AP22" s="313">
        <v>98.7</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523</v>
      </c>
      <c r="AL32" s="1198"/>
      <c r="AM32" s="1198"/>
      <c r="AN32" s="1199"/>
      <c r="AO32" s="322">
        <v>2321086</v>
      </c>
      <c r="AP32" s="322">
        <v>26395</v>
      </c>
      <c r="AQ32" s="323">
        <v>34720</v>
      </c>
      <c r="AR32" s="324">
        <v>-24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524</v>
      </c>
      <c r="AL33" s="1198"/>
      <c r="AM33" s="1198"/>
      <c r="AN33" s="1199"/>
      <c r="AO33" s="322" t="s">
        <v>509</v>
      </c>
      <c r="AP33" s="322" t="s">
        <v>509</v>
      </c>
      <c r="AQ33" s="323">
        <v>1</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525</v>
      </c>
      <c r="AL34" s="1198"/>
      <c r="AM34" s="1198"/>
      <c r="AN34" s="1199"/>
      <c r="AO34" s="322" t="s">
        <v>509</v>
      </c>
      <c r="AP34" s="322" t="s">
        <v>509</v>
      </c>
      <c r="AQ34" s="323">
        <v>22</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526</v>
      </c>
      <c r="AL35" s="1198"/>
      <c r="AM35" s="1198"/>
      <c r="AN35" s="1199"/>
      <c r="AO35" s="322">
        <v>1406613</v>
      </c>
      <c r="AP35" s="322">
        <v>15996</v>
      </c>
      <c r="AQ35" s="323">
        <v>9232</v>
      </c>
      <c r="AR35" s="324">
        <v>73.3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527</v>
      </c>
      <c r="AL36" s="1198"/>
      <c r="AM36" s="1198"/>
      <c r="AN36" s="1199"/>
      <c r="AO36" s="322">
        <v>627566</v>
      </c>
      <c r="AP36" s="322">
        <v>7137</v>
      </c>
      <c r="AQ36" s="323">
        <v>2017</v>
      </c>
      <c r="AR36" s="324">
        <v>253.8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528</v>
      </c>
      <c r="AL37" s="1198"/>
      <c r="AM37" s="1198"/>
      <c r="AN37" s="1199"/>
      <c r="AO37" s="322">
        <v>77230</v>
      </c>
      <c r="AP37" s="322">
        <v>878</v>
      </c>
      <c r="AQ37" s="323">
        <v>1146</v>
      </c>
      <c r="AR37" s="324">
        <v>-23.4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529</v>
      </c>
      <c r="AL38" s="1201"/>
      <c r="AM38" s="1201"/>
      <c r="AN38" s="1202"/>
      <c r="AO38" s="325">
        <v>198</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530</v>
      </c>
      <c r="AL39" s="1201"/>
      <c r="AM39" s="1201"/>
      <c r="AN39" s="1202"/>
      <c r="AO39" s="322">
        <v>-770126</v>
      </c>
      <c r="AP39" s="322">
        <v>-8758</v>
      </c>
      <c r="AQ39" s="323">
        <v>-6713</v>
      </c>
      <c r="AR39" s="324">
        <v>30.5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531</v>
      </c>
      <c r="AL40" s="1198"/>
      <c r="AM40" s="1198"/>
      <c r="AN40" s="1199"/>
      <c r="AO40" s="322">
        <v>-2537877</v>
      </c>
      <c r="AP40" s="322">
        <v>-28861</v>
      </c>
      <c r="AQ40" s="323">
        <v>-28519</v>
      </c>
      <c r="AR40" s="324">
        <v>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294</v>
      </c>
      <c r="AL41" s="1204"/>
      <c r="AM41" s="1204"/>
      <c r="AN41" s="1205"/>
      <c r="AO41" s="322">
        <v>1124690</v>
      </c>
      <c r="AP41" s="322">
        <v>12790</v>
      </c>
      <c r="AQ41" s="323">
        <v>11906</v>
      </c>
      <c r="AR41" s="324">
        <v>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499</v>
      </c>
      <c r="AN49" s="1192" t="s">
        <v>535</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1336867</v>
      </c>
      <c r="AN51" s="344">
        <v>14829</v>
      </c>
      <c r="AO51" s="345">
        <v>7.2</v>
      </c>
      <c r="AP51" s="346">
        <v>63956</v>
      </c>
      <c r="AQ51" s="347">
        <v>25.7</v>
      </c>
      <c r="AR51" s="348">
        <v>-18.5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798204</v>
      </c>
      <c r="AN52" s="352">
        <v>8854</v>
      </c>
      <c r="AO52" s="353">
        <v>2.6</v>
      </c>
      <c r="AP52" s="354">
        <v>29239</v>
      </c>
      <c r="AQ52" s="355">
        <v>8.8000000000000007</v>
      </c>
      <c r="AR52" s="356">
        <v>-6.2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2282146</v>
      </c>
      <c r="AN53" s="344">
        <v>25392</v>
      </c>
      <c r="AO53" s="345">
        <v>71.2</v>
      </c>
      <c r="AP53" s="346">
        <v>66255</v>
      </c>
      <c r="AQ53" s="347">
        <v>3.6</v>
      </c>
      <c r="AR53" s="348">
        <v>67.599999999999994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1380317</v>
      </c>
      <c r="AN54" s="352">
        <v>15358</v>
      </c>
      <c r="AO54" s="353">
        <v>73.5</v>
      </c>
      <c r="AP54" s="354">
        <v>31822</v>
      </c>
      <c r="AQ54" s="355">
        <v>8.8000000000000007</v>
      </c>
      <c r="AR54" s="356">
        <v>64.7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1812107</v>
      </c>
      <c r="AN55" s="344">
        <v>20312</v>
      </c>
      <c r="AO55" s="345">
        <v>-20</v>
      </c>
      <c r="AP55" s="346">
        <v>47278</v>
      </c>
      <c r="AQ55" s="347">
        <v>-28.6</v>
      </c>
      <c r="AR55" s="348">
        <v>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1096515</v>
      </c>
      <c r="AN56" s="352">
        <v>12291</v>
      </c>
      <c r="AO56" s="353">
        <v>-20</v>
      </c>
      <c r="AP56" s="354">
        <v>24096</v>
      </c>
      <c r="AQ56" s="355">
        <v>-24.3</v>
      </c>
      <c r="AR56" s="356">
        <v>4.3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1393297</v>
      </c>
      <c r="AN57" s="344">
        <v>15688</v>
      </c>
      <c r="AO57" s="345">
        <v>-22.8</v>
      </c>
      <c r="AP57" s="346">
        <v>44504</v>
      </c>
      <c r="AQ57" s="347">
        <v>-5.9</v>
      </c>
      <c r="AR57" s="348">
        <v>-16.899999999999999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971094</v>
      </c>
      <c r="AN58" s="352">
        <v>10934</v>
      </c>
      <c r="AO58" s="353">
        <v>-11</v>
      </c>
      <c r="AP58" s="354">
        <v>25876</v>
      </c>
      <c r="AQ58" s="355">
        <v>7.4</v>
      </c>
      <c r="AR58" s="356">
        <v>-18.399999999999999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2110467</v>
      </c>
      <c r="AN59" s="344">
        <v>24000</v>
      </c>
      <c r="AO59" s="345">
        <v>53</v>
      </c>
      <c r="AP59" s="346">
        <v>47820</v>
      </c>
      <c r="AQ59" s="347">
        <v>7.5</v>
      </c>
      <c r="AR59" s="348">
        <v>45.5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1423554</v>
      </c>
      <c r="AN60" s="352">
        <v>16189</v>
      </c>
      <c r="AO60" s="353">
        <v>48.1</v>
      </c>
      <c r="AP60" s="354">
        <v>25855</v>
      </c>
      <c r="AQ60" s="355">
        <v>-0.1</v>
      </c>
      <c r="AR60" s="356">
        <v>48.2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1786977</v>
      </c>
      <c r="AN61" s="359">
        <v>20044</v>
      </c>
      <c r="AO61" s="360">
        <v>17.7</v>
      </c>
      <c r="AP61" s="361">
        <v>53963</v>
      </c>
      <c r="AQ61" s="362">
        <v>0.5</v>
      </c>
      <c r="AR61" s="348">
        <v>17.2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1133937</v>
      </c>
      <c r="AN62" s="352">
        <v>12725</v>
      </c>
      <c r="AO62" s="353">
        <v>18.600000000000001</v>
      </c>
      <c r="AP62" s="354">
        <v>27378</v>
      </c>
      <c r="AQ62" s="355">
        <v>0.1</v>
      </c>
      <c r="AR62" s="356">
        <v>18.5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nZ+0CoDTb5ch0pjT/xfjgxCmBr7dtcp5rKAsrW12lAHK2hruKMjomPMoJ0ayvTGWSbf6BeZVfRJ4kQwc5ng3w==" saltValue="3FHB3KA0ohtuBqgpcJJN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NQjy7ogQ7CsYrRq95RDSyX/iT0eO4nWP4m2lPNMelZT+CpPkZA94NrFa/7bJ9OMxFRJSm67oIxrtiwf1CRew==" saltValue="Iel3ab7W3Q5SBjveYFQO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oYvqEX3fWB069sHP8en9COyTP7BlybAvAZCLuR60GVDnXRRTOcZNLPfAlWpT8SHsMPhpw34XMsWrmlxPe3C4A==" saltValue="Aa3wJI1aoPowonvi7bnQ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5" t="s">
        <v>3</v>
      </c>
      <c r="D47" s="1215"/>
      <c r="E47" s="1216"/>
      <c r="F47" s="11">
        <v>6.61</v>
      </c>
      <c r="G47" s="12">
        <v>6.68</v>
      </c>
      <c r="H47" s="12">
        <v>7.65</v>
      </c>
      <c r="I47" s="12">
        <v>7.05</v>
      </c>
      <c r="J47" s="13">
        <v>5.91</v>
      </c>
    </row>
    <row r="48" spans="2:10" ht="57.75" customHeight="1" x14ac:dyDescent="0.15">
      <c r="B48" s="14"/>
      <c r="C48" s="1217" t="s">
        <v>4</v>
      </c>
      <c r="D48" s="1217"/>
      <c r="E48" s="1218"/>
      <c r="F48" s="15">
        <v>0.11</v>
      </c>
      <c r="G48" s="16">
        <v>0.36</v>
      </c>
      <c r="H48" s="16">
        <v>0.43</v>
      </c>
      <c r="I48" s="16">
        <v>0.38</v>
      </c>
      <c r="J48" s="17">
        <v>0.1</v>
      </c>
    </row>
    <row r="49" spans="2:10" ht="57.75" customHeight="1" thickBot="1" x14ac:dyDescent="0.2">
      <c r="B49" s="18"/>
      <c r="C49" s="1219" t="s">
        <v>5</v>
      </c>
      <c r="D49" s="1219"/>
      <c r="E49" s="1220"/>
      <c r="F49" s="19" t="s">
        <v>556</v>
      </c>
      <c r="G49" s="20">
        <v>0.31</v>
      </c>
      <c r="H49" s="20">
        <v>1.17</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dj6s/GRI4mGWvBN8HhUB0cKP5yiWXcxx9x575szfrLA6f9JnHPshUiFf7J+E06GA2O7/750Eu864wp8Q76d6w==" saltValue="zJz6jhyJVYxKBTs0bY2/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2019-03-27T05:33:45Z</cp:lastPrinted>
  <dcterms:created xsi:type="dcterms:W3CDTF">2019-02-14T03:40:07Z</dcterms:created>
  <dcterms:modified xsi:type="dcterms:W3CDTF">2019-10-25T01:59:48Z</dcterms:modified>
  <cp:category/>
</cp:coreProperties>
</file>