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20490" windowHeight="72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C37" i="10"/>
  <c r="BE36" i="10"/>
  <c r="BE35" i="10"/>
  <c r="BE34" i="10"/>
  <c r="C34" i="10"/>
  <c r="C35" i="10" s="1"/>
  <c r="C36"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AM36" i="10" s="1"/>
  <c r="BW34" i="10" l="1"/>
  <c r="BW35" i="10" l="1"/>
  <c r="BW36" i="10" s="1"/>
  <c r="BW37" i="10" s="1"/>
  <c r="BW38" i="10" s="1"/>
  <c r="BW39" i="10" s="1"/>
  <c r="CO34" i="10"/>
  <c r="CO35" i="10" s="1"/>
  <c r="CO36" i="10" s="1"/>
  <c r="CO37" i="10" s="1"/>
  <c r="CO38" i="10" s="1"/>
  <c r="CO39" i="10" s="1"/>
</calcChain>
</file>

<file path=xl/sharedStrings.xml><?xml version="1.0" encoding="utf-8"?>
<sst xmlns="http://schemas.openxmlformats.org/spreadsheetml/2006/main" count="1097" uniqueCount="606">
  <si>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</si>
  <si>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</si>
  <si>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</si>
  <si>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</si>
  <si>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</si>
  <si>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</si>
  <si>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</si>
  <si>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</si>
  <si>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</si>
  <si>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</si>
  <si>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</si>
  <si>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</si>
  <si>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</si>
  <si>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</si>
  <si>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</si>
  <si>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</si>
  <si>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</si>
  <si>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</si>
  <si>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</si>
  <si>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</si>
  <si>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</si>
  <si>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</si>
  <si>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</si>
  <si>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</si>
  <si>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</si>
  <si>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</si>
  <si>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</si>
  <si>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</si>
  <si>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</si>
  <si>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</si>
  <si>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</si>
  <si>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</si>
  <si>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</si>
  <si>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</si>
  <si>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</si>
  <si>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</si>
  <si>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</si>
  <si>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</si>
  <si>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</si>
  <si>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</si>
  <si>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</si>
  <si>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</si>
  <si>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</si>
  <si>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</si>
  <si>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</si>
  <si>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</si>
  <si>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</si>
  <si>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</si>
  <si>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</si>
  <si>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</si>
  <si>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</si>
  <si>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</si>
  <si>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</si>
  <si>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</si>
  <si>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</si>
  <si>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</si>
  <si>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</si>
  <si>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</si>
  <si>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</si>
  <si>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</si>
  <si>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</si>
  <si>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</si>
  <si>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</si>
  <si>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</si>
  <si>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</si>
  <si>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</si>
  <si>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</si>
  <si>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</si>
  <si>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</si>
  <si>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</si>
  <si>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</si>
  <si>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</si>
  <si>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</si>
  <si>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</si>
  <si>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</si>
  <si>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</si>
  <si>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</si>
  <si>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</si>
  <si>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</si>
  <si>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</si>
  <si>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</si>
  <si>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</si>
  <si>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</si>
  <si>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</si>
  <si>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</si>
  <si>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</si>
  <si>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</si>
  <si>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</si>
  <si>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</si>
  <si>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</si>
  <si>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</si>
  <si>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</si>
  <si>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高槻市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</si>
  <si>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</si>
  <si>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</si>
  <si>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</si>
  <si>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</si>
  <si>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</si>
  <si>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</si>
  <si>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</si>
  <si>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</si>
  <si>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</si>
  <si>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</si>
  <si>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</si>
  <si>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</si>
  <si>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</si>
  <si>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</si>
  <si>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</si>
  <si>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</si>
  <si>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</si>
  <si>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</si>
  <si>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</si>
  <si>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</si>
  <si>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</si>
  <si>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</si>
  <si>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</si>
  <si>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</si>
  <si>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</si>
  <si>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</si>
  <si>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</si>
  <si>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</si>
  <si>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</si>
  <si>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</si>
  <si>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</si>
  <si>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</si>
  <si>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</si>
  <si>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</si>
  <si>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</si>
  <si>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</si>
  <si>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</si>
  <si>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</si>
  <si>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</si>
  <si>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</si>
  <si>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</si>
  <si>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</si>
  <si>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</si>
  <si>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</si>
  <si>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</si>
  <si>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</si>
  <si>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</si>
  <si>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</si>
  <si>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</si>
  <si>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</si>
  <si>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</si>
  <si>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</si>
  <si>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</si>
  <si>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</si>
  <si>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</si>
  <si>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</si>
  <si>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</si>
  <si>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</si>
  <si>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</si>
  <si>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</si>
  <si>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</si>
  <si>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</si>
  <si>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</si>
  <si>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</si>
  <si>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</si>
  <si>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</si>
  <si>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</si>
  <si>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</si>
  <si>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</si>
  <si>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</si>
  <si>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</si>
  <si>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</si>
  <si>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</si>
  <si>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</si>
  <si>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</si>
  <si>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</si>
  <si>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</si>
  <si>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</si>
  <si>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</si>
  <si>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</si>
  <si>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</si>
  <si>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</si>
  <si>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</si>
  <si>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</si>
  <si>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</si>
  <si>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</si>
  <si>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</si>
  <si>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</si>
  <si>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</si>
  <si>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</si>
  <si>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</si>
  <si>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</si>
  <si>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</si>
  <si>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</si>
  <si>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</si>
  <si>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</si>
  <si>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</si>
  <si>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</si>
  <si>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</si>
  <si>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</si>
  <si>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</si>
  <si>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</si>
  <si>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</si>
  <si>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</si>
  <si>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</si>
  <si>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</si>
  <si>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</si>
  <si>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</si>
  <si>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</si>
  <si>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</si>
  <si>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</si>
  <si>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</si>
  <si>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</si>
  <si>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大阪府高槻市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</si>
  <si>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</si>
  <si>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</si>
  <si>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</si>
  <si>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</si>
  <si>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</si>
  <si>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</si>
  <si>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</si>
  <si>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</si>
  <si>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</si>
  <si>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</si>
  <si>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</si>
  <si>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</si>
  <si>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</si>
  <si>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</si>
  <si>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</si>
  <si>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</si>
  <si>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</si>
  <si>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</si>
  <si>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</si>
  <si>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</si>
  <si>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</si>
  <si>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</si>
  <si>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</si>
  <si>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</si>
  <si>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</si>
  <si>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</si>
  <si>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</si>
  <si>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</si>
  <si>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</si>
  <si>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</si>
  <si>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</si>
  <si>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</si>
  <si>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</si>
  <si>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</si>
  <si>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</si>
  <si>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</si>
  <si>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</si>
  <si>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</si>
  <si>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</si>
  <si>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</si>
  <si>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</si>
  <si>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</si>
  <si>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</si>
  <si>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</si>
  <si>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</si>
  <si>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</si>
  <si>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</si>
  <si>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</si>
  <si>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</si>
  <si>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</si>
  <si>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</si>
  <si>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</si>
  <si>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</si>
  <si>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</si>
  <si>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</si>
  <si>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</si>
  <si>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</si>
  <si>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</si>
  <si>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</si>
  <si>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</si>
  <si>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</si>
  <si>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</si>
  <si>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</si>
  <si>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</si>
  <si>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</si>
  <si>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</si>
  <si>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</si>
  <si>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</si>
  <si>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</si>
  <si>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</si>
  <si>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</si>
  <si>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</si>
  <si>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</si>
  <si>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</si>
  <si>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</si>
  <si>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</si>
  <si>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</si>
  <si>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</si>
  <si>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</si>
  <si>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</si>
  <si>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</si>
  <si>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</si>
  <si>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</si>
  <si>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</si>
  <si>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</si>
  <si>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</si>
  <si>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</si>
  <si>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</si>
  <si>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</si>
  <si>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</si>
  <si>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</si>
  <si>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</si>
  <si>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</si>
  <si>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</si>
  <si>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</si>
  <si>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</si>
  <si>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</si>
  <si>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</si>
  <si>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</si>
  <si>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</si>
  <si>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</si>
  <si>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</si>
  <si>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</si>
  <si>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</si>
  <si>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</si>
  <si>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</si>
  <si>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</si>
  <si>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</si>
  <si>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</si>
  <si>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</si>
  <si>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</si>
  <si>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</si>
  <si>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</si>
  <si>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</si>
  <si>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</si>
  <si>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</si>
  <si>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</si>
  <si>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</si>
  <si>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</si>
  <si>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</si>
  <si>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</si>
  <si>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</si>
  <si>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</si>
  <si>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</si>
  <si>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</si>
  <si>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</si>
  <si>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</si>
  <si>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</si>
  <si>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</si>
  <si>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</si>
  <si>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</si>
  <si>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</si>
  <si>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</si>
  <si>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</si>
  <si>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</si>
  <si>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</si>
  <si>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</si>
  <si>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</si>
  <si>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</si>
  <si>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</si>
  <si>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</si>
  <si>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</si>
  <si>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</si>
  <si>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</si>
  <si>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</si>
  <si>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</si>
  <si>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</si>
  <si>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</si>
  <si>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</si>
  <si>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</si>
  <si>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大阪府高槻市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</si>
  <si>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</si>
  <si>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</si>
  <si>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</si>
  <si>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</si>
  <si>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</si>
  <si>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</si>
  <si>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</si>
  <si>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</si>
  <si>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</si>
  <si>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</si>
  <si>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</si>
  <si>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</si>
  <si>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</si>
  <si>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</si>
  <si>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</si>
  <si>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</si>
  <si>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</si>
  <si>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</si>
  <si>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</si>
  <si>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</si>
  <si>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</si>
  <si>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</si>
  <si>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</si>
  <si>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</si>
  <si>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</si>
  <si>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</si>
  <si>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</si>
  <si>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</si>
  <si>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</si>
  <si>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</si>
  <si>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</si>
  <si>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</si>
  <si>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</si>
  <si>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</si>
  <si>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</si>
  <si>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</si>
  <si>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</si>
  <si>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</si>
  <si>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</si>
  <si>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下水道等事業会計</t>
    <phoneticPr fontId="5"/>
  </si>
  <si>
    <t>法適用企業</t>
    <phoneticPr fontId="5"/>
  </si>
  <si>
    <t>自動車運送事業会計</t>
    <phoneticPr fontId="5"/>
  </si>
  <si>
    <t>法適用企業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</si>
  <si>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</si>
  <si>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</si>
  <si>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</si>
  <si>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</si>
  <si>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</si>
  <si>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</si>
  <si>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</si>
  <si>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</si>
  <si>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</si>
  <si>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</si>
  <si>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</si>
  <si>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</si>
  <si>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</si>
  <si>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</si>
  <si>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</si>
  <si>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</si>
  <si>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</si>
  <si>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</si>
  <si>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</si>
  <si>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</si>
  <si>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</si>
  <si>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</si>
  <si>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</si>
  <si>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</si>
  <si>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</si>
  <si>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</si>
  <si>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</si>
  <si>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</si>
  <si>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</si>
  <si>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</si>
  <si>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</si>
  <si>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</si>
  <si>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</si>
  <si>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</si>
  <si>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</si>
  <si>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</si>
  <si>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</si>
  <si>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</si>
  <si>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</si>
  <si>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</si>
  <si>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</si>
  <si>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</si>
  <si>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</si>
  <si>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</si>
  <si>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</si>
  <si>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</si>
  <si>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</si>
  <si>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</si>
  <si>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</si>
  <si>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</si>
  <si>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</si>
  <si>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</si>
  <si>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</si>
  <si>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</si>
  <si>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</si>
  <si>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</si>
  <si>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</si>
  <si>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</si>
  <si>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</si>
  <si>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</si>
  <si>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</si>
  <si>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</si>
  <si>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</si>
  <si>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</si>
  <si>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</si>
  <si>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</si>
  <si>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</si>
  <si>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</si>
  <si>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</si>
  <si>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</si>
  <si>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</si>
  <si>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</si>
  <si>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</si>
  <si>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</si>
  <si>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</si>
  <si>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</si>
  <si>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</si>
  <si>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</si>
  <si>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</si>
  <si>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</si>
  <si>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</si>
  <si>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</si>
  <si>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</si>
  <si>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</si>
  <si>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</si>
  <si>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</si>
  <si>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</si>
  <si>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</si>
  <si>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</si>
  <si>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</si>
  <si>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</si>
  <si>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</si>
  <si>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</si>
  <si>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</si>
  <si>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</si>
  <si>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</si>
  <si>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</si>
  <si>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</si>
  <si>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</si>
  <si>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</si>
  <si>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</si>
  <si>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</si>
  <si>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</si>
  <si>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</si>
  <si>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</si>
  <si>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</si>
  <si>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</si>
  <si>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</si>
  <si>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</si>
  <si>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</si>
  <si>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</si>
  <si>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</si>
  <si>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</si>
  <si>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</si>
  <si>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</si>
  <si>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</si>
  <si>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</si>
  <si>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</si>
  <si>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</si>
  <si>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</si>
  <si>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</si>
  <si>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</si>
  <si>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</si>
  <si>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</si>
  <si>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</si>
  <si>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</si>
  <si>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</si>
  <si>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</si>
  <si>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</si>
  <si>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</si>
  <si>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</si>
  <si>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</si>
  <si>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</si>
  <si>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</si>
  <si>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</si>
  <si>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</si>
  <si>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</si>
  <si>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</si>
  <si>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</si>
  <si>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</si>
  <si>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</si>
  <si>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</si>
  <si>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</si>
  <si>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</si>
  <si>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</si>
  <si>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</si>
  <si>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</si>
  <si>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</si>
  <si>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</si>
  <si>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</si>
  <si>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</si>
  <si>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</si>
  <si>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</si>
  <si>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</si>
  <si>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</si>
  <si>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</si>
  <si>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</si>
  <si>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</si>
  <si>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自動車運送事業会計</t>
  </si>
  <si>
    <t>一般会計</t>
  </si>
  <si>
    <t>国民健康保険特別会計</t>
  </si>
  <si>
    <t>▲ 1.03</t>
  </si>
  <si>
    <t>介護保険特別会計</t>
  </si>
  <si>
    <t>下水道等事業会計</t>
  </si>
  <si>
    <t>駐車場特別会計</t>
  </si>
  <si>
    <t>後期高齢者医療特別会計</t>
  </si>
  <si>
    <t>その他会計（赤字）</t>
  </si>
  <si>
    <t>その他会計（黒字）</t>
  </si>
  <si>
    <t>公共施設耐震化基金</t>
    <phoneticPr fontId="11"/>
  </si>
  <si>
    <t>福祉施設建設等基金</t>
    <phoneticPr fontId="11"/>
  </si>
  <si>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</si>
  <si>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</si>
  <si>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水道事業会計（水道用水供給事業）</t>
  </si>
  <si>
    <t>大阪広域水道企業団
（工業用水道事業会計）</t>
  </si>
  <si>
    <t>大阪府都市競艇企業団（一般会計）</t>
    <rPh sb="0" eb="10">
      <t>オオサカフトシキョウテイキギョウダン</t>
    </rPh>
    <rPh sb="11" eb="15">
      <t>イ</t>
    </rPh>
    <phoneticPr fontId="2"/>
  </si>
  <si>
    <t>淀川右岸水防事務組合（一般会計）</t>
    <rPh sb="0" eb="2">
      <t>ヨドガワ</t>
    </rPh>
    <rPh sb="2" eb="4">
      <t>ウガン</t>
    </rPh>
    <rPh sb="4" eb="6">
      <t>スイボウ</t>
    </rPh>
    <rPh sb="6" eb="8">
      <t>ジム</t>
    </rPh>
    <rPh sb="8" eb="10">
      <t>クミアイ</t>
    </rPh>
    <rPh sb="11" eb="15">
      <t>イ</t>
    </rPh>
    <phoneticPr fontId="2"/>
  </si>
  <si>
    <t>-</t>
    <phoneticPr fontId="2"/>
  </si>
  <si>
    <t>高槻市土地開発公社</t>
  </si>
  <si>
    <t>高槻市都市交流協会</t>
  </si>
  <si>
    <t>高槻市文化振興事業団</t>
  </si>
  <si>
    <t>大阪府三島救急医療センター</t>
  </si>
  <si>
    <t>高槻市みどりとスポーツ振興事業団</t>
  </si>
  <si>
    <t>高槻都市開発</t>
  </si>
  <si>
    <t>○</t>
    <phoneticPr fontId="2"/>
  </si>
  <si>
    <t>公共施設整備基金</t>
    <phoneticPr fontId="11"/>
  </si>
  <si>
    <t>ごみ処理施設整備基金</t>
    <phoneticPr fontId="11"/>
  </si>
  <si>
    <t>緑地緑化基金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</si>
  <si>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</si>
  <si>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</si>
  <si>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</si>
  <si>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</si>
  <si>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平成２９年度決算に係る固定資産台帳については、平成３１年１月１日時点で未整備であるため、平成２９年度の当該団体値等は表示されていません。
</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</si>
  <si>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</si>
  <si>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</si>
  <si>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</si>
  <si>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</si>
  <si>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</si>
  <si>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</si>
  <si>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</si>
  <si>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は、共に類似団体内平均値より大幅に低く、良好な数値で推移している。これは、将来負担比率については、市債残高の増加を抑制してきたことや、基金の適正管理に努めてきたことにより、充当可能財源等が将来負担額を上回っているためである。また、実質公債費比率については、市債の発行を抑制してきたことや、新たに市債を発行する場合、普通交付税による財源措置のあるものを優先的に発行してきたためである。
　今後は、老朽化が進む公共施設の維持・更新に莫大な費用がかかり、多額の市債の発行が見込まれるため、継続して適正な財政運営に努めていく。</t>
    <rPh sb="1" eb="3">
      <t>ショウライ</t>
    </rPh>
    <rPh sb="3" eb="5">
      <t>フタン</t>
    </rPh>
    <rPh sb="5" eb="7">
      <t>ヒリツ</t>
    </rPh>
    <rPh sb="7" eb="8">
      <t>オヨ</t>
    </rPh>
    <rPh sb="9" eb="11">
      <t>ジッシツ</t>
    </rPh>
    <rPh sb="11" eb="13">
      <t>コウサイ</t>
    </rPh>
    <rPh sb="13" eb="14">
      <t>ヒ</t>
    </rPh>
    <rPh sb="14" eb="16">
      <t>ヒリツ</t>
    </rPh>
    <rPh sb="22" eb="23">
      <t>トモ</t>
    </rPh>
    <rPh sb="34" eb="36">
      <t>オオハバ</t>
    </rPh>
    <rPh sb="37" eb="38">
      <t>ヒク</t>
    </rPh>
    <rPh sb="40" eb="42">
      <t>リョウコウ</t>
    </rPh>
    <rPh sb="43" eb="45">
      <t>スウチ</t>
    </rPh>
    <rPh sb="46" eb="48">
      <t>スイイ</t>
    </rPh>
    <rPh sb="69" eb="71">
      <t>シサイ</t>
    </rPh>
    <rPh sb="71" eb="73">
      <t>ザンダカ</t>
    </rPh>
    <rPh sb="74" eb="76">
      <t>ゾウカ</t>
    </rPh>
    <rPh sb="77" eb="79">
      <t>ヨクセイ</t>
    </rPh>
    <rPh sb="87" eb="89">
      <t>キキン</t>
    </rPh>
    <rPh sb="90" eb="92">
      <t>テキセイ</t>
    </rPh>
    <rPh sb="92" eb="94">
      <t>カンリ</t>
    </rPh>
    <rPh sb="95" eb="96">
      <t>ツト</t>
    </rPh>
    <rPh sb="106" eb="108">
      <t>ジュウトウ</t>
    </rPh>
    <rPh sb="108" eb="110">
      <t>カノウ</t>
    </rPh>
    <rPh sb="110" eb="113">
      <t>ザイゲントウ</t>
    </rPh>
    <rPh sb="114" eb="116">
      <t>ショウライ</t>
    </rPh>
    <rPh sb="116" eb="118">
      <t>フタン</t>
    </rPh>
    <rPh sb="118" eb="119">
      <t>ガク</t>
    </rPh>
    <rPh sb="120" eb="122">
      <t>ウワマワ</t>
    </rPh>
    <rPh sb="135" eb="137">
      <t>ジッシツ</t>
    </rPh>
    <rPh sb="137" eb="140">
      <t>コウサイヒ</t>
    </rPh>
    <rPh sb="140" eb="142">
      <t>ヒリツ</t>
    </rPh>
    <rPh sb="151" eb="153">
      <t>ハッコウ</t>
    </rPh>
    <rPh sb="154" eb="156">
      <t>ヨクセイ</t>
    </rPh>
    <rPh sb="164" eb="165">
      <t>アラ</t>
    </rPh>
    <rPh sb="167" eb="169">
      <t>シサイ</t>
    </rPh>
    <rPh sb="170" eb="172">
      <t>ハッコウ</t>
    </rPh>
    <rPh sb="174" eb="176">
      <t>バアイ</t>
    </rPh>
    <rPh sb="177" eb="179">
      <t>フツウ</t>
    </rPh>
    <rPh sb="179" eb="182">
      <t>コウフゼイ</t>
    </rPh>
    <rPh sb="185" eb="187">
      <t>ザイゲン</t>
    </rPh>
    <rPh sb="187" eb="189">
      <t>ソチ</t>
    </rPh>
    <rPh sb="195" eb="198">
      <t>ユウセンテキ</t>
    </rPh>
    <rPh sb="199" eb="201">
      <t>ハッコウ</t>
    </rPh>
    <rPh sb="261" eb="263">
      <t>ケイゾク</t>
    </rPh>
    <rPh sb="265" eb="267">
      <t>テキセイ</t>
    </rPh>
    <rPh sb="268" eb="270">
      <t>ザイセイ</t>
    </rPh>
    <rPh sb="270" eb="272">
      <t>ウンエイ</t>
    </rPh>
    <rPh sb="273" eb="274">
      <t>ツト</t>
    </rPh>
    <phoneticPr fontId="5"/>
  </si>
  <si>
    <t>将来負担比率</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</si>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</sst>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15D4-4922-88B9-C5497E790C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42154</c:v>
                </c:pt>
                <c:pt idx="1">
                  <c:v>40873</c:v>
                </c:pt>
                <c:pt idx="2">
                  <c:v>40080</c:v>
                </c:pt>
                <c:pt idx="3">
                  <c:v>35744</c:v>
                </c:pt>
                <c:pt idx="4">
                  <c:v>32176</c:v>
                </c:pt>
              </c:numCache>
            </c:numRef>
          </c:val>
          <c:smooth val="0"/>
          <c:extLst>
            <c:ext xmlns:c16="http://schemas.microsoft.com/office/drawing/2014/chart" uri="{C3380CC4-5D6E-409C-BE32-E72D297353CC}">
              <c16:uniqueId val="{00000001-15D4-4922-88B9-C5497E790C43}"/>
            </c:ext>
          </c:extLst>
        </c:ser>
        <c:dLbls>
          <c:showLegendKey val="0"/>
          <c:showVal val="0"/>
          <c:showCatName val="0"/>
          <c:showSerName val="0"/>
          <c:showPercent val="0"/>
          <c:showBubbleSize val="0"/>
        </c:dLbls>
        <c:marker val="1"/>
        <c:smooth val="0"/>
        <c:axId val="456595712"/>
        <c:axId val="456610176"/>
      </c:lineChart>
      <c:catAx>
        <c:axId val="456595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6610176"/>
        <c:crosses val="autoZero"/>
        <c:auto val="1"/>
        <c:lblAlgn val="ctr"/>
        <c:lblOffset val="100"/>
        <c:tickLblSkip val="1"/>
        <c:tickMarkSkip val="1"/>
        <c:noMultiLvlLbl val="0"/>
      </c:catAx>
      <c:valAx>
        <c:axId val="4566101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6595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0.86</c:v>
                </c:pt>
                <c:pt idx="1">
                  <c:v>0.63</c:v>
                </c:pt>
                <c:pt idx="2">
                  <c:v>0.95</c:v>
                </c:pt>
                <c:pt idx="3">
                  <c:v>1.37</c:v>
                </c:pt>
                <c:pt idx="4">
                  <c:v>1.83</c:v>
                </c:pt>
              </c:numCache>
            </c:numRef>
          </c:val>
          <c:extLst>
            <c:ext xmlns:c16="http://schemas.microsoft.com/office/drawing/2014/chart" uri="{C3380CC4-5D6E-409C-BE32-E72D297353CC}">
              <c16:uniqueId val="{00000000-6786-4D35-BB06-C0D4C71EA0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21.99</c:v>
                </c:pt>
                <c:pt idx="1">
                  <c:v>22.35</c:v>
                </c:pt>
                <c:pt idx="2">
                  <c:v>22.63</c:v>
                </c:pt>
                <c:pt idx="3">
                  <c:v>23.04</c:v>
                </c:pt>
                <c:pt idx="4">
                  <c:v>23.68</c:v>
                </c:pt>
              </c:numCache>
            </c:numRef>
          </c:val>
          <c:extLst>
            <c:ext xmlns:c16="http://schemas.microsoft.com/office/drawing/2014/chart" uri="{C3380CC4-5D6E-409C-BE32-E72D297353CC}">
              <c16:uniqueId val="{00000001-6786-4D35-BB06-C0D4C71EA0E4}"/>
            </c:ext>
          </c:extLst>
        </c:ser>
        <c:dLbls>
          <c:showLegendKey val="0"/>
          <c:showVal val="0"/>
          <c:showCatName val="0"/>
          <c:showSerName val="0"/>
          <c:showPercent val="0"/>
          <c:showBubbleSize val="0"/>
        </c:dLbls>
        <c:gapWidth val="250"/>
        <c:overlap val="100"/>
        <c:axId val="579859200"/>
        <c:axId val="579861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2.4900000000000002</c:v>
                </c:pt>
                <c:pt idx="1">
                  <c:v>0.22</c:v>
                </c:pt>
                <c:pt idx="2">
                  <c:v>0.73</c:v>
                </c:pt>
                <c:pt idx="3">
                  <c:v>0.94</c:v>
                </c:pt>
                <c:pt idx="4">
                  <c:v>1.19</c:v>
                </c:pt>
              </c:numCache>
            </c:numRef>
          </c:val>
          <c:smooth val="0"/>
          <c:extLst>
            <c:ext xmlns:c16="http://schemas.microsoft.com/office/drawing/2014/chart" uri="{C3380CC4-5D6E-409C-BE32-E72D297353CC}">
              <c16:uniqueId val="{00000002-6786-4D35-BB06-C0D4C71EA0E4}"/>
            </c:ext>
          </c:extLst>
        </c:ser>
        <c:dLbls>
          <c:showLegendKey val="0"/>
          <c:showVal val="0"/>
          <c:showCatName val="0"/>
          <c:showSerName val="0"/>
          <c:showPercent val="0"/>
          <c:showBubbleSize val="0"/>
        </c:dLbls>
        <c:marker val="1"/>
        <c:smooth val="0"/>
        <c:axId val="579859200"/>
        <c:axId val="579861120"/>
      </c:lineChart>
      <c:catAx>
        <c:axId val="57985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9861120"/>
        <c:crosses val="autoZero"/>
        <c:auto val="1"/>
        <c:lblAlgn val="ctr"/>
        <c:lblOffset val="100"/>
        <c:tickLblSkip val="1"/>
        <c:tickMarkSkip val="1"/>
        <c:noMultiLvlLbl val="0"/>
      </c:catAx>
      <c:valAx>
        <c:axId val="57986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85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0.03</c:v>
                </c:pt>
                <c:pt idx="4">
                  <c:v>#N/A</c:v>
                </c:pt>
                <c:pt idx="5">
                  <c:v>0.85</c:v>
                </c:pt>
                <c:pt idx="6">
                  <c:v>#N/A</c:v>
                </c:pt>
                <c:pt idx="7">
                  <c:v>0</c:v>
                </c:pt>
                <c:pt idx="8">
                  <c:v>#N/A</c:v>
                </c:pt>
                <c:pt idx="9">
                  <c:v>0</c:v>
                </c:pt>
              </c:numCache>
            </c:numRef>
          </c:val>
          <c:extLst>
            <c:ext xmlns:c16="http://schemas.microsoft.com/office/drawing/2014/chart" uri="{C3380CC4-5D6E-409C-BE32-E72D297353CC}">
              <c16:uniqueId val="{00000000-8F7E-4F38-B63D-E8A6ABB8EE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7E-4F38-B63D-E8A6ABB8EE8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0.23</c:v>
                </c:pt>
                <c:pt idx="2">
                  <c:v>#N/A</c:v>
                </c:pt>
                <c:pt idx="3">
                  <c:v>0.25</c:v>
                </c:pt>
                <c:pt idx="4">
                  <c:v>#N/A</c:v>
                </c:pt>
                <c:pt idx="5">
                  <c:v>0.26</c:v>
                </c:pt>
                <c:pt idx="6">
                  <c:v>#N/A</c:v>
                </c:pt>
                <c:pt idx="7">
                  <c:v>0.27</c:v>
                </c:pt>
                <c:pt idx="8">
                  <c:v>#N/A</c:v>
                </c:pt>
                <c:pt idx="9">
                  <c:v>0.27</c:v>
                </c:pt>
              </c:numCache>
            </c:numRef>
          </c:val>
          <c:extLst>
            <c:ext xmlns:c16="http://schemas.microsoft.com/office/drawing/2014/chart" uri="{C3380CC4-5D6E-409C-BE32-E72D297353CC}">
              <c16:uniqueId val="{00000002-8F7E-4F38-B63D-E8A6ABB8EE8C}"/>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0.19</c:v>
                </c:pt>
                <c:pt idx="2">
                  <c:v>#N/A</c:v>
                </c:pt>
                <c:pt idx="3">
                  <c:v>0.18</c:v>
                </c:pt>
                <c:pt idx="4">
                  <c:v>#N/A</c:v>
                </c:pt>
                <c:pt idx="5">
                  <c:v>0.37</c:v>
                </c:pt>
                <c:pt idx="6">
                  <c:v>#N/A</c:v>
                </c:pt>
                <c:pt idx="7">
                  <c:v>0.56000000000000005</c:v>
                </c:pt>
                <c:pt idx="8">
                  <c:v>#N/A</c:v>
                </c:pt>
                <c:pt idx="9">
                  <c:v>0.74</c:v>
                </c:pt>
              </c:numCache>
            </c:numRef>
          </c:val>
          <c:extLst>
            <c:ext xmlns:c16="http://schemas.microsoft.com/office/drawing/2014/chart" uri="{C3380CC4-5D6E-409C-BE32-E72D297353CC}">
              <c16:uniqueId val="{00000003-8F7E-4F38-B63D-E8A6ABB8EE8C}"/>
            </c:ext>
          </c:extLst>
        </c:ser>
        <c:ser>
          <c:idx val="4"/>
          <c:order val="4"/>
          <c:tx>
            <c:strRef>
              <c:f>データシート!$A$31</c:f>
              <c:strCache>
                <c:ptCount val="1"/>
                <c:pt idx="0">
                  <c:v>下水道等事業会計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0.66</c:v>
                </c:pt>
                <c:pt idx="8">
                  <c:v>#N/A</c:v>
                </c:pt>
                <c:pt idx="9">
                  <c:v>0.95</c:v>
                </c:pt>
              </c:numCache>
            </c:numRef>
          </c:val>
          <c:extLst>
            <c:ext xmlns:c16="http://schemas.microsoft.com/office/drawing/2014/chart" uri="{C3380CC4-5D6E-409C-BE32-E72D297353CC}">
              <c16:uniqueId val="{00000004-8F7E-4F38-B63D-E8A6ABB8EE8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0.59</c:v>
                </c:pt>
                <c:pt idx="2">
                  <c:v>#N/A</c:v>
                </c:pt>
                <c:pt idx="3">
                  <c:v>0.66</c:v>
                </c:pt>
                <c:pt idx="4">
                  <c:v>#N/A</c:v>
                </c:pt>
                <c:pt idx="5">
                  <c:v>0.5</c:v>
                </c:pt>
                <c:pt idx="6">
                  <c:v>#N/A</c:v>
                </c:pt>
                <c:pt idx="7">
                  <c:v>0.59</c:v>
                </c:pt>
                <c:pt idx="8">
                  <c:v>#N/A</c:v>
                </c:pt>
                <c:pt idx="9">
                  <c:v>1.41</c:v>
                </c:pt>
              </c:numCache>
            </c:numRef>
          </c:val>
          <c:extLst>
            <c:ext xmlns:c16="http://schemas.microsoft.com/office/drawing/2014/chart" uri="{C3380CC4-5D6E-409C-BE32-E72D297353CC}">
              <c16:uniqueId val="{00000005-8F7E-4F38-B63D-E8A6ABB8EE8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1.03</c:v>
                </c:pt>
                <c:pt idx="1">
                  <c:v>#N/A</c:v>
                </c:pt>
                <c:pt idx="2">
                  <c:v>#N/A</c:v>
                </c:pt>
                <c:pt idx="3">
                  <c:v>0.24</c:v>
                </c:pt>
                <c:pt idx="4">
                  <c:v>#N/A</c:v>
                </c:pt>
                <c:pt idx="5">
                  <c:v>0.44</c:v>
                </c:pt>
                <c:pt idx="6">
                  <c:v>#N/A</c:v>
                </c:pt>
                <c:pt idx="7">
                  <c:v>0.71</c:v>
                </c:pt>
                <c:pt idx="8">
                  <c:v>#N/A</c:v>
                </c:pt>
                <c:pt idx="9">
                  <c:v>1.76</c:v>
                </c:pt>
              </c:numCache>
            </c:numRef>
          </c:val>
          <c:extLst>
            <c:ext xmlns:c16="http://schemas.microsoft.com/office/drawing/2014/chart" uri="{C3380CC4-5D6E-409C-BE32-E72D297353CC}">
              <c16:uniqueId val="{00000006-8F7E-4F38-B63D-E8A6ABB8EE8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0.86</c:v>
                </c:pt>
                <c:pt idx="2">
                  <c:v>#N/A</c:v>
                </c:pt>
                <c:pt idx="3">
                  <c:v>0.63</c:v>
                </c:pt>
                <c:pt idx="4">
                  <c:v>#N/A</c:v>
                </c:pt>
                <c:pt idx="5">
                  <c:v>0.95</c:v>
                </c:pt>
                <c:pt idx="6">
                  <c:v>#N/A</c:v>
                </c:pt>
                <c:pt idx="7">
                  <c:v>1.37</c:v>
                </c:pt>
                <c:pt idx="8">
                  <c:v>#N/A</c:v>
                </c:pt>
                <c:pt idx="9">
                  <c:v>1.82</c:v>
                </c:pt>
              </c:numCache>
            </c:numRef>
          </c:val>
          <c:extLst>
            <c:ext xmlns:c16="http://schemas.microsoft.com/office/drawing/2014/chart" uri="{C3380CC4-5D6E-409C-BE32-E72D297353CC}">
              <c16:uniqueId val="{00000007-8F7E-4F38-B63D-E8A6ABB8EE8C}"/>
            </c:ext>
          </c:extLst>
        </c:ser>
        <c:ser>
          <c:idx val="8"/>
          <c:order val="8"/>
          <c:tx>
            <c:strRef>
              <c:f>データシート!$A$35</c:f>
              <c:strCache>
                <c:ptCount val="1"/>
                <c:pt idx="0">
                  <c:v>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5.71</c:v>
                </c:pt>
                <c:pt idx="2">
                  <c:v>#N/A</c:v>
                </c:pt>
                <c:pt idx="3">
                  <c:v>5.15</c:v>
                </c:pt>
                <c:pt idx="4">
                  <c:v>#N/A</c:v>
                </c:pt>
                <c:pt idx="5">
                  <c:v>5.8</c:v>
                </c:pt>
                <c:pt idx="6">
                  <c:v>#N/A</c:v>
                </c:pt>
                <c:pt idx="7">
                  <c:v>6.32</c:v>
                </c:pt>
                <c:pt idx="8">
                  <c:v>#N/A</c:v>
                </c:pt>
                <c:pt idx="9">
                  <c:v>6.71</c:v>
                </c:pt>
              </c:numCache>
            </c:numRef>
          </c:val>
          <c:extLst>
            <c:ext xmlns:c16="http://schemas.microsoft.com/office/drawing/2014/chart" uri="{C3380CC4-5D6E-409C-BE32-E72D297353CC}">
              <c16:uniqueId val="{00000008-8F7E-4F38-B63D-E8A6ABB8EE8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6.77</c:v>
                </c:pt>
                <c:pt idx="2">
                  <c:v>#N/A</c:v>
                </c:pt>
                <c:pt idx="3">
                  <c:v>7.67</c:v>
                </c:pt>
                <c:pt idx="4">
                  <c:v>#N/A</c:v>
                </c:pt>
                <c:pt idx="5">
                  <c:v>8.8699999999999992</c:v>
                </c:pt>
                <c:pt idx="6">
                  <c:v>#N/A</c:v>
                </c:pt>
                <c:pt idx="7">
                  <c:v>9.7799999999999994</c:v>
                </c:pt>
                <c:pt idx="8">
                  <c:v>#N/A</c:v>
                </c:pt>
                <c:pt idx="9">
                  <c:v>9.6199999999999992</c:v>
                </c:pt>
              </c:numCache>
            </c:numRef>
          </c:val>
          <c:extLst>
            <c:ext xmlns:c16="http://schemas.microsoft.com/office/drawing/2014/chart" uri="{C3380CC4-5D6E-409C-BE32-E72D297353CC}">
              <c16:uniqueId val="{00000009-8F7E-4F38-B63D-E8A6ABB8EE8C}"/>
            </c:ext>
          </c:extLst>
        </c:ser>
        <c:dLbls>
          <c:showLegendKey val="0"/>
          <c:showVal val="0"/>
          <c:showCatName val="0"/>
          <c:showSerName val="0"/>
          <c:showPercent val="0"/>
          <c:showBubbleSize val="0"/>
        </c:dLbls>
        <c:gapWidth val="150"/>
        <c:overlap val="100"/>
        <c:axId val="579935232"/>
        <c:axId val="579941120"/>
      </c:barChart>
      <c:catAx>
        <c:axId val="57993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9941120"/>
        <c:crosses val="autoZero"/>
        <c:auto val="1"/>
        <c:lblAlgn val="ctr"/>
        <c:lblOffset val="100"/>
        <c:tickLblSkip val="1"/>
        <c:tickMarkSkip val="1"/>
        <c:noMultiLvlLbl val="0"/>
      </c:catAx>
      <c:valAx>
        <c:axId val="57994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935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10771</c:v>
                </c:pt>
                <c:pt idx="5">
                  <c:v>11072</c:v>
                </c:pt>
                <c:pt idx="8">
                  <c:v>10402</c:v>
                </c:pt>
                <c:pt idx="11">
                  <c:v>10145</c:v>
                </c:pt>
                <c:pt idx="14">
                  <c:v>10376</c:v>
                </c:pt>
              </c:numCache>
            </c:numRef>
          </c:val>
          <c:extLst>
            <c:ext xmlns:c16="http://schemas.microsoft.com/office/drawing/2014/chart" uri="{C3380CC4-5D6E-409C-BE32-E72D297353CC}">
              <c16:uniqueId val="{00000000-4620-4C5F-A1B2-9463076F92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20-4C5F-A1B2-9463076F92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349</c:v>
                </c:pt>
                <c:pt idx="3">
                  <c:v>697</c:v>
                </c:pt>
                <c:pt idx="6">
                  <c:v>1165</c:v>
                </c:pt>
                <c:pt idx="9">
                  <c:v>399</c:v>
                </c:pt>
                <c:pt idx="12">
                  <c:v>182</c:v>
                </c:pt>
              </c:numCache>
            </c:numRef>
          </c:val>
          <c:extLst>
            <c:ext xmlns:c16="http://schemas.microsoft.com/office/drawing/2014/chart" uri="{C3380CC4-5D6E-409C-BE32-E72D297353CC}">
              <c16:uniqueId val="{00000002-4620-4C5F-A1B2-9463076F92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20-4C5F-A1B2-9463076F92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3037</c:v>
                </c:pt>
                <c:pt idx="3">
                  <c:v>3033</c:v>
                </c:pt>
                <c:pt idx="6">
                  <c:v>3070</c:v>
                </c:pt>
                <c:pt idx="9">
                  <c:v>2326</c:v>
                </c:pt>
                <c:pt idx="12">
                  <c:v>2405</c:v>
                </c:pt>
              </c:numCache>
            </c:numRef>
          </c:val>
          <c:extLst>
            <c:ext xmlns:c16="http://schemas.microsoft.com/office/drawing/2014/chart" uri="{C3380CC4-5D6E-409C-BE32-E72D297353CC}">
              <c16:uniqueId val="{00000004-4620-4C5F-A1B2-9463076F92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20-4C5F-A1B2-9463076F92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20-4C5F-A1B2-9463076F92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6987</c:v>
                </c:pt>
                <c:pt idx="3">
                  <c:v>7214</c:v>
                </c:pt>
                <c:pt idx="6">
                  <c:v>6953</c:v>
                </c:pt>
                <c:pt idx="9">
                  <c:v>7479</c:v>
                </c:pt>
                <c:pt idx="12">
                  <c:v>7365</c:v>
                </c:pt>
              </c:numCache>
            </c:numRef>
          </c:val>
          <c:extLst>
            <c:ext xmlns:c16="http://schemas.microsoft.com/office/drawing/2014/chart" uri="{C3380CC4-5D6E-409C-BE32-E72D297353CC}">
              <c16:uniqueId val="{00000007-4620-4C5F-A1B2-9463076F92F4}"/>
            </c:ext>
          </c:extLst>
        </c:ser>
        <c:dLbls>
          <c:showLegendKey val="0"/>
          <c:showVal val="0"/>
          <c:showCatName val="0"/>
          <c:showSerName val="0"/>
          <c:showPercent val="0"/>
          <c:showBubbleSize val="0"/>
        </c:dLbls>
        <c:gapWidth val="100"/>
        <c:overlap val="100"/>
        <c:axId val="580184320"/>
        <c:axId val="580387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-398</c:v>
                </c:pt>
                <c:pt idx="2">
                  <c:v>#N/A</c:v>
                </c:pt>
                <c:pt idx="3">
                  <c:v>#N/A</c:v>
                </c:pt>
                <c:pt idx="4">
                  <c:v>-128</c:v>
                </c:pt>
                <c:pt idx="5">
                  <c:v>#N/A</c:v>
                </c:pt>
                <c:pt idx="6">
                  <c:v>#N/A</c:v>
                </c:pt>
                <c:pt idx="7">
                  <c:v>786</c:v>
                </c:pt>
                <c:pt idx="8">
                  <c:v>#N/A</c:v>
                </c:pt>
                <c:pt idx="9">
                  <c:v>#N/A</c:v>
                </c:pt>
                <c:pt idx="10">
                  <c:v>59</c:v>
                </c:pt>
                <c:pt idx="11">
                  <c:v>#N/A</c:v>
                </c:pt>
                <c:pt idx="12">
                  <c:v>#N/A</c:v>
                </c:pt>
                <c:pt idx="13">
                  <c:v>-424</c:v>
                </c:pt>
                <c:pt idx="14">
                  <c:v>#N/A</c:v>
                </c:pt>
              </c:numCache>
            </c:numRef>
          </c:val>
          <c:smooth val="0"/>
          <c:extLst>
            <c:ext xmlns:c16="http://schemas.microsoft.com/office/drawing/2014/chart" uri="{C3380CC4-5D6E-409C-BE32-E72D297353CC}">
              <c16:uniqueId val="{00000008-4620-4C5F-A1B2-9463076F92F4}"/>
            </c:ext>
          </c:extLst>
        </c:ser>
        <c:dLbls>
          <c:showLegendKey val="0"/>
          <c:showVal val="0"/>
          <c:showCatName val="0"/>
          <c:showSerName val="0"/>
          <c:showPercent val="0"/>
          <c:showBubbleSize val="0"/>
        </c:dLbls>
        <c:marker val="1"/>
        <c:smooth val="0"/>
        <c:axId val="580184320"/>
        <c:axId val="580387200"/>
      </c:lineChart>
      <c:catAx>
        <c:axId val="58018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0387200"/>
        <c:crosses val="autoZero"/>
        <c:auto val="1"/>
        <c:lblAlgn val="ctr"/>
        <c:lblOffset val="100"/>
        <c:tickLblSkip val="1"/>
        <c:tickMarkSkip val="1"/>
        <c:noMultiLvlLbl val="0"/>
      </c:catAx>
      <c:valAx>
        <c:axId val="58038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018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89090</c:v>
                </c:pt>
                <c:pt idx="5">
                  <c:v>91010</c:v>
                </c:pt>
                <c:pt idx="8">
                  <c:v>92231</c:v>
                </c:pt>
                <c:pt idx="11">
                  <c:v>92214</c:v>
                </c:pt>
                <c:pt idx="14">
                  <c:v>92148</c:v>
                </c:pt>
              </c:numCache>
            </c:numRef>
          </c:val>
          <c:extLst>
            <c:ext xmlns:c16="http://schemas.microsoft.com/office/drawing/2014/chart" uri="{C3380CC4-5D6E-409C-BE32-E72D297353CC}">
              <c16:uniqueId val="{00000000-D49C-4E63-9A60-51C0575A12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27548</c:v>
                </c:pt>
                <c:pt idx="5">
                  <c:v>30713</c:v>
                </c:pt>
                <c:pt idx="8">
                  <c:v>27986</c:v>
                </c:pt>
                <c:pt idx="11">
                  <c:v>25624</c:v>
                </c:pt>
                <c:pt idx="14">
                  <c:v>22265</c:v>
                </c:pt>
              </c:numCache>
            </c:numRef>
          </c:val>
          <c:extLst>
            <c:ext xmlns:c16="http://schemas.microsoft.com/office/drawing/2014/chart" uri="{C3380CC4-5D6E-409C-BE32-E72D297353CC}">
              <c16:uniqueId val="{00000001-D49C-4E63-9A60-51C0575A12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42980</c:v>
                </c:pt>
                <c:pt idx="5">
                  <c:v>41702</c:v>
                </c:pt>
                <c:pt idx="8">
                  <c:v>43098</c:v>
                </c:pt>
                <c:pt idx="11">
                  <c:v>43815</c:v>
                </c:pt>
                <c:pt idx="14">
                  <c:v>45562</c:v>
                </c:pt>
              </c:numCache>
            </c:numRef>
          </c:val>
          <c:extLst>
            <c:ext xmlns:c16="http://schemas.microsoft.com/office/drawing/2014/chart" uri="{C3380CC4-5D6E-409C-BE32-E72D297353CC}">
              <c16:uniqueId val="{00000002-D49C-4E63-9A60-51C0575A12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9C-4E63-9A60-51C0575A12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9C-4E63-9A60-51C0575A12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178</c:v>
                </c:pt>
                <c:pt idx="12">
                  <c:v>190</c:v>
                </c:pt>
              </c:numCache>
            </c:numRef>
          </c:val>
          <c:extLst>
            <c:ext xmlns:c16="http://schemas.microsoft.com/office/drawing/2014/chart" uri="{C3380CC4-5D6E-409C-BE32-E72D297353CC}">
              <c16:uniqueId val="{00000005-D49C-4E63-9A60-51C0575A12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10994</c:v>
                </c:pt>
                <c:pt idx="3">
                  <c:v>9981</c:v>
                </c:pt>
                <c:pt idx="6">
                  <c:v>9039</c:v>
                </c:pt>
                <c:pt idx="9">
                  <c:v>8598</c:v>
                </c:pt>
                <c:pt idx="12">
                  <c:v>8683</c:v>
                </c:pt>
              </c:numCache>
            </c:numRef>
          </c:val>
          <c:extLst>
            <c:ext xmlns:c16="http://schemas.microsoft.com/office/drawing/2014/chart" uri="{C3380CC4-5D6E-409C-BE32-E72D297353CC}">
              <c16:uniqueId val="{00000006-D49C-4E63-9A60-51C0575A12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49C-4E63-9A60-51C0575A12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27928</c:v>
                </c:pt>
                <c:pt idx="3">
                  <c:v>26949</c:v>
                </c:pt>
                <c:pt idx="6">
                  <c:v>25766</c:v>
                </c:pt>
                <c:pt idx="9">
                  <c:v>22671</c:v>
                </c:pt>
                <c:pt idx="12">
                  <c:v>20215</c:v>
                </c:pt>
              </c:numCache>
            </c:numRef>
          </c:val>
          <c:extLst>
            <c:ext xmlns:c16="http://schemas.microsoft.com/office/drawing/2014/chart" uri="{C3380CC4-5D6E-409C-BE32-E72D297353CC}">
              <c16:uniqueId val="{00000008-D49C-4E63-9A60-51C0575A12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1337</c:v>
                </c:pt>
                <c:pt idx="3">
                  <c:v>2882</c:v>
                </c:pt>
                <c:pt idx="6">
                  <c:v>2261</c:v>
                </c:pt>
                <c:pt idx="9">
                  <c:v>2034</c:v>
                </c:pt>
                <c:pt idx="12">
                  <c:v>655</c:v>
                </c:pt>
              </c:numCache>
            </c:numRef>
          </c:val>
          <c:extLst>
            <c:ext xmlns:c16="http://schemas.microsoft.com/office/drawing/2014/chart" uri="{C3380CC4-5D6E-409C-BE32-E72D297353CC}">
              <c16:uniqueId val="{00000009-D49C-4E63-9A60-51C0575A12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49313</c:v>
                </c:pt>
                <c:pt idx="3">
                  <c:v>50913</c:v>
                </c:pt>
                <c:pt idx="6">
                  <c:v>52232</c:v>
                </c:pt>
                <c:pt idx="9">
                  <c:v>52359</c:v>
                </c:pt>
                <c:pt idx="12">
                  <c:v>49273</c:v>
                </c:pt>
              </c:numCache>
            </c:numRef>
          </c:val>
          <c:extLst>
            <c:ext xmlns:c16="http://schemas.microsoft.com/office/drawing/2014/chart" uri="{C3380CC4-5D6E-409C-BE32-E72D297353CC}">
              <c16:uniqueId val="{0000000A-D49C-4E63-9A60-51C0575A125D}"/>
            </c:ext>
          </c:extLst>
        </c:ser>
        <c:dLbls>
          <c:showLegendKey val="0"/>
          <c:showVal val="0"/>
          <c:showCatName val="0"/>
          <c:showSerName val="0"/>
          <c:showPercent val="0"/>
          <c:showBubbleSize val="0"/>
        </c:dLbls>
        <c:gapWidth val="100"/>
        <c:overlap val="100"/>
        <c:axId val="586904704"/>
        <c:axId val="586906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49C-4E63-9A60-51C0575A125D}"/>
            </c:ext>
          </c:extLst>
        </c:ser>
        <c:dLbls>
          <c:showLegendKey val="0"/>
          <c:showVal val="0"/>
          <c:showCatName val="0"/>
          <c:showSerName val="0"/>
          <c:showPercent val="0"/>
          <c:showBubbleSize val="0"/>
        </c:dLbls>
        <c:marker val="1"/>
        <c:smooth val="0"/>
        <c:axId val="586904704"/>
        <c:axId val="586906624"/>
      </c:lineChart>
      <c:catAx>
        <c:axId val="58690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6906624"/>
        <c:crosses val="autoZero"/>
        <c:auto val="1"/>
        <c:lblAlgn val="ctr"/>
        <c:lblOffset val="100"/>
        <c:tickLblSkip val="1"/>
        <c:tickMarkSkip val="1"/>
        <c:noMultiLvlLbl val="0"/>
      </c:catAx>
      <c:valAx>
        <c:axId val="58690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90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15251</c:v>
                </c:pt>
                <c:pt idx="1">
                  <c:v>15601</c:v>
                </c:pt>
                <c:pt idx="2">
                  <c:v>16094</c:v>
                </c:pt>
              </c:numCache>
            </c:numRef>
          </c:val>
          <c:extLst>
            <c:ext xmlns:c16="http://schemas.microsoft.com/office/drawing/2014/chart" uri="{C3380CC4-5D6E-409C-BE32-E72D297353CC}">
              <c16:uniqueId val="{00000000-0740-4CB7-B706-CD669639AF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2524</c:v>
                </c:pt>
                <c:pt idx="1">
                  <c:v>2527</c:v>
                </c:pt>
                <c:pt idx="2">
                  <c:v>2529</c:v>
                </c:pt>
              </c:numCache>
            </c:numRef>
          </c:val>
          <c:extLst>
            <c:ext xmlns:c16="http://schemas.microsoft.com/office/drawing/2014/chart" uri="{C3380CC4-5D6E-409C-BE32-E72D297353CC}">
              <c16:uniqueId val="{00000001-0740-4CB7-B706-CD669639AF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21213</c:v>
                </c:pt>
                <c:pt idx="1">
                  <c:v>20861</c:v>
                </c:pt>
                <c:pt idx="2">
                  <c:v>20520</c:v>
                </c:pt>
              </c:numCache>
            </c:numRef>
          </c:val>
          <c:extLst>
            <c:ext xmlns:c16="http://schemas.microsoft.com/office/drawing/2014/chart" uri="{C3380CC4-5D6E-409C-BE32-E72D297353CC}">
              <c16:uniqueId val="{00000002-0740-4CB7-B706-CD669639AF80}"/>
            </c:ext>
          </c:extLst>
        </c:ser>
        <c:dLbls>
          <c:showLegendKey val="0"/>
          <c:showVal val="0"/>
          <c:showCatName val="0"/>
          <c:showSerName val="0"/>
          <c:showPercent val="0"/>
          <c:showBubbleSize val="0"/>
        </c:dLbls>
        <c:gapWidth val="120"/>
        <c:overlap val="100"/>
        <c:axId val="429079552"/>
        <c:axId val="429081344"/>
      </c:barChart>
      <c:catAx>
        <c:axId val="42907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9081344"/>
        <c:crosses val="autoZero"/>
        <c:auto val="1"/>
        <c:lblAlgn val="ctr"/>
        <c:lblOffset val="100"/>
        <c:tickLblSkip val="1"/>
        <c:tickMarkSkip val="1"/>
        <c:noMultiLvlLbl val="0"/>
      </c:catAx>
      <c:valAx>
        <c:axId val="429081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907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{6C46E76B-4D4E-4E43-A627-A8174371AD80}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E31-4890-9B01-AAB7D8DDAC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{08F76C9C-FB7A-4DAB-B804-479915F7BAB6}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31-4890-9B01-AAB7D8DDAC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{CBE15CB9-AC58-448F-B2B6-D0A0CD37524D}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31-4890-9B01-AAB7D8DDAC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{4974C90D-D199-4575-8F1B-752865110C7D}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31-4890-9B01-AAB7D8DDAC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{21F02FBF-08C3-4761-B5C1-6AADEC40B05E}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31-4890-9B01-AAB7D8DDAC6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{CC564641-3EB5-4485-BF7A-D257FBE122A3}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E31-4890-9B01-AAB7D8DDAC6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{A12D95BA-866E-457F-84C5-B6B1EF01F784}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E31-4890-9B01-AAB7D8DDAC6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{BD317022-BC39-436B-A422-AB6B1E4D3766}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E31-4890-9B01-AAB7D8DDAC6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{43B0B992-A806-4F3D-A926-170AE4DFC422}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E31-4890-9B01-AAB7D8DDAC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E31-4890-9B01-AAB7D8DDAC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{F596DADC-E5C4-4DD9-AB21-41C27CF9054A}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E31-4890-9B01-AAB7D8DDAC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{CEB4EE37-93C5-4A2D-B465-C7277240E641}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31-4890-9B01-AAB7D8DDAC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{A8340DC0-3F35-4E28-AFC3-63B648A485BD}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31-4890-9B01-AAB7D8DDAC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{87E1EBCB-F70D-425A-A902-A00267922146}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31-4890-9B01-AAB7D8DDAC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{468A010F-D7B2-4F98-AC2A-7CEC30C8C8E4}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31-4890-9B01-AAB7D8DDAC6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{08E562FA-8BA6-444E-9A3C-71556EBA8CC8}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E31-4890-9B01-AAB7D8DDAC6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{2A3CE35F-6839-4E34-8220-7D84047739B2}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E31-4890-9B01-AAB7D8DDAC6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{D70D6120-0640-4312-BA85-8694EEE7D063}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E31-4890-9B01-AAB7D8DDAC6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{57C770C0-203D-4EE5-9BA2-8797FFF111EB}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E31-4890-9B01-AAB7D8DDAC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1E31-4890-9B01-AAB7D8DDAC6F}"/>
            </c:ext>
          </c:extLst>
        </c:ser>
        <c:dLbls>
          <c:showLegendKey val="0"/>
          <c:showVal val="1"/>
          <c:showCatName val="0"/>
          <c:showSerName val="0"/>
          <c:showPercent val="0"/>
          <c:showBubbleSize val="0"/>
        </c:dLbls>
        <c:axId val="296827904"/>
        <c:axId val="318989440"/>
      </c:scatterChart>
      <c:valAx>
        <c:axId val="296827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989440"/>
        <c:crosses val="autoZero"/>
        <c:crossBetween val="midCat"/>
      </c:valAx>
      <c:valAx>
        <c:axId val="3189894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6827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{24CE3CE3-C291-4BB1-945C-AA5D765BF58A}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F61-445F-A5ED-47D8C5735D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{75552BCD-96CF-452E-9530-5616D6CF79BC}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61-445F-A5ED-47D8C5735D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{49315677-331F-4F2C-9237-978EB49AB3AE}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61-445F-A5ED-47D8C5735D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{B4A16B46-EE8B-49CA-9F10-9D0F723340E8}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61-445F-A5ED-47D8C5735D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{1E9B48D2-77D2-4FCD-BCA6-1D47573D9CAE}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61-445F-A5ED-47D8C5735DE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{45C9714E-52C3-40F2-A259-AFAA29FA4CAC}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F61-445F-A5ED-47D8C5735DE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{785F53EF-9807-4FD1-AA69-E498513C4C8F}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F61-445F-A5ED-47D8C5735DE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{5554A323-8D20-4BB0-9833-E677C5E122D3}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F61-445F-A5ED-47D8C5735DE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{6FB75441-12DC-45A9-910D-F782C4ACA34C}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F61-445F-A5ED-47D8C5735D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-0.2</c:v>
                </c:pt>
                <c:pt idx="16">
                  <c:v>0.1</c:v>
                </c:pt>
                <c:pt idx="24">
                  <c:v>0.3</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F61-445F-A5ED-47D8C5735D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{62AFD209-30A4-4469-8B3B-15755631F888}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F61-445F-A5ED-47D8C5735D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{B807EA82-4A68-440A-97F4-257E937C5E46}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61-445F-A5ED-47D8C5735D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{E4C2C116-187A-4B00-BCB0-03D478CF0CE0}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61-445F-A5ED-47D8C5735D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{903F97AA-44C6-4466-9852-CED3A595B0B4}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61-445F-A5ED-47D8C5735D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{2738F7E3-1159-4DE3-BA64-D0109A884AF5}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61-445F-A5ED-47D8C5735DE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{8A6B204B-076B-473A-A8F7-58A160E95566}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F61-445F-A5ED-47D8C5735DE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{8B4BBB88-DA48-4D84-8356-130934218F96}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F61-445F-A5ED-47D8C5735DE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{328B6051-D363-4451-9FA0-8F5904F0A9CD}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F61-445F-A5ED-47D8C5735DE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{1F9C90D4-8198-4533-B0C2-F7400B5EF056}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F61-445F-A5ED-47D8C5735D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7F61-445F-A5ED-47D8C5735DE1}"/>
            </c:ext>
          </c:extLst>
        </c:ser>
        <c:dLbls>
          <c:showLegendKey val="0"/>
          <c:showVal val="1"/>
          <c:showCatName val="0"/>
          <c:showSerName val="0"/>
          <c:showPercent val="0"/>
          <c:showBubbleSize val="0"/>
        </c:dLbls>
        <c:axId val="163904896"/>
        <c:axId val="163972608"/>
      </c:scatterChart>
      <c:valAx>
        <c:axId val="163904896"/>
        <c:scaling>
          <c:orientation val="minMax"/>
          <c:max val="8.299999999999998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3972608"/>
        <c:crosses val="autoZero"/>
        <c:crossBetween val="midCat"/>
      </c:valAx>
      <c:valAx>
        <c:axId val="163972608"/>
        <c:scaling>
          <c:orientation val="minMax"/>
          <c:max val="58"/>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39048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は市債の発行を抑制してきたことや、新たに発行する場合においても普通交付税による財源措置のあるものを優先的に発行してきたため、実質公債費率の分子は低水準で推移している。引き続き、市債の適正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本市の将来負担額は、市債の発行を抑制してきたことにより、低い水準で推移している。また、新たに市債を発行する場合においても、普通交付税による財源措置のあるものを優先的に発行してきたことや、基金の適正な管理により、充当可能財源等は将来負担額を上回る状態で推移している。今後も市債や基金の適正管理に努め、現在の水準を維持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大阪府高槻市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３ヵ年の主な増減としては、大規模な普通建設事業であるごみ処理施設の更新や、安満遺跡公園関連事業の財源に充てるために、公共施設整備基金や公共施設耐震化基金、ごみ処理施設整備基金で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万円を取り崩し、基金運用利子等で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万円を積み立てた。また、財政調整基金においては、決算剰余金や基金運用利子で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万円の積み立てを行った。その結果、基金全体として平成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安満遺跡公園関連事業や市民会館建替事業など、大規模な普通建設事業の実施を予定していることから、公共施設整備基金や公共施設耐震化基金、ごみ処理施設整備基金を、その財源として活用を予定している。また、今後の公債費抑制が困難であることが見込まれるため、その財源として減債基金を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本市は、他市に先駆けて行財政改革に取組み、歳出削減を進めた結果、基金残高は類似団体平均値に比べ高い水準を維持しており、今後も行財政改革に継続的に取組むとともに、突発的な経済不況や、不測の災害への備えとして、一定水準の財政調整基金を保有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：公共施設の整備を円滑かつ効率的に行う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公共施設耐震化基金　：市の公共施設の耐震化に要する費用に充てる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ごみ処理施設整備基金：市のごみ処理施設の整備に要する費用に充てる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福祉施設建設等基金　：市の福祉施設の建設その他福祉事業に要する費用に充てる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緑地緑化基金　　　　：「高槻市緑地環境の保全及び緑化の推進に関する条例」に基づく施策に要する費用に充てる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３ヵ年の主な増減としては、大規模な普通建設事業であるごみ処理施設の更新や、安満遺跡公園関連事業の財源に充てるために、公共施設整備基金や公共施設耐震化基金、ごみ処理施設整備基金で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万円を取り崩した。一方、基金運用利子等で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万円を積み立てた結果、平成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安満遺跡公園関連事業をや市民会館建替事業など、大規模な普通建設事業の実施を予定していることから、公共施設整備基金や公共施設耐震化基金、ごみ処理施設整備基金をその財源として活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３ヵ年の主な増減では、決算剰余金や基金運用利子で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万円の積み立てを行ったことから、平成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は他市に先駆けて行財政改革に取組み、歳出削減を進めた結果、基金残高は類似団体平均値に比べ高い水準を維持している。今後も行財政改革に継続的に取組むとともに、突発的な経済不況や、不測の災害への備えとして、一定水準の基金を保有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年度は、大阪府北部地震や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号の発生に伴い、災害関連事業を実施しているため、その財源として活用する見込みである。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３ヵ年の主な増減では、基金運用利子で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万円の積み立てを行ったことから、平成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ごみ処理施設の更新や新名神高速道路関連道路整備、安満遺跡公園関連事業、市民会館建替事業など、大規模な普通建設事業を実施し、一部事業については今後も継続予定である。そのため、今後の公債費の抑制が困難であることが見込まれるため、その財源として基金を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353,563
350,537
105.29
113,518,005
111,409,585
1,240,751
67,954,649
48,781,734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平成２９年度決算に係る固定資産台帳については、平成３１年１月１日時点で未整備であるため、平成２９年度の当該団体値等は表示されていません。</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6" name="正方形/長方形 5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本市の債務償還可能年数は、類似団体内平均値を下回る良好な数値である。これは、市債残高の増加を抑制してきたことや、基金の適正管理に努めてきたことにより、</a:t>
          </a:r>
          <a:r>
            <a:rPr kumimoji="1" lang="ja-JP" altLang="en-US" sz="1100">
              <a:solidFill>
                <a:schemeClr val="tx1"/>
              </a:solidFill>
              <a:latin typeface="ＭＳ Ｐゴシック" panose="020B0600070205080204" pitchFamily="50" charset="-128"/>
              <a:ea typeface="ＭＳ Ｐゴシック" panose="020B0600070205080204" pitchFamily="50" charset="-128"/>
            </a:rPr>
            <a:t>充当</a:t>
          </a:r>
          <a:r>
            <a:rPr kumimoji="1" lang="ja-JP" altLang="en-US" sz="1100">
              <a:latin typeface="ＭＳ Ｐゴシック" panose="020B0600070205080204" pitchFamily="50" charset="-128"/>
              <a:ea typeface="ＭＳ Ｐゴシック" panose="020B0600070205080204" pitchFamily="50" charset="-128"/>
            </a:rPr>
            <a:t>可能基金残高が多いためである。引き続き、市債や基金の適正な管理・活用に努め、現在の水準を維持していく。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2" name="テキスト ボックス 7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4" name="テキスト ボックス 7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6" name="テキスト ボックス 7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8" name="テキスト ボックス 7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0" name="テキスト ボックス 7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82" name="直線コネクタ 81"/>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85"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86" name="直線コネクタ 85"/>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87" name="債務償還可能年数平均値テキスト"/>
        <xdr:cNvSpPr txBox="1"/>
      </xdr:nvSpPr>
      <xdr:spPr>
        <a:xfrm>
          <a:off x="14846300" y="5773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88" name="フローチャート: 判断 87"/>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16580</xdr:rowOff>
    </xdr:from>
    <xdr:to>
      <xdr:col>76</xdr:col>
      <xdr:colOff>73025</xdr:colOff>
      <xdr:row>34</xdr:row>
      <xdr:rowOff>118180</xdr:rowOff>
    </xdr:to>
    <xdr:sp macro="" textlink="">
      <xdr:nvSpPr>
        <xdr:cNvPr id="94" name="楕円 93"/>
        <xdr:cNvSpPr/>
      </xdr:nvSpPr>
      <xdr:spPr>
        <a:xfrm>
          <a:off x="14744700" y="66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102957</xdr:rowOff>
    </xdr:from>
    <xdr:ext cx="340478" cy="259045"/>
    <xdr:sp macro="" textlink="">
      <xdr:nvSpPr>
        <xdr:cNvPr id="95" name="債務償還可能年数該当値テキスト"/>
        <xdr:cNvSpPr txBox="1"/>
      </xdr:nvSpPr>
      <xdr:spPr>
        <a:xfrm>
          <a:off x="14846300" y="65323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353,563
350,537
105.29
113,518,005
111,409,585
1,240,751
67,954,649
48,781,734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平成２９年度決算に係る固定資産台帳については、平成３１年１月１日時点で未整備であるため、平成２９年度の当該団体値等は表示されていません。</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353,563
350,537
105.29
113,518,005
111,409,585
1,240,751
67,954,649
48,781,734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平成２９年度決算に係る固定資産台帳については、平成３１年１月１日時点で未整備であるため、平成２９年度の当該団体値等は表示されていません。</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353,563
350,537
105.29
113,518,005
111,409,585
1,240,751
67,954,649
48,781,734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本市の財政力指数は、類似団体内平均値を若干上回る数値で推移しており、平成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年度決算は</a:t>
          </a:r>
          <a:r>
            <a:rPr kumimoji="1" lang="en-US" altLang="ja-JP" sz="1300">
              <a:latin typeface="ＭＳ Ｐゴシック" panose="020B0600070205080204" pitchFamily="50" charset="-128"/>
              <a:ea typeface="ＭＳ Ｐゴシック" panose="020B0600070205080204" pitchFamily="50" charset="-128"/>
            </a:rPr>
            <a:t>0.82</a:t>
          </a:r>
          <a:r>
            <a:rPr kumimoji="1" lang="ja-JP" altLang="en-US" sz="1300">
              <a:latin typeface="ＭＳ Ｐゴシック" panose="020B0600070205080204" pitchFamily="50" charset="-128"/>
              <a:ea typeface="ＭＳ Ｐゴシック" panose="020B0600070205080204" pitchFamily="50" charset="-128"/>
            </a:rPr>
            <a:t>となった。今後、生産年齢人口の減少などにより、財政収入には不安定な要素があるため、本市の魅力を高める施策を展開するなど戦略的な行財政運営を推進し、財政力の向上に努める。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89605</xdr:rowOff>
    </xdr:to>
    <xdr:cxnSp macro="">
      <xdr:nvCxnSpPr>
        <xdr:cNvPr id="69" name="直線コネクタ 68"/>
        <xdr:cNvCxnSpPr/>
      </xdr:nvCxnSpPr>
      <xdr:spPr>
        <a:xfrm flipV="1">
          <a:off x="4114800" y="70922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103011</xdr:rowOff>
    </xdr:to>
    <xdr:cxnSp macro="">
      <xdr:nvCxnSpPr>
        <xdr:cNvPr id="72" name="直線コネクタ 71"/>
        <xdr:cNvCxnSpPr/>
      </xdr:nvCxnSpPr>
      <xdr:spPr>
        <a:xfrm flipV="1">
          <a:off x="3225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116417</xdr:rowOff>
    </xdr:to>
    <xdr:cxnSp macro="">
      <xdr:nvCxnSpPr>
        <xdr:cNvPr id="75" name="直線コネクタ 74"/>
        <xdr:cNvCxnSpPr/>
      </xdr:nvCxnSpPr>
      <xdr:spPr>
        <a:xfrm flipV="1">
          <a:off x="2336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xdr:cNvCxnSpPr/>
      </xdr:nvCxnSpPr>
      <xdr:spPr>
        <a:xfrm flipV="1">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の経常収支比率は、歳入では配当割交付金や株式等譲渡所得割交付金などが増加したが、臨時財政対策債の発行を抑制したことから減となった。一方、歳出では利息の高い起債残高の減少や臨時財政対策債の借入期間の見直しに伴い公債費が減少した結果、</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ポイント改善して</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94.8</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％となった。これは、類似団体内平均値の</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92.2</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％を</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ポイント上回る状況である。</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今後も高齢化に伴う社会保障関係費や公共施設の老朽化への対応などにより、経常収支比率は高い水準で推移するものと見込まれることから、財政構造の弾力性を失わないためにも、戦略的な行財政運営を推進し、財政力の向上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123698</xdr:rowOff>
    </xdr:from>
    <xdr:to>
      <xdr:col>23</xdr:col>
      <xdr:colOff>133350</xdr:colOff>
      <xdr:row>65</xdr:row>
      <xdr:rowOff>128524</xdr:rowOff>
    </xdr:to>
    <xdr:cxnSp macro="">
      <xdr:nvCxnSpPr>
        <xdr:cNvPr id="130" name="直線コネクタ 129"/>
        <xdr:cNvCxnSpPr/>
      </xdr:nvCxnSpPr>
      <xdr:spPr>
        <a:xfrm flipV="1">
          <a:off x="4114800" y="1126794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51308</xdr:rowOff>
    </xdr:from>
    <xdr:to>
      <xdr:col>19</xdr:col>
      <xdr:colOff>133350</xdr:colOff>
      <xdr:row>65</xdr:row>
      <xdr:rowOff>128524</xdr:rowOff>
    </xdr:to>
    <xdr:cxnSp macro="">
      <xdr:nvCxnSpPr>
        <xdr:cNvPr id="133" name="直線コネクタ 132"/>
        <xdr:cNvCxnSpPr/>
      </xdr:nvCxnSpPr>
      <xdr:spPr>
        <a:xfrm>
          <a:off x="3225800" y="1119555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65</xdr:row>
      <xdr:rowOff>75438</xdr:rowOff>
    </xdr:to>
    <xdr:cxnSp macro="">
      <xdr:nvCxnSpPr>
        <xdr:cNvPr id="136" name="直線コネクタ 135"/>
        <xdr:cNvCxnSpPr/>
      </xdr:nvCxnSpPr>
      <xdr:spPr>
        <a:xfrm flipV="1">
          <a:off x="2336800" y="111955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121412</xdr:rowOff>
    </xdr:from>
    <xdr:to>
      <xdr:col>11</xdr:col>
      <xdr:colOff>31750</xdr:colOff>
      <xdr:row>65</xdr:row>
      <xdr:rowOff>75438</xdr:rowOff>
    </xdr:to>
    <xdr:cxnSp macro="">
      <xdr:nvCxnSpPr>
        <xdr:cNvPr id="139" name="直線コネクタ 138"/>
        <xdr:cNvCxnSpPr/>
      </xdr:nvCxnSpPr>
      <xdr:spPr>
        <a:xfrm>
          <a:off x="1447800" y="1109421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72898</xdr:rowOff>
    </xdr:from>
    <xdr:to>
      <xdr:col>23</xdr:col>
      <xdr:colOff>184150</xdr:colOff>
      <xdr:row>66</xdr:row>
      <xdr:rowOff>3048</xdr:rowOff>
    </xdr:to>
    <xdr:sp macro="" textlink="">
      <xdr:nvSpPr>
        <xdr:cNvPr id="149" name="楕円 148"/>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44975</xdr:rowOff>
    </xdr:from>
    <xdr:ext cx="762000" cy="259045"/>
    <xdr:sp macro="" textlink="">
      <xdr:nvSpPr>
        <xdr:cNvPr id="150" name="財政構造の弾力性該当値テキスト"/>
        <xdr:cNvSpPr txBox="1"/>
      </xdr:nvSpPr>
      <xdr:spPr>
        <a:xfrm>
          <a:off x="5041900" y="1118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1" name="楕円 150"/>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52" name="テキスト ボックス 151"/>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508</xdr:rowOff>
    </xdr:from>
    <xdr:to>
      <xdr:col>15</xdr:col>
      <xdr:colOff>133350</xdr:colOff>
      <xdr:row>65</xdr:row>
      <xdr:rowOff>102108</xdr:rowOff>
    </xdr:to>
    <xdr:sp macro="" textlink="">
      <xdr:nvSpPr>
        <xdr:cNvPr id="153" name="楕円 152"/>
        <xdr:cNvSpPr/>
      </xdr:nvSpPr>
      <xdr:spPr>
        <a:xfrm>
          <a:off x="3175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54" name="テキスト ボックス 153"/>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5" name="楕円 154"/>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56" name="テキスト ボックス 155"/>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70612</xdr:rowOff>
    </xdr:from>
    <xdr:to>
      <xdr:col>7</xdr:col>
      <xdr:colOff>31750</xdr:colOff>
      <xdr:row>65</xdr:row>
      <xdr:rowOff>762</xdr:rowOff>
    </xdr:to>
    <xdr:sp macro="" textlink="">
      <xdr:nvSpPr>
        <xdr:cNvPr id="157" name="楕円 156"/>
        <xdr:cNvSpPr/>
      </xdr:nvSpPr>
      <xdr:spPr>
        <a:xfrm>
          <a:off x="1397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156989</xdr:rowOff>
    </xdr:from>
    <xdr:ext cx="762000" cy="259045"/>
    <xdr:sp macro="" textlink="">
      <xdr:nvSpPr>
        <xdr:cNvPr id="158" name="テキスト ボックス 157"/>
        <xdr:cNvSpPr txBox="1"/>
      </xdr:nvSpPr>
      <xdr:spPr>
        <a:xfrm>
          <a:off x="1066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年度決算では、類似団体内平均値より</a:t>
          </a:r>
          <a:r>
            <a:rPr kumimoji="1" lang="en-US" altLang="ja-JP" sz="1300">
              <a:latin typeface="ＭＳ Ｐゴシック" panose="020B0600070205080204" pitchFamily="50" charset="-128"/>
              <a:ea typeface="ＭＳ Ｐゴシック" panose="020B0600070205080204" pitchFamily="50" charset="-128"/>
            </a:rPr>
            <a:t>3,943</a:t>
          </a:r>
          <a:r>
            <a:rPr kumimoji="1" lang="ja-JP" altLang="en-US" sz="1300">
              <a:latin typeface="ＭＳ Ｐゴシック" panose="020B0600070205080204" pitchFamily="50" charset="-128"/>
              <a:ea typeface="ＭＳ Ｐゴシック" panose="020B0600070205080204" pitchFamily="50" charset="-128"/>
            </a:rPr>
            <a:t>円低い</a:t>
          </a:r>
          <a:r>
            <a:rPr kumimoji="1" lang="en-US" altLang="ja-JP" sz="1300">
              <a:latin typeface="ＭＳ Ｐゴシック" panose="020B0600070205080204" pitchFamily="50" charset="-128"/>
              <a:ea typeface="ＭＳ Ｐゴシック" panose="020B0600070205080204" pitchFamily="50" charset="-128"/>
            </a:rPr>
            <a:t>102,082</a:t>
          </a:r>
          <a:r>
            <a:rPr kumimoji="1" lang="ja-JP" altLang="en-US" sz="1300">
              <a:latin typeface="ＭＳ Ｐゴシック" panose="020B0600070205080204" pitchFamily="50" charset="-128"/>
              <a:ea typeface="ＭＳ Ｐゴシック" panose="020B0600070205080204" pitchFamily="50" charset="-128"/>
            </a:rPr>
            <a:t>円となった。これは、本市が他市に先駆けて行財政改革に取り組み、歳出削減を進めてきたことによるものである。今後も適正水準の維持に努める。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629</xdr:rowOff>
    </xdr:from>
    <xdr:to>
      <xdr:col>23</xdr:col>
      <xdr:colOff>133350</xdr:colOff>
      <xdr:row>84</xdr:row>
      <xdr:rowOff>12139</xdr:rowOff>
    </xdr:to>
    <xdr:cxnSp macro="">
      <xdr:nvCxnSpPr>
        <xdr:cNvPr id="191" name="直線コネクタ 190"/>
        <xdr:cNvCxnSpPr/>
      </xdr:nvCxnSpPr>
      <xdr:spPr>
        <a:xfrm>
          <a:off x="4114800" y="14402429"/>
          <a:ext cx="838200" cy="1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629</xdr:rowOff>
    </xdr:from>
    <xdr:to>
      <xdr:col>19</xdr:col>
      <xdr:colOff>133350</xdr:colOff>
      <xdr:row>84</xdr:row>
      <xdr:rowOff>52194</xdr:rowOff>
    </xdr:to>
    <xdr:cxnSp macro="">
      <xdr:nvCxnSpPr>
        <xdr:cNvPr id="194" name="直線コネクタ 193"/>
        <xdr:cNvCxnSpPr/>
      </xdr:nvCxnSpPr>
      <xdr:spPr>
        <a:xfrm flipV="1">
          <a:off x="3225800" y="14402429"/>
          <a:ext cx="889000" cy="5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124687</xdr:rowOff>
    </xdr:from>
    <xdr:to>
      <xdr:col>15</xdr:col>
      <xdr:colOff>82550</xdr:colOff>
      <xdr:row>84</xdr:row>
      <xdr:rowOff>52194</xdr:rowOff>
    </xdr:to>
    <xdr:cxnSp macro="">
      <xdr:nvCxnSpPr>
        <xdr:cNvPr id="197" name="直線コネクタ 196"/>
        <xdr:cNvCxnSpPr/>
      </xdr:nvCxnSpPr>
      <xdr:spPr>
        <a:xfrm>
          <a:off x="2336800" y="14355037"/>
          <a:ext cx="889000" cy="9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160696</xdr:rowOff>
    </xdr:from>
    <xdr:to>
      <xdr:col>11</xdr:col>
      <xdr:colOff>31750</xdr:colOff>
      <xdr:row>83</xdr:row>
      <xdr:rowOff>124687</xdr:rowOff>
    </xdr:to>
    <xdr:cxnSp macro="">
      <xdr:nvCxnSpPr>
        <xdr:cNvPr id="200" name="直線コネクタ 199"/>
        <xdr:cNvCxnSpPr/>
      </xdr:nvCxnSpPr>
      <xdr:spPr>
        <a:xfrm>
          <a:off x="1447800" y="14219596"/>
          <a:ext cx="889000" cy="13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132789</xdr:rowOff>
    </xdr:from>
    <xdr:to>
      <xdr:col>23</xdr:col>
      <xdr:colOff>184150</xdr:colOff>
      <xdr:row>84</xdr:row>
      <xdr:rowOff>62939</xdr:rowOff>
    </xdr:to>
    <xdr:sp macro="" textlink="">
      <xdr:nvSpPr>
        <xdr:cNvPr id="210" name="楕円 209"/>
        <xdr:cNvSpPr/>
      </xdr:nvSpPr>
      <xdr:spPr>
        <a:xfrm>
          <a:off x="4902200" y="143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149316</xdr:rowOff>
    </xdr:from>
    <xdr:ext cx="762000" cy="259045"/>
    <xdr:sp macro="" textlink="">
      <xdr:nvSpPr>
        <xdr:cNvPr id="211" name="人件費・物件費等の状況該当値テキスト"/>
        <xdr:cNvSpPr txBox="1"/>
      </xdr:nvSpPr>
      <xdr:spPr>
        <a:xfrm>
          <a:off x="5041900" y="142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121279</xdr:rowOff>
    </xdr:from>
    <xdr:to>
      <xdr:col>19</xdr:col>
      <xdr:colOff>184150</xdr:colOff>
      <xdr:row>84</xdr:row>
      <xdr:rowOff>51429</xdr:rowOff>
    </xdr:to>
    <xdr:sp macro="" textlink="">
      <xdr:nvSpPr>
        <xdr:cNvPr id="212" name="楕円 211"/>
        <xdr:cNvSpPr/>
      </xdr:nvSpPr>
      <xdr:spPr>
        <a:xfrm>
          <a:off x="4064000" y="1435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61606</xdr:rowOff>
    </xdr:from>
    <xdr:ext cx="736600" cy="259045"/>
    <xdr:sp macro="" textlink="">
      <xdr:nvSpPr>
        <xdr:cNvPr id="213" name="テキスト ボックス 212"/>
        <xdr:cNvSpPr txBox="1"/>
      </xdr:nvSpPr>
      <xdr:spPr>
        <a:xfrm>
          <a:off x="3733800" y="14120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1394</xdr:rowOff>
    </xdr:from>
    <xdr:to>
      <xdr:col>15</xdr:col>
      <xdr:colOff>133350</xdr:colOff>
      <xdr:row>84</xdr:row>
      <xdr:rowOff>102994</xdr:rowOff>
    </xdr:to>
    <xdr:sp macro="" textlink="">
      <xdr:nvSpPr>
        <xdr:cNvPr id="214" name="楕円 213"/>
        <xdr:cNvSpPr/>
      </xdr:nvSpPr>
      <xdr:spPr>
        <a:xfrm>
          <a:off x="3175000" y="1440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113171</xdr:rowOff>
    </xdr:from>
    <xdr:ext cx="762000" cy="259045"/>
    <xdr:sp macro="" textlink="">
      <xdr:nvSpPr>
        <xdr:cNvPr id="215" name="テキスト ボックス 214"/>
        <xdr:cNvSpPr txBox="1"/>
      </xdr:nvSpPr>
      <xdr:spPr>
        <a:xfrm>
          <a:off x="2844800" y="14172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73887</xdr:rowOff>
    </xdr:from>
    <xdr:to>
      <xdr:col>11</xdr:col>
      <xdr:colOff>82550</xdr:colOff>
      <xdr:row>84</xdr:row>
      <xdr:rowOff>4037</xdr:rowOff>
    </xdr:to>
    <xdr:sp macro="" textlink="">
      <xdr:nvSpPr>
        <xdr:cNvPr id="216" name="楕円 215"/>
        <xdr:cNvSpPr/>
      </xdr:nvSpPr>
      <xdr:spPr>
        <a:xfrm>
          <a:off x="2286000" y="1430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14214</xdr:rowOff>
    </xdr:from>
    <xdr:ext cx="762000" cy="259045"/>
    <xdr:sp macro="" textlink="">
      <xdr:nvSpPr>
        <xdr:cNvPr id="217" name="テキスト ボックス 216"/>
        <xdr:cNvSpPr txBox="1"/>
      </xdr:nvSpPr>
      <xdr:spPr>
        <a:xfrm>
          <a:off x="1955800" y="1407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109896</xdr:rowOff>
    </xdr:from>
    <xdr:to>
      <xdr:col>7</xdr:col>
      <xdr:colOff>31750</xdr:colOff>
      <xdr:row>83</xdr:row>
      <xdr:rowOff>40046</xdr:rowOff>
    </xdr:to>
    <xdr:sp macro="" textlink="">
      <xdr:nvSpPr>
        <xdr:cNvPr id="218" name="楕円 217"/>
        <xdr:cNvSpPr/>
      </xdr:nvSpPr>
      <xdr:spPr>
        <a:xfrm>
          <a:off x="1397000" y="141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50223</xdr:rowOff>
    </xdr:from>
    <xdr:ext cx="762000" cy="259045"/>
    <xdr:sp macro="" textlink="">
      <xdr:nvSpPr>
        <xdr:cNvPr id="219" name="テキスト ボックス 218"/>
        <xdr:cNvSpPr txBox="1"/>
      </xdr:nvSpPr>
      <xdr:spPr>
        <a:xfrm>
          <a:off x="1066800" y="1393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日現在のラスパイレス指数は</a:t>
          </a:r>
          <a:r>
            <a:rPr kumimoji="1" lang="en-US" altLang="ja-JP" sz="1300">
              <a:latin typeface="ＭＳ Ｐゴシック" panose="020B0600070205080204" pitchFamily="50" charset="-128"/>
              <a:ea typeface="ＭＳ Ｐゴシック" panose="020B0600070205080204" pitchFamily="50" charset="-128"/>
            </a:rPr>
            <a:t>99.0</a:t>
          </a:r>
          <a:r>
            <a:rPr kumimoji="1" lang="ja-JP" altLang="en-US" sz="1300">
              <a:latin typeface="ＭＳ Ｐゴシック" panose="020B0600070205080204" pitchFamily="50" charset="-128"/>
              <a:ea typeface="ＭＳ Ｐゴシック" panose="020B0600070205080204" pitchFamily="50" charset="-128"/>
            </a:rPr>
            <a:t>となった。これは、類似団体内平均値より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ポイント低い数値であり、ここ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年でみても類似団体内平均値を下回る数値で推移している。今後も給与水準を含めた人件費の適正化に努める。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5" name="直線コネクタ 254"/>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56"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31750</xdr:rowOff>
    </xdr:to>
    <xdr:cxnSp macro="">
      <xdr:nvCxnSpPr>
        <xdr:cNvPr id="258" name="直線コネクタ 257"/>
        <xdr:cNvCxnSpPr/>
      </xdr:nvCxnSpPr>
      <xdr:spPr>
        <a:xfrm>
          <a:off x="15290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0" name="テキスト ボックス 25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168729</xdr:rowOff>
    </xdr:to>
    <xdr:cxnSp macro="">
      <xdr:nvCxnSpPr>
        <xdr:cNvPr id="261" name="直線コネクタ 260"/>
        <xdr:cNvCxnSpPr/>
      </xdr:nvCxnSpPr>
      <xdr:spPr>
        <a:xfrm>
          <a:off x="14401800" y="144843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134257</xdr:rowOff>
    </xdr:to>
    <xdr:cxnSp macro="">
      <xdr:nvCxnSpPr>
        <xdr:cNvPr id="264" name="直線コネクタ 263"/>
        <xdr:cNvCxnSpPr/>
      </xdr:nvCxnSpPr>
      <xdr:spPr>
        <a:xfrm flipV="1">
          <a:off x="13512800" y="144843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66" name="テキスト ボックス 265"/>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5"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78" name="楕円 277"/>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79" name="テキスト ボックス 278"/>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0" name="楕円 279"/>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1" name="テキスト ボックス 280"/>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2" name="楕円 281"/>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3" name="テキスト ボックス 282"/>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人あたりの職員数は</a:t>
          </a:r>
          <a:r>
            <a:rPr kumimoji="1" lang="en-US" altLang="ja-JP" sz="1300">
              <a:latin typeface="ＭＳ Ｐゴシック" panose="020B0600070205080204" pitchFamily="50" charset="-128"/>
              <a:ea typeface="ＭＳ Ｐゴシック" panose="020B0600070205080204" pitchFamily="50" charset="-128"/>
            </a:rPr>
            <a:t>6.02</a:t>
          </a:r>
          <a:r>
            <a:rPr kumimoji="1" lang="ja-JP" altLang="en-US" sz="1300">
              <a:latin typeface="ＭＳ Ｐゴシック" panose="020B0600070205080204" pitchFamily="50" charset="-128"/>
              <a:ea typeface="ＭＳ Ｐゴシック" panose="020B0600070205080204" pitchFamily="50" charset="-128"/>
            </a:rPr>
            <a:t>人となった。子育て・教育分野の充実や多様化する行政ニーズへの対応により、近年増加傾向にあるが、他市に先駆けて行財政改革に取り組み、職員定数の適正化を進めてきたことにより、類似団体内平均値を下回る状況にある。今後も増加する行財政需要に対応しながらも、適正な職員数の維持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109855</xdr:rowOff>
    </xdr:from>
    <xdr:to>
      <xdr:col>81</xdr:col>
      <xdr:colOff>44450</xdr:colOff>
      <xdr:row>60</xdr:row>
      <xdr:rowOff>113877</xdr:rowOff>
    </xdr:to>
    <xdr:cxnSp macro="">
      <xdr:nvCxnSpPr>
        <xdr:cNvPr id="318" name="直線コネクタ 317"/>
        <xdr:cNvCxnSpPr/>
      </xdr:nvCxnSpPr>
      <xdr:spPr>
        <a:xfrm>
          <a:off x="16179800" y="1039685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109855</xdr:rowOff>
    </xdr:from>
    <xdr:to>
      <xdr:col>77</xdr:col>
      <xdr:colOff>44450</xdr:colOff>
      <xdr:row>60</xdr:row>
      <xdr:rowOff>138006</xdr:rowOff>
    </xdr:to>
    <xdr:cxnSp macro="">
      <xdr:nvCxnSpPr>
        <xdr:cNvPr id="321" name="直線コネクタ 320"/>
        <xdr:cNvCxnSpPr/>
      </xdr:nvCxnSpPr>
      <xdr:spPr>
        <a:xfrm flipV="1">
          <a:off x="15290800" y="1039685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138006</xdr:rowOff>
    </xdr:to>
    <xdr:cxnSp macro="">
      <xdr:nvCxnSpPr>
        <xdr:cNvPr id="324" name="直線コネクタ 323"/>
        <xdr:cNvCxnSpPr/>
      </xdr:nvCxnSpPr>
      <xdr:spPr>
        <a:xfrm>
          <a:off x="14401800" y="104089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60</xdr:row>
      <xdr:rowOff>121920</xdr:rowOff>
    </xdr:to>
    <xdr:cxnSp macro="">
      <xdr:nvCxnSpPr>
        <xdr:cNvPr id="327" name="直線コネクタ 326"/>
        <xdr:cNvCxnSpPr/>
      </xdr:nvCxnSpPr>
      <xdr:spPr>
        <a:xfrm>
          <a:off x="13512800" y="10384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63077</xdr:rowOff>
    </xdr:from>
    <xdr:to>
      <xdr:col>81</xdr:col>
      <xdr:colOff>95250</xdr:colOff>
      <xdr:row>60</xdr:row>
      <xdr:rowOff>164677</xdr:rowOff>
    </xdr:to>
    <xdr:sp macro="" textlink="">
      <xdr:nvSpPr>
        <xdr:cNvPr id="337" name="楕円 336"/>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79604</xdr:rowOff>
    </xdr:from>
    <xdr:ext cx="762000" cy="259045"/>
    <xdr:sp macro="" textlink="">
      <xdr:nvSpPr>
        <xdr:cNvPr id="338" name="定員管理の状況該当値テキスト"/>
        <xdr:cNvSpPr txBox="1"/>
      </xdr:nvSpPr>
      <xdr:spPr>
        <a:xfrm>
          <a:off x="17106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59055</xdr:rowOff>
    </xdr:from>
    <xdr:to>
      <xdr:col>77</xdr:col>
      <xdr:colOff>95250</xdr:colOff>
      <xdr:row>60</xdr:row>
      <xdr:rowOff>160655</xdr:rowOff>
    </xdr:to>
    <xdr:sp macro="" textlink="">
      <xdr:nvSpPr>
        <xdr:cNvPr id="339" name="楕円 338"/>
        <xdr:cNvSpPr/>
      </xdr:nvSpPr>
      <xdr:spPr>
        <a:xfrm>
          <a:off x="16129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170832</xdr:rowOff>
    </xdr:from>
    <xdr:ext cx="736600" cy="259045"/>
    <xdr:sp macro="" textlink="">
      <xdr:nvSpPr>
        <xdr:cNvPr id="340" name="テキスト ボックス 339"/>
        <xdr:cNvSpPr txBox="1"/>
      </xdr:nvSpPr>
      <xdr:spPr>
        <a:xfrm>
          <a:off x="15798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87206</xdr:rowOff>
    </xdr:from>
    <xdr:to>
      <xdr:col>73</xdr:col>
      <xdr:colOff>44450</xdr:colOff>
      <xdr:row>61</xdr:row>
      <xdr:rowOff>17356</xdr:rowOff>
    </xdr:to>
    <xdr:sp macro="" textlink="">
      <xdr:nvSpPr>
        <xdr:cNvPr id="341" name="楕円 340"/>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27533</xdr:rowOff>
    </xdr:from>
    <xdr:ext cx="762000" cy="259045"/>
    <xdr:sp macro="" textlink="">
      <xdr:nvSpPr>
        <xdr:cNvPr id="342" name="テキスト ボックス 341"/>
        <xdr:cNvSpPr txBox="1"/>
      </xdr:nvSpPr>
      <xdr:spPr>
        <a:xfrm>
          <a:off x="14909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71120</xdr:rowOff>
    </xdr:from>
    <xdr:to>
      <xdr:col>68</xdr:col>
      <xdr:colOff>203200</xdr:colOff>
      <xdr:row>61</xdr:row>
      <xdr:rowOff>1270</xdr:rowOff>
    </xdr:to>
    <xdr:sp macro="" textlink="">
      <xdr:nvSpPr>
        <xdr:cNvPr id="343" name="楕円 342"/>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44" name="テキスト ボックス 343"/>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5" name="楕円 344"/>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46" name="テキスト ボックス 345"/>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実質公債費比率は、類似団体内平均値を大きく下回る非常に良好な数値で推移している。これは、市債の発行を抑制してきたことや、新たに発行する場合においても普通交付税による財源措置のあるものを優先的に発行してきたことによるものである。引き続き、市債の適正管理に努め、現在の水準を維持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108204</xdr:rowOff>
    </xdr:from>
    <xdr:to>
      <xdr:col>81</xdr:col>
      <xdr:colOff>44450</xdr:colOff>
      <xdr:row>36</xdr:row>
      <xdr:rowOff>117856</xdr:rowOff>
    </xdr:to>
    <xdr:cxnSp macro="">
      <xdr:nvCxnSpPr>
        <xdr:cNvPr id="378" name="直線コネクタ 377"/>
        <xdr:cNvCxnSpPr/>
      </xdr:nvCxnSpPr>
      <xdr:spPr>
        <a:xfrm flipV="1">
          <a:off x="16179800" y="62804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98552</xdr:rowOff>
    </xdr:from>
    <xdr:to>
      <xdr:col>77</xdr:col>
      <xdr:colOff>44450</xdr:colOff>
      <xdr:row>36</xdr:row>
      <xdr:rowOff>117856</xdr:rowOff>
    </xdr:to>
    <xdr:cxnSp macro="">
      <xdr:nvCxnSpPr>
        <xdr:cNvPr id="381" name="直線コネクタ 380"/>
        <xdr:cNvCxnSpPr/>
      </xdr:nvCxnSpPr>
      <xdr:spPr>
        <a:xfrm>
          <a:off x="15290800" y="62707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69596</xdr:rowOff>
    </xdr:from>
    <xdr:to>
      <xdr:col>72</xdr:col>
      <xdr:colOff>203200</xdr:colOff>
      <xdr:row>36</xdr:row>
      <xdr:rowOff>98552</xdr:rowOff>
    </xdr:to>
    <xdr:cxnSp macro="">
      <xdr:nvCxnSpPr>
        <xdr:cNvPr id="384" name="直線コネクタ 383"/>
        <xdr:cNvCxnSpPr/>
      </xdr:nvCxnSpPr>
      <xdr:spPr>
        <a:xfrm>
          <a:off x="14401800" y="62417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30988</xdr:rowOff>
    </xdr:from>
    <xdr:to>
      <xdr:col>68</xdr:col>
      <xdr:colOff>152400</xdr:colOff>
      <xdr:row>36</xdr:row>
      <xdr:rowOff>69596</xdr:rowOff>
    </xdr:to>
    <xdr:cxnSp macro="">
      <xdr:nvCxnSpPr>
        <xdr:cNvPr id="387" name="直線コネクタ 386"/>
        <xdr:cNvCxnSpPr/>
      </xdr:nvCxnSpPr>
      <xdr:spPr>
        <a:xfrm>
          <a:off x="13512800" y="62031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57404</xdr:rowOff>
    </xdr:from>
    <xdr:to>
      <xdr:col>81</xdr:col>
      <xdr:colOff>95250</xdr:colOff>
      <xdr:row>36</xdr:row>
      <xdr:rowOff>159004</xdr:rowOff>
    </xdr:to>
    <xdr:sp macro="" textlink="">
      <xdr:nvSpPr>
        <xdr:cNvPr id="397" name="楕円 396"/>
        <xdr:cNvSpPr/>
      </xdr:nvSpPr>
      <xdr:spPr>
        <a:xfrm>
          <a:off x="169672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73931</xdr:rowOff>
    </xdr:from>
    <xdr:ext cx="762000" cy="259045"/>
    <xdr:sp macro="" textlink="">
      <xdr:nvSpPr>
        <xdr:cNvPr id="398" name="公債費負担の状況該当値テキスト"/>
        <xdr:cNvSpPr txBox="1"/>
      </xdr:nvSpPr>
      <xdr:spPr>
        <a:xfrm>
          <a:off x="17106900" y="607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67056</xdr:rowOff>
    </xdr:from>
    <xdr:to>
      <xdr:col>77</xdr:col>
      <xdr:colOff>95250</xdr:colOff>
      <xdr:row>36</xdr:row>
      <xdr:rowOff>168656</xdr:rowOff>
    </xdr:to>
    <xdr:sp macro="" textlink="">
      <xdr:nvSpPr>
        <xdr:cNvPr id="399" name="楕円 398"/>
        <xdr:cNvSpPr/>
      </xdr:nvSpPr>
      <xdr:spPr>
        <a:xfrm>
          <a:off x="1612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7383</xdr:rowOff>
    </xdr:from>
    <xdr:ext cx="736600" cy="259045"/>
    <xdr:sp macro="" textlink="">
      <xdr:nvSpPr>
        <xdr:cNvPr id="400" name="テキスト ボックス 399"/>
        <xdr:cNvSpPr txBox="1"/>
      </xdr:nvSpPr>
      <xdr:spPr>
        <a:xfrm>
          <a:off x="15798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47752</xdr:rowOff>
    </xdr:from>
    <xdr:to>
      <xdr:col>73</xdr:col>
      <xdr:colOff>44450</xdr:colOff>
      <xdr:row>36</xdr:row>
      <xdr:rowOff>149352</xdr:rowOff>
    </xdr:to>
    <xdr:sp macro="" textlink="">
      <xdr:nvSpPr>
        <xdr:cNvPr id="401" name="楕円 400"/>
        <xdr:cNvSpPr/>
      </xdr:nvSpPr>
      <xdr:spPr>
        <a:xfrm>
          <a:off x="152400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159529</xdr:rowOff>
    </xdr:from>
    <xdr:ext cx="762000" cy="259045"/>
    <xdr:sp macro="" textlink="">
      <xdr:nvSpPr>
        <xdr:cNvPr id="402" name="テキスト ボックス 401"/>
        <xdr:cNvSpPr txBox="1"/>
      </xdr:nvSpPr>
      <xdr:spPr>
        <a:xfrm>
          <a:off x="14909800" y="598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18796</xdr:rowOff>
    </xdr:from>
    <xdr:to>
      <xdr:col>68</xdr:col>
      <xdr:colOff>203200</xdr:colOff>
      <xdr:row>36</xdr:row>
      <xdr:rowOff>120396</xdr:rowOff>
    </xdr:to>
    <xdr:sp macro="" textlink="">
      <xdr:nvSpPr>
        <xdr:cNvPr id="403" name="楕円 402"/>
        <xdr:cNvSpPr/>
      </xdr:nvSpPr>
      <xdr:spPr>
        <a:xfrm>
          <a:off x="14351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130573</xdr:rowOff>
    </xdr:from>
    <xdr:ext cx="762000" cy="259045"/>
    <xdr:sp macro="" textlink="">
      <xdr:nvSpPr>
        <xdr:cNvPr id="404" name="テキスト ボックス 403"/>
        <xdr:cNvSpPr txBox="1"/>
      </xdr:nvSpPr>
      <xdr:spPr>
        <a:xfrm>
          <a:off x="14020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151638</xdr:rowOff>
    </xdr:from>
    <xdr:to>
      <xdr:col>64</xdr:col>
      <xdr:colOff>152400</xdr:colOff>
      <xdr:row>36</xdr:row>
      <xdr:rowOff>81788</xdr:rowOff>
    </xdr:to>
    <xdr:sp macro="" textlink="">
      <xdr:nvSpPr>
        <xdr:cNvPr id="405" name="楕円 404"/>
        <xdr:cNvSpPr/>
      </xdr:nvSpPr>
      <xdr:spPr>
        <a:xfrm>
          <a:off x="1346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91965</xdr:rowOff>
    </xdr:from>
    <xdr:ext cx="762000" cy="259045"/>
    <xdr:sp macro="" textlink="">
      <xdr:nvSpPr>
        <xdr:cNvPr id="406" name="テキスト ボックス 405"/>
        <xdr:cNvSpPr txBox="1"/>
      </xdr:nvSpPr>
      <xdr:spPr>
        <a:xfrm>
          <a:off x="1313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将来負担比率は、数値が算出されない良好な状況で推移している。これは、市債残高の増加を抑制してきたことや、基金の適正管理に努めてきたことにより、充当可能財源等が、将来負担額を上回っていることによるものである。引き続き、市債や基金の適正な管理・活用に努め、現在の水準を維持し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0"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1" name="フローチャート: 判断 440"/>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2" name="フローチャート: 判断 441"/>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3" name="テキスト ボックス 442"/>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81111</xdr:rowOff>
    </xdr:from>
    <xdr:to>
      <xdr:col>73</xdr:col>
      <xdr:colOff>44450</xdr:colOff>
      <xdr:row>16</xdr:row>
      <xdr:rowOff>11261</xdr:rowOff>
    </xdr:to>
    <xdr:sp macro="" textlink="">
      <xdr:nvSpPr>
        <xdr:cNvPr id="444" name="フローチャート: 判断 443"/>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5" name="テキスト ボックス 444"/>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126153</xdr:rowOff>
    </xdr:from>
    <xdr:to>
      <xdr:col>68</xdr:col>
      <xdr:colOff>203200</xdr:colOff>
      <xdr:row>16</xdr:row>
      <xdr:rowOff>56303</xdr:rowOff>
    </xdr:to>
    <xdr:sp macro="" textlink="">
      <xdr:nvSpPr>
        <xdr:cNvPr id="446" name="フローチャート: 判断 445"/>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47" name="テキスト ボックス 446"/>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48" name="フローチャート: 判断 447"/>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49" name="テキスト ボックス 448"/>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353,563
350,537
105.29
113,518,005
111,409,585
1,240,751
67,954,649
48,781,734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人件費に係る経常収支比率は、類似団体内平均値を上回る数値で推移している。これは昭和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年代の人口急増期に大量採用した職員が退職期を迎えるとともに、職員の新規採用を抑制したことにより、給与や退職金需要が類似団体内平均を上回っていることによるものである。定年退職のピーク（平成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年度）を超え、これらの需要が毎年度減少しており、類似団体との差は縮まりつつある。今後も適切な財政運営に努める。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81280</xdr:rowOff>
    </xdr:to>
    <xdr:cxnSp macro="">
      <xdr:nvCxnSpPr>
        <xdr:cNvPr id="66" name="直線コネクタ 65"/>
        <xdr:cNvCxnSpPr/>
      </xdr:nvCxnSpPr>
      <xdr:spPr>
        <a:xfrm>
          <a:off x="3987800" y="6588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73660</xdr:rowOff>
    </xdr:to>
    <xdr:cxnSp macro="">
      <xdr:nvCxnSpPr>
        <xdr:cNvPr id="69" name="直線コネクタ 68"/>
        <xdr:cNvCxnSpPr/>
      </xdr:nvCxnSpPr>
      <xdr:spPr>
        <a:xfrm>
          <a:off x="3098800" y="657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66040</xdr:rowOff>
    </xdr:to>
    <xdr:cxnSp macro="">
      <xdr:nvCxnSpPr>
        <xdr:cNvPr id="72" name="直線コネクタ 71"/>
        <xdr:cNvCxnSpPr/>
      </xdr:nvCxnSpPr>
      <xdr:spPr>
        <a:xfrm flipV="1">
          <a:off x="2209800" y="657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66040</xdr:rowOff>
    </xdr:from>
    <xdr:to>
      <xdr:col>11</xdr:col>
      <xdr:colOff>9525</xdr:colOff>
      <xdr:row>38</xdr:row>
      <xdr:rowOff>119380</xdr:rowOff>
    </xdr:to>
    <xdr:cxnSp macro="">
      <xdr:nvCxnSpPr>
        <xdr:cNvPr id="75" name="直線コネクタ 74"/>
        <xdr:cNvCxnSpPr/>
      </xdr:nvCxnSpPr>
      <xdr:spPr>
        <a:xfrm flipV="1">
          <a:off x="1320800" y="658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5" name="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6"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68580</xdr:rowOff>
    </xdr:from>
    <xdr:to>
      <xdr:col>6</xdr:col>
      <xdr:colOff>171450</xdr:colOff>
      <xdr:row>38</xdr:row>
      <xdr:rowOff>170180</xdr:rowOff>
    </xdr:to>
    <xdr:sp macro="" textlink="">
      <xdr:nvSpPr>
        <xdr:cNvPr id="93" name="楕円 92"/>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154957</xdr:rowOff>
    </xdr:from>
    <xdr:ext cx="762000" cy="259045"/>
    <xdr:sp macro="" textlink="">
      <xdr:nvSpPr>
        <xdr:cNvPr id="94" name="テキスト ボックス 93"/>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内平均値よりやや高い水準で推移している。これは、公共施設の老朽化により施設設備の保守、点検、修繕に係る経費等により、類似団体内平均値と比べ大きくなっている。引き続き行財政改革の取組みを通じて、健全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35560</xdr:rowOff>
    </xdr:to>
    <xdr:cxnSp macro="">
      <xdr:nvCxnSpPr>
        <xdr:cNvPr id="125" name="直線コネクタ 124"/>
        <xdr:cNvCxnSpPr/>
      </xdr:nvCxnSpPr>
      <xdr:spPr>
        <a:xfrm>
          <a:off x="15671800" y="3121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50800</xdr:rowOff>
    </xdr:to>
    <xdr:cxnSp macro="">
      <xdr:nvCxnSpPr>
        <xdr:cNvPr id="128" name="直線コネクタ 127"/>
        <xdr:cNvCxnSpPr/>
      </xdr:nvCxnSpPr>
      <xdr:spPr>
        <a:xfrm flipV="1">
          <a:off x="14782800" y="312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xdr:rowOff>
    </xdr:from>
    <xdr:to>
      <xdr:col>73</xdr:col>
      <xdr:colOff>180975</xdr:colOff>
      <xdr:row>18</xdr:row>
      <xdr:rowOff>50800</xdr:rowOff>
    </xdr:to>
    <xdr:cxnSp macro="">
      <xdr:nvCxnSpPr>
        <xdr:cNvPr id="131" name="直線コネクタ 130"/>
        <xdr:cNvCxnSpPr/>
      </xdr:nvCxnSpPr>
      <xdr:spPr>
        <a:xfrm>
          <a:off x="13893800" y="3091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18</xdr:row>
      <xdr:rowOff>5080</xdr:rowOff>
    </xdr:to>
    <xdr:cxnSp macro="">
      <xdr:nvCxnSpPr>
        <xdr:cNvPr id="134" name="直線コネクタ 133"/>
        <xdr:cNvCxnSpPr/>
      </xdr:nvCxnSpPr>
      <xdr:spPr>
        <a:xfrm>
          <a:off x="13004800" y="29083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4" name="楕円 143"/>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5"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6" name="楕円 145"/>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7" name="テキスト ボックス 146"/>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48" name="楕円 147"/>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49" name="テキスト ボックス 148"/>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50" name="楕円 149"/>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40657</xdr:rowOff>
    </xdr:from>
    <xdr:ext cx="762000" cy="259045"/>
    <xdr:sp macro="" textlink="">
      <xdr:nvSpPr>
        <xdr:cNvPr id="151" name="テキスト ボックス 150"/>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2" name="楕円 151"/>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3" name="テキスト ボックス 152"/>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と同様に増加傾向にある。本市は高齢化率が全国平均を上回っており、今後も上昇する見込みである。健康増進事業を推進するとともに、市単独扶助費の合理化・適正化を図り、自然増に対応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158750</xdr:rowOff>
    </xdr:from>
    <xdr:to>
      <xdr:col>24</xdr:col>
      <xdr:colOff>25400</xdr:colOff>
      <xdr:row>58</xdr:row>
      <xdr:rowOff>0</xdr:rowOff>
    </xdr:to>
    <xdr:cxnSp macro="">
      <xdr:nvCxnSpPr>
        <xdr:cNvPr id="186" name="直線コネクタ 185"/>
        <xdr:cNvCxnSpPr/>
      </xdr:nvCxnSpPr>
      <xdr:spPr>
        <a:xfrm flipV="1">
          <a:off x="3987800" y="9931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7"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58</xdr:row>
      <xdr:rowOff>0</xdr:rowOff>
    </xdr:to>
    <xdr:cxnSp macro="">
      <xdr:nvCxnSpPr>
        <xdr:cNvPr id="189" name="直線コネクタ 188"/>
        <xdr:cNvCxnSpPr/>
      </xdr:nvCxnSpPr>
      <xdr:spPr>
        <a:xfrm>
          <a:off x="3098800" y="9829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1" name="テキスト ボックス 190"/>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57</xdr:row>
      <xdr:rowOff>107950</xdr:rowOff>
    </xdr:to>
    <xdr:cxnSp macro="">
      <xdr:nvCxnSpPr>
        <xdr:cNvPr id="192" name="直線コネクタ 191"/>
        <xdr:cNvCxnSpPr/>
      </xdr:nvCxnSpPr>
      <xdr:spPr>
        <a:xfrm flipV="1">
          <a:off x="2209800" y="982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107950</xdr:rowOff>
    </xdr:to>
    <xdr:cxnSp macro="">
      <xdr:nvCxnSpPr>
        <xdr:cNvPr id="195" name="直線コネクタ 194"/>
        <xdr:cNvCxnSpPr/>
      </xdr:nvCxnSpPr>
      <xdr:spPr>
        <a:xfrm>
          <a:off x="1320800" y="979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199" name="テキスト ボックス 198"/>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107950</xdr:rowOff>
    </xdr:from>
    <xdr:to>
      <xdr:col>24</xdr:col>
      <xdr:colOff>76200</xdr:colOff>
      <xdr:row>58</xdr:row>
      <xdr:rowOff>38100</xdr:rowOff>
    </xdr:to>
    <xdr:sp macro="" textlink="">
      <xdr:nvSpPr>
        <xdr:cNvPr id="205" name="楕円 204"/>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80027</xdr:rowOff>
    </xdr:from>
    <xdr:ext cx="762000" cy="259045"/>
    <xdr:sp macro="" textlink="">
      <xdr:nvSpPr>
        <xdr:cNvPr id="206" name="扶助費該当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07" name="楕円 206"/>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08" name="テキスト ボックス 207"/>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09" name="楕円 208"/>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92727</xdr:rowOff>
    </xdr:from>
    <xdr:ext cx="762000" cy="259045"/>
    <xdr:sp macro="" textlink="">
      <xdr:nvSpPr>
        <xdr:cNvPr id="210" name="テキスト ボックス 209"/>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1" name="楕円 210"/>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2" name="テキスト ボックス 211"/>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3" name="楕円 212"/>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14" name="テキスト ボックス 213"/>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その他の経常収支比率は、医療関係特別会計の繰出金が増加しており、上昇傾向にある。今後も高齢化の影響により増加傾向は続くため、更なるコスト縮減を図るなど、適正な財政運営に努める。</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年度には類似団体内平均値に数値が近づいたが、これは、下水道等事業会計の企業会計化に伴う予算の性質整理（繰出金から一部が補助費等へ）によるものである。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115570</xdr:rowOff>
    </xdr:to>
    <xdr:cxnSp macro="">
      <xdr:nvCxnSpPr>
        <xdr:cNvPr id="247" name="直線コネクタ 246"/>
        <xdr:cNvCxnSpPr/>
      </xdr:nvCxnSpPr>
      <xdr:spPr>
        <a:xfrm flipV="1">
          <a:off x="15671800" y="9880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59</xdr:row>
      <xdr:rowOff>92710</xdr:rowOff>
    </xdr:to>
    <xdr:cxnSp macro="">
      <xdr:nvCxnSpPr>
        <xdr:cNvPr id="250" name="直線コネクタ 249"/>
        <xdr:cNvCxnSpPr/>
      </xdr:nvCxnSpPr>
      <xdr:spPr>
        <a:xfrm flipV="1">
          <a:off x="14782800" y="98882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2" name="テキスト ボックス 251"/>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92710</xdr:rowOff>
    </xdr:to>
    <xdr:cxnSp macro="">
      <xdr:nvCxnSpPr>
        <xdr:cNvPr id="253" name="直線コネクタ 252"/>
        <xdr:cNvCxnSpPr/>
      </xdr:nvCxnSpPr>
      <xdr:spPr>
        <a:xfrm>
          <a:off x="13893800" y="1014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55" name="テキスト ボックス 25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59</xdr:row>
      <xdr:rowOff>31750</xdr:rowOff>
    </xdr:to>
    <xdr:cxnSp macro="">
      <xdr:nvCxnSpPr>
        <xdr:cNvPr id="256" name="直線コネクタ 255"/>
        <xdr:cNvCxnSpPr/>
      </xdr:nvCxnSpPr>
      <xdr:spPr>
        <a:xfrm>
          <a:off x="13004800" y="1007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58" name="テキスト ボックス 257"/>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0" name="テキスト ボックス 259"/>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6" name="楕円 265"/>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7"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8" name="楕円 267"/>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9" name="テキスト ボックス 268"/>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70" name="楕円 269"/>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71" name="テキスト ボックス 270"/>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2" name="楕円 271"/>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3" name="テキスト ボックス 272"/>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4" name="楕円 273"/>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5" name="テキスト ボックス 274"/>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年度には類似団体内平均値の近似値となった。これは、下水道等事業会計の企業会計化に伴う予算の性質整理（繰出金から一部が補助費等へ）によるものである。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118836</xdr:rowOff>
    </xdr:from>
    <xdr:to>
      <xdr:col>82</xdr:col>
      <xdr:colOff>107950</xdr:colOff>
      <xdr:row>35</xdr:row>
      <xdr:rowOff>140607</xdr:rowOff>
    </xdr:to>
    <xdr:cxnSp macro="">
      <xdr:nvCxnSpPr>
        <xdr:cNvPr id="310" name="直線コネクタ 309"/>
        <xdr:cNvCxnSpPr/>
      </xdr:nvCxnSpPr>
      <xdr:spPr>
        <a:xfrm>
          <a:off x="15671800" y="6119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26307</xdr:rowOff>
    </xdr:from>
    <xdr:to>
      <xdr:col>78</xdr:col>
      <xdr:colOff>69850</xdr:colOff>
      <xdr:row>35</xdr:row>
      <xdr:rowOff>118836</xdr:rowOff>
    </xdr:to>
    <xdr:cxnSp macro="">
      <xdr:nvCxnSpPr>
        <xdr:cNvPr id="313" name="直線コネクタ 312"/>
        <xdr:cNvCxnSpPr/>
      </xdr:nvCxnSpPr>
      <xdr:spPr>
        <a:xfrm>
          <a:off x="14782800" y="5684157"/>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26307</xdr:rowOff>
    </xdr:from>
    <xdr:to>
      <xdr:col>73</xdr:col>
      <xdr:colOff>180975</xdr:colOff>
      <xdr:row>33</xdr:row>
      <xdr:rowOff>69850</xdr:rowOff>
    </xdr:to>
    <xdr:cxnSp macro="">
      <xdr:nvCxnSpPr>
        <xdr:cNvPr id="316" name="直線コネクタ 315"/>
        <xdr:cNvCxnSpPr/>
      </xdr:nvCxnSpPr>
      <xdr:spPr>
        <a:xfrm flipV="1">
          <a:off x="13893800" y="568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48078</xdr:rowOff>
    </xdr:from>
    <xdr:to>
      <xdr:col>69</xdr:col>
      <xdr:colOff>92075</xdr:colOff>
      <xdr:row>33</xdr:row>
      <xdr:rowOff>69850</xdr:rowOff>
    </xdr:to>
    <xdr:cxnSp macro="">
      <xdr:nvCxnSpPr>
        <xdr:cNvPr id="319" name="直線コネクタ 318"/>
        <xdr:cNvCxnSpPr/>
      </xdr:nvCxnSpPr>
      <xdr:spPr>
        <a:xfrm>
          <a:off x="13004800" y="570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3" name="テキスト ボックス 322"/>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89807</xdr:rowOff>
    </xdr:from>
    <xdr:to>
      <xdr:col>82</xdr:col>
      <xdr:colOff>158750</xdr:colOff>
      <xdr:row>36</xdr:row>
      <xdr:rowOff>19957</xdr:rowOff>
    </xdr:to>
    <xdr:sp macro="" textlink="">
      <xdr:nvSpPr>
        <xdr:cNvPr id="329" name="楕円 328"/>
        <xdr:cNvSpPr/>
      </xdr:nvSpPr>
      <xdr:spPr>
        <a:xfrm>
          <a:off x="164592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106334</xdr:rowOff>
    </xdr:from>
    <xdr:ext cx="762000" cy="259045"/>
    <xdr:sp macro="" textlink="">
      <xdr:nvSpPr>
        <xdr:cNvPr id="330" name="補助費等該当値テキスト"/>
        <xdr:cNvSpPr txBox="1"/>
      </xdr:nvSpPr>
      <xdr:spPr>
        <a:xfrm>
          <a:off x="16598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68036</xdr:rowOff>
    </xdr:from>
    <xdr:to>
      <xdr:col>78</xdr:col>
      <xdr:colOff>120650</xdr:colOff>
      <xdr:row>35</xdr:row>
      <xdr:rowOff>169636</xdr:rowOff>
    </xdr:to>
    <xdr:sp macro="" textlink="">
      <xdr:nvSpPr>
        <xdr:cNvPr id="331" name="楕円 330"/>
        <xdr:cNvSpPr/>
      </xdr:nvSpPr>
      <xdr:spPr>
        <a:xfrm>
          <a:off x="15621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8363</xdr:rowOff>
    </xdr:from>
    <xdr:ext cx="736600" cy="259045"/>
    <xdr:sp macro="" textlink="">
      <xdr:nvSpPr>
        <xdr:cNvPr id="332" name="テキスト ボックス 331"/>
        <xdr:cNvSpPr txBox="1"/>
      </xdr:nvSpPr>
      <xdr:spPr>
        <a:xfrm>
          <a:off x="15290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146957</xdr:rowOff>
    </xdr:from>
    <xdr:to>
      <xdr:col>74</xdr:col>
      <xdr:colOff>31750</xdr:colOff>
      <xdr:row>33</xdr:row>
      <xdr:rowOff>77107</xdr:rowOff>
    </xdr:to>
    <xdr:sp macro="" textlink="">
      <xdr:nvSpPr>
        <xdr:cNvPr id="333" name="楕円 332"/>
        <xdr:cNvSpPr/>
      </xdr:nvSpPr>
      <xdr:spPr>
        <a:xfrm>
          <a:off x="14732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87284</xdr:rowOff>
    </xdr:from>
    <xdr:ext cx="762000" cy="259045"/>
    <xdr:sp macro="" textlink="">
      <xdr:nvSpPr>
        <xdr:cNvPr id="334" name="テキスト ボックス 333"/>
        <xdr:cNvSpPr txBox="1"/>
      </xdr:nvSpPr>
      <xdr:spPr>
        <a:xfrm>
          <a:off x="14401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35" name="楕円 334"/>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36" name="テキスト ボックス 335"/>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168728</xdr:rowOff>
    </xdr:from>
    <xdr:to>
      <xdr:col>65</xdr:col>
      <xdr:colOff>53975</xdr:colOff>
      <xdr:row>33</xdr:row>
      <xdr:rowOff>98878</xdr:rowOff>
    </xdr:to>
    <xdr:sp macro="" textlink="">
      <xdr:nvSpPr>
        <xdr:cNvPr id="337" name="楕円 336"/>
        <xdr:cNvSpPr/>
      </xdr:nvSpPr>
      <xdr:spPr>
        <a:xfrm>
          <a:off x="12954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109055</xdr:rowOff>
    </xdr:from>
    <xdr:ext cx="762000" cy="259045"/>
    <xdr:sp macro="" textlink="">
      <xdr:nvSpPr>
        <xdr:cNvPr id="338" name="テキスト ボックス 337"/>
        <xdr:cNvSpPr txBox="1"/>
      </xdr:nvSpPr>
      <xdr:spPr>
        <a:xfrm>
          <a:off x="12623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公債費に係る経常収支比率は、類似団体内平均値と比べ良好な数値で推移している。これは市債の発行を抑制したことが要因となっている。今後も市債の適正管理に努める。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107950</xdr:rowOff>
    </xdr:to>
    <xdr:cxnSp macro="">
      <xdr:nvCxnSpPr>
        <xdr:cNvPr id="371" name="直線コネクタ 370"/>
        <xdr:cNvCxnSpPr/>
      </xdr:nvCxnSpPr>
      <xdr:spPr>
        <a:xfrm flipV="1">
          <a:off x="3987800" y="12951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107950</xdr:rowOff>
    </xdr:to>
    <xdr:cxnSp macro="">
      <xdr:nvCxnSpPr>
        <xdr:cNvPr id="374" name="直線コネクタ 373"/>
        <xdr:cNvCxnSpPr/>
      </xdr:nvCxnSpPr>
      <xdr:spPr>
        <a:xfrm>
          <a:off x="3098800" y="12905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100330</xdr:rowOff>
    </xdr:to>
    <xdr:cxnSp macro="">
      <xdr:nvCxnSpPr>
        <xdr:cNvPr id="377" name="直線コネクタ 376"/>
        <xdr:cNvCxnSpPr/>
      </xdr:nvCxnSpPr>
      <xdr:spPr>
        <a:xfrm flipV="1">
          <a:off x="2209800" y="12905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100330</xdr:rowOff>
    </xdr:to>
    <xdr:cxnSp macro="">
      <xdr:nvCxnSpPr>
        <xdr:cNvPr id="380" name="直線コネクタ 379"/>
        <xdr:cNvCxnSpPr/>
      </xdr:nvCxnSpPr>
      <xdr:spPr>
        <a:xfrm>
          <a:off x="1320800" y="12936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90" name="楕円 389"/>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1"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92" name="楕円 391"/>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93" name="テキスト ボックス 392"/>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4" name="楕円 393"/>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5" name="テキスト ボックス 394"/>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49530</xdr:rowOff>
    </xdr:from>
    <xdr:to>
      <xdr:col>11</xdr:col>
      <xdr:colOff>60325</xdr:colOff>
      <xdr:row>75</xdr:row>
      <xdr:rowOff>151130</xdr:rowOff>
    </xdr:to>
    <xdr:sp macro="" textlink="">
      <xdr:nvSpPr>
        <xdr:cNvPr id="396" name="楕円 395"/>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161307</xdr:rowOff>
    </xdr:from>
    <xdr:ext cx="762000" cy="259045"/>
    <xdr:sp macro="" textlink="">
      <xdr:nvSpPr>
        <xdr:cNvPr id="397" name="テキスト ボックス 396"/>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98" name="楕円 397"/>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99" name="テキスト ボックス 398"/>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影響による医療関係特別会計への繰出金などが増加しており、公債費以外の経常収支比率は類似団体内平均値より高い数値となっている。今後もこの傾向が続く見込みであることから、コスト縮減を図るなど、適正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62230</xdr:rowOff>
    </xdr:from>
    <xdr:to>
      <xdr:col>82</xdr:col>
      <xdr:colOff>107950</xdr:colOff>
      <xdr:row>81</xdr:row>
      <xdr:rowOff>69850</xdr:rowOff>
    </xdr:to>
    <xdr:cxnSp macro="">
      <xdr:nvCxnSpPr>
        <xdr:cNvPr id="432" name="直線コネクタ 431"/>
        <xdr:cNvCxnSpPr/>
      </xdr:nvCxnSpPr>
      <xdr:spPr>
        <a:xfrm>
          <a:off x="15671800" y="1394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1270</xdr:rowOff>
    </xdr:from>
    <xdr:to>
      <xdr:col>78</xdr:col>
      <xdr:colOff>69850</xdr:colOff>
      <xdr:row>81</xdr:row>
      <xdr:rowOff>62230</xdr:rowOff>
    </xdr:to>
    <xdr:cxnSp macro="">
      <xdr:nvCxnSpPr>
        <xdr:cNvPr id="435" name="直線コネクタ 434"/>
        <xdr:cNvCxnSpPr/>
      </xdr:nvCxnSpPr>
      <xdr:spPr>
        <a:xfrm>
          <a:off x="14782800" y="1388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157480</xdr:rowOff>
    </xdr:from>
    <xdr:to>
      <xdr:col>73</xdr:col>
      <xdr:colOff>180975</xdr:colOff>
      <xdr:row>81</xdr:row>
      <xdr:rowOff>1270</xdr:rowOff>
    </xdr:to>
    <xdr:cxnSp macro="">
      <xdr:nvCxnSpPr>
        <xdr:cNvPr id="438" name="直線コネクタ 437"/>
        <xdr:cNvCxnSpPr/>
      </xdr:nvCxnSpPr>
      <xdr:spPr>
        <a:xfrm>
          <a:off x="13893800" y="1387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153670</xdr:rowOff>
    </xdr:from>
    <xdr:to>
      <xdr:col>69</xdr:col>
      <xdr:colOff>92075</xdr:colOff>
      <xdr:row>80</xdr:row>
      <xdr:rowOff>157480</xdr:rowOff>
    </xdr:to>
    <xdr:cxnSp macro="">
      <xdr:nvCxnSpPr>
        <xdr:cNvPr id="441" name="直線コネクタ 440"/>
        <xdr:cNvCxnSpPr/>
      </xdr:nvCxnSpPr>
      <xdr:spPr>
        <a:xfrm>
          <a:off x="13004800" y="136982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19050</xdr:rowOff>
    </xdr:from>
    <xdr:to>
      <xdr:col>82</xdr:col>
      <xdr:colOff>158750</xdr:colOff>
      <xdr:row>81</xdr:row>
      <xdr:rowOff>120650</xdr:rowOff>
    </xdr:to>
    <xdr:sp macro="" textlink="">
      <xdr:nvSpPr>
        <xdr:cNvPr id="451" name="楕円 450"/>
        <xdr:cNvSpPr/>
      </xdr:nvSpPr>
      <xdr:spPr>
        <a:xfrm>
          <a:off x="164592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99077</xdr:rowOff>
    </xdr:from>
    <xdr:ext cx="762000" cy="259045"/>
    <xdr:sp macro="" textlink="">
      <xdr:nvSpPr>
        <xdr:cNvPr id="452" name="公債費以外該当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11430</xdr:rowOff>
    </xdr:from>
    <xdr:to>
      <xdr:col>78</xdr:col>
      <xdr:colOff>120650</xdr:colOff>
      <xdr:row>81</xdr:row>
      <xdr:rowOff>113030</xdr:rowOff>
    </xdr:to>
    <xdr:sp macro="" textlink="">
      <xdr:nvSpPr>
        <xdr:cNvPr id="453" name="楕円 452"/>
        <xdr:cNvSpPr/>
      </xdr:nvSpPr>
      <xdr:spPr>
        <a:xfrm>
          <a:off x="15621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97807</xdr:rowOff>
    </xdr:from>
    <xdr:ext cx="736600" cy="259045"/>
    <xdr:sp macro="" textlink="">
      <xdr:nvSpPr>
        <xdr:cNvPr id="454" name="テキスト ボックス 453"/>
        <xdr:cNvSpPr txBox="1"/>
      </xdr:nvSpPr>
      <xdr:spPr>
        <a:xfrm>
          <a:off x="15290800" y="139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121920</xdr:rowOff>
    </xdr:from>
    <xdr:to>
      <xdr:col>74</xdr:col>
      <xdr:colOff>31750</xdr:colOff>
      <xdr:row>81</xdr:row>
      <xdr:rowOff>52070</xdr:rowOff>
    </xdr:to>
    <xdr:sp macro="" textlink="">
      <xdr:nvSpPr>
        <xdr:cNvPr id="455" name="楕円 454"/>
        <xdr:cNvSpPr/>
      </xdr:nvSpPr>
      <xdr:spPr>
        <a:xfrm>
          <a:off x="14732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36847</xdr:rowOff>
    </xdr:from>
    <xdr:ext cx="762000" cy="259045"/>
    <xdr:sp macro="" textlink="">
      <xdr:nvSpPr>
        <xdr:cNvPr id="456" name="テキスト ボックス 455"/>
        <xdr:cNvSpPr txBox="1"/>
      </xdr:nvSpPr>
      <xdr:spPr>
        <a:xfrm>
          <a:off x="14401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106680</xdr:rowOff>
    </xdr:from>
    <xdr:to>
      <xdr:col>69</xdr:col>
      <xdr:colOff>142875</xdr:colOff>
      <xdr:row>81</xdr:row>
      <xdr:rowOff>36830</xdr:rowOff>
    </xdr:to>
    <xdr:sp macro="" textlink="">
      <xdr:nvSpPr>
        <xdr:cNvPr id="457" name="楕円 456"/>
        <xdr:cNvSpPr/>
      </xdr:nvSpPr>
      <xdr:spPr>
        <a:xfrm>
          <a:off x="13843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21607</xdr:rowOff>
    </xdr:from>
    <xdr:ext cx="762000" cy="259045"/>
    <xdr:sp macro="" textlink="">
      <xdr:nvSpPr>
        <xdr:cNvPr id="458" name="テキスト ボックス 457"/>
        <xdr:cNvSpPr txBox="1"/>
      </xdr:nvSpPr>
      <xdr:spPr>
        <a:xfrm>
          <a:off x="13512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102870</xdr:rowOff>
    </xdr:from>
    <xdr:to>
      <xdr:col>65</xdr:col>
      <xdr:colOff>53975</xdr:colOff>
      <xdr:row>80</xdr:row>
      <xdr:rowOff>33020</xdr:rowOff>
    </xdr:to>
    <xdr:sp macro="" textlink="">
      <xdr:nvSpPr>
        <xdr:cNvPr id="459" name="楕円 458"/>
        <xdr:cNvSpPr/>
      </xdr:nvSpPr>
      <xdr:spPr>
        <a:xfrm>
          <a:off x="12954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17797</xdr:rowOff>
    </xdr:from>
    <xdr:ext cx="762000" cy="259045"/>
    <xdr:sp macro="" textlink="">
      <xdr:nvSpPr>
        <xdr:cNvPr id="460" name="テキスト ボックス 459"/>
        <xdr:cNvSpPr txBox="1"/>
      </xdr:nvSpPr>
      <xdr:spPr>
        <a:xfrm>
          <a:off x="12623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73584</xdr:rowOff>
    </xdr:from>
    <xdr:to>
      <xdr:col>29</xdr:col>
      <xdr:colOff>127000</xdr:colOff>
      <xdr:row>17</xdr:row>
      <xdr:rowOff>97770</xdr:rowOff>
    </xdr:to>
    <xdr:cxnSp macro="">
      <xdr:nvCxnSpPr>
        <xdr:cNvPr id="48" name="直線コネクタ 47"/>
        <xdr:cNvCxnSpPr/>
      </xdr:nvCxnSpPr>
      <xdr:spPr bwMode="auto">
        <a:xfrm flipV="1">
          <a:off x="5003800" y="3035859"/>
          <a:ext cx="647700" cy="24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97770</xdr:rowOff>
    </xdr:from>
    <xdr:to>
      <xdr:col>26</xdr:col>
      <xdr:colOff>50800</xdr:colOff>
      <xdr:row>17</xdr:row>
      <xdr:rowOff>123510</xdr:rowOff>
    </xdr:to>
    <xdr:cxnSp macro="">
      <xdr:nvCxnSpPr>
        <xdr:cNvPr id="51" name="直線コネクタ 50"/>
        <xdr:cNvCxnSpPr/>
      </xdr:nvCxnSpPr>
      <xdr:spPr bwMode="auto">
        <a:xfrm flipV="1">
          <a:off x="4305300" y="3060045"/>
          <a:ext cx="698500" cy="2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123510</xdr:rowOff>
    </xdr:from>
    <xdr:to>
      <xdr:col>22</xdr:col>
      <xdr:colOff>114300</xdr:colOff>
      <xdr:row>18</xdr:row>
      <xdr:rowOff>43957</xdr:rowOff>
    </xdr:to>
    <xdr:cxnSp macro="">
      <xdr:nvCxnSpPr>
        <xdr:cNvPr id="54" name="直線コネクタ 53"/>
        <xdr:cNvCxnSpPr/>
      </xdr:nvCxnSpPr>
      <xdr:spPr bwMode="auto">
        <a:xfrm flipV="1">
          <a:off x="3606800" y="3085785"/>
          <a:ext cx="698500" cy="91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43957</xdr:rowOff>
    </xdr:from>
    <xdr:to>
      <xdr:col>18</xdr:col>
      <xdr:colOff>177800</xdr:colOff>
      <xdr:row>18</xdr:row>
      <xdr:rowOff>118709</xdr:rowOff>
    </xdr:to>
    <xdr:cxnSp macro="">
      <xdr:nvCxnSpPr>
        <xdr:cNvPr id="57" name="直線コネクタ 56"/>
        <xdr:cNvCxnSpPr/>
      </xdr:nvCxnSpPr>
      <xdr:spPr bwMode="auto">
        <a:xfrm flipV="1">
          <a:off x="2908300" y="3177682"/>
          <a:ext cx="698500" cy="74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22784</xdr:rowOff>
    </xdr:from>
    <xdr:to>
      <xdr:col>29</xdr:col>
      <xdr:colOff>177800</xdr:colOff>
      <xdr:row>17</xdr:row>
      <xdr:rowOff>124384</xdr:rowOff>
    </xdr:to>
    <xdr:sp macro="" textlink="">
      <xdr:nvSpPr>
        <xdr:cNvPr id="67" name="楕円 66"/>
        <xdr:cNvSpPr/>
      </xdr:nvSpPr>
      <xdr:spPr bwMode="auto">
        <a:xfrm>
          <a:off x="5600700" y="298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166311</xdr:rowOff>
    </xdr:from>
    <xdr:ext cx="762000" cy="259045"/>
    <xdr:sp macro="" textlink="">
      <xdr:nvSpPr>
        <xdr:cNvPr id="68" name="人口1人当たり決算額の推移該当値テキスト130"/>
        <xdr:cNvSpPr txBox="1"/>
      </xdr:nvSpPr>
      <xdr:spPr>
        <a:xfrm>
          <a:off x="5740400" y="29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46970</xdr:rowOff>
    </xdr:from>
    <xdr:to>
      <xdr:col>26</xdr:col>
      <xdr:colOff>101600</xdr:colOff>
      <xdr:row>17</xdr:row>
      <xdr:rowOff>148570</xdr:rowOff>
    </xdr:to>
    <xdr:sp macro="" textlink="">
      <xdr:nvSpPr>
        <xdr:cNvPr id="69" name="楕円 68"/>
        <xdr:cNvSpPr/>
      </xdr:nvSpPr>
      <xdr:spPr bwMode="auto">
        <a:xfrm>
          <a:off x="4953000" y="300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133347</xdr:rowOff>
    </xdr:from>
    <xdr:ext cx="736600" cy="259045"/>
    <xdr:sp macro="" textlink="">
      <xdr:nvSpPr>
        <xdr:cNvPr id="70" name="テキスト ボックス 69"/>
        <xdr:cNvSpPr txBox="1"/>
      </xdr:nvSpPr>
      <xdr:spPr>
        <a:xfrm>
          <a:off x="4622800" y="3095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72710</xdr:rowOff>
    </xdr:from>
    <xdr:to>
      <xdr:col>22</xdr:col>
      <xdr:colOff>165100</xdr:colOff>
      <xdr:row>18</xdr:row>
      <xdr:rowOff>2860</xdr:rowOff>
    </xdr:to>
    <xdr:sp macro="" textlink="">
      <xdr:nvSpPr>
        <xdr:cNvPr id="71" name="楕円 70"/>
        <xdr:cNvSpPr/>
      </xdr:nvSpPr>
      <xdr:spPr bwMode="auto">
        <a:xfrm>
          <a:off x="4254500" y="3034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159087</xdr:rowOff>
    </xdr:from>
    <xdr:ext cx="762000" cy="259045"/>
    <xdr:sp macro="" textlink="">
      <xdr:nvSpPr>
        <xdr:cNvPr id="72" name="テキスト ボックス 71"/>
        <xdr:cNvSpPr txBox="1"/>
      </xdr:nvSpPr>
      <xdr:spPr>
        <a:xfrm>
          <a:off x="3924300" y="312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164607</xdr:rowOff>
    </xdr:from>
    <xdr:to>
      <xdr:col>19</xdr:col>
      <xdr:colOff>38100</xdr:colOff>
      <xdr:row>18</xdr:row>
      <xdr:rowOff>94757</xdr:rowOff>
    </xdr:to>
    <xdr:sp macro="" textlink="">
      <xdr:nvSpPr>
        <xdr:cNvPr id="73" name="楕円 72"/>
        <xdr:cNvSpPr/>
      </xdr:nvSpPr>
      <xdr:spPr bwMode="auto">
        <a:xfrm>
          <a:off x="3556000" y="312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79534</xdr:rowOff>
    </xdr:from>
    <xdr:ext cx="762000" cy="259045"/>
    <xdr:sp macro="" textlink="">
      <xdr:nvSpPr>
        <xdr:cNvPr id="74" name="テキスト ボックス 73"/>
        <xdr:cNvSpPr txBox="1"/>
      </xdr:nvSpPr>
      <xdr:spPr>
        <a:xfrm>
          <a:off x="3225800" y="321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67909</xdr:rowOff>
    </xdr:from>
    <xdr:to>
      <xdr:col>15</xdr:col>
      <xdr:colOff>101600</xdr:colOff>
      <xdr:row>18</xdr:row>
      <xdr:rowOff>169509</xdr:rowOff>
    </xdr:to>
    <xdr:sp macro="" textlink="">
      <xdr:nvSpPr>
        <xdr:cNvPr id="75" name="楕円 74"/>
        <xdr:cNvSpPr/>
      </xdr:nvSpPr>
      <xdr:spPr bwMode="auto">
        <a:xfrm>
          <a:off x="2857500" y="3201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154286</xdr:rowOff>
    </xdr:from>
    <xdr:ext cx="762000" cy="259045"/>
    <xdr:sp macro="" textlink="">
      <xdr:nvSpPr>
        <xdr:cNvPr id="76" name="テキスト ボックス 75"/>
        <xdr:cNvSpPr txBox="1"/>
      </xdr:nvSpPr>
      <xdr:spPr>
        <a:xfrm>
          <a:off x="2527300" y="328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44438</xdr:rowOff>
    </xdr:from>
    <xdr:to>
      <xdr:col>29</xdr:col>
      <xdr:colOff>127000</xdr:colOff>
      <xdr:row>37</xdr:row>
      <xdr:rowOff>96482</xdr:rowOff>
    </xdr:to>
    <xdr:cxnSp macro="">
      <xdr:nvCxnSpPr>
        <xdr:cNvPr id="109" name="直線コネクタ 108"/>
        <xdr:cNvCxnSpPr/>
      </xdr:nvCxnSpPr>
      <xdr:spPr bwMode="auto">
        <a:xfrm>
          <a:off x="5003800" y="7169138"/>
          <a:ext cx="647700" cy="5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137935</xdr:rowOff>
    </xdr:from>
    <xdr:to>
      <xdr:col>26</xdr:col>
      <xdr:colOff>50800</xdr:colOff>
      <xdr:row>37</xdr:row>
      <xdr:rowOff>44438</xdr:rowOff>
    </xdr:to>
    <xdr:cxnSp macro="">
      <xdr:nvCxnSpPr>
        <xdr:cNvPr id="112" name="直線コネクタ 111"/>
        <xdr:cNvCxnSpPr/>
      </xdr:nvCxnSpPr>
      <xdr:spPr bwMode="auto">
        <a:xfrm>
          <a:off x="4305300" y="7091185"/>
          <a:ext cx="698500" cy="77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137935</xdr:rowOff>
    </xdr:from>
    <xdr:to>
      <xdr:col>22</xdr:col>
      <xdr:colOff>114300</xdr:colOff>
      <xdr:row>37</xdr:row>
      <xdr:rowOff>64401</xdr:rowOff>
    </xdr:to>
    <xdr:cxnSp macro="">
      <xdr:nvCxnSpPr>
        <xdr:cNvPr id="115" name="直線コネクタ 114"/>
        <xdr:cNvCxnSpPr/>
      </xdr:nvCxnSpPr>
      <xdr:spPr bwMode="auto">
        <a:xfrm flipV="1">
          <a:off x="3606800" y="7091185"/>
          <a:ext cx="698500" cy="97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64401</xdr:rowOff>
    </xdr:from>
    <xdr:to>
      <xdr:col>18</xdr:col>
      <xdr:colOff>177800</xdr:colOff>
      <xdr:row>37</xdr:row>
      <xdr:rowOff>93396</xdr:rowOff>
    </xdr:to>
    <xdr:cxnSp macro="">
      <xdr:nvCxnSpPr>
        <xdr:cNvPr id="118" name="直線コネクタ 117"/>
        <xdr:cNvCxnSpPr/>
      </xdr:nvCxnSpPr>
      <xdr:spPr bwMode="auto">
        <a:xfrm flipV="1">
          <a:off x="2908300" y="7189101"/>
          <a:ext cx="698500" cy="28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45682</xdr:rowOff>
    </xdr:from>
    <xdr:to>
      <xdr:col>29</xdr:col>
      <xdr:colOff>177800</xdr:colOff>
      <xdr:row>37</xdr:row>
      <xdr:rowOff>147282</xdr:rowOff>
    </xdr:to>
    <xdr:sp macro="" textlink="">
      <xdr:nvSpPr>
        <xdr:cNvPr id="128" name="楕円 127"/>
        <xdr:cNvSpPr/>
      </xdr:nvSpPr>
      <xdr:spPr bwMode="auto">
        <a:xfrm>
          <a:off x="5600700" y="7170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125709</xdr:rowOff>
    </xdr:from>
    <xdr:ext cx="762000" cy="259045"/>
    <xdr:sp macro="" textlink="">
      <xdr:nvSpPr>
        <xdr:cNvPr id="129" name="人口1人当たり決算額の推移該当値テキスト445"/>
        <xdr:cNvSpPr txBox="1"/>
      </xdr:nvSpPr>
      <xdr:spPr>
        <a:xfrm>
          <a:off x="5740400" y="707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165088</xdr:rowOff>
    </xdr:from>
    <xdr:to>
      <xdr:col>26</xdr:col>
      <xdr:colOff>101600</xdr:colOff>
      <xdr:row>37</xdr:row>
      <xdr:rowOff>95238</xdr:rowOff>
    </xdr:to>
    <xdr:sp macro="" textlink="">
      <xdr:nvSpPr>
        <xdr:cNvPr id="130" name="楕円 129"/>
        <xdr:cNvSpPr/>
      </xdr:nvSpPr>
      <xdr:spPr bwMode="auto">
        <a:xfrm>
          <a:off x="4953000" y="7118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80015</xdr:rowOff>
    </xdr:from>
    <xdr:ext cx="736600" cy="259045"/>
    <xdr:sp macro="" textlink="">
      <xdr:nvSpPr>
        <xdr:cNvPr id="131" name="テキスト ボックス 130"/>
        <xdr:cNvSpPr txBox="1"/>
      </xdr:nvSpPr>
      <xdr:spPr>
        <a:xfrm>
          <a:off x="4622800" y="720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87135</xdr:rowOff>
    </xdr:from>
    <xdr:to>
      <xdr:col>22</xdr:col>
      <xdr:colOff>165100</xdr:colOff>
      <xdr:row>37</xdr:row>
      <xdr:rowOff>17285</xdr:rowOff>
    </xdr:to>
    <xdr:sp macro="" textlink="">
      <xdr:nvSpPr>
        <xdr:cNvPr id="132" name="楕円 131"/>
        <xdr:cNvSpPr/>
      </xdr:nvSpPr>
      <xdr:spPr bwMode="auto">
        <a:xfrm>
          <a:off x="4254500" y="704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2062</xdr:rowOff>
    </xdr:from>
    <xdr:ext cx="762000" cy="259045"/>
    <xdr:sp macro="" textlink="">
      <xdr:nvSpPr>
        <xdr:cNvPr id="133" name="テキスト ボックス 132"/>
        <xdr:cNvSpPr txBox="1"/>
      </xdr:nvSpPr>
      <xdr:spPr>
        <a:xfrm>
          <a:off x="3924300" y="71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13601</xdr:rowOff>
    </xdr:from>
    <xdr:to>
      <xdr:col>19</xdr:col>
      <xdr:colOff>38100</xdr:colOff>
      <xdr:row>37</xdr:row>
      <xdr:rowOff>115201</xdr:rowOff>
    </xdr:to>
    <xdr:sp macro="" textlink="">
      <xdr:nvSpPr>
        <xdr:cNvPr id="134" name="楕円 133"/>
        <xdr:cNvSpPr/>
      </xdr:nvSpPr>
      <xdr:spPr bwMode="auto">
        <a:xfrm>
          <a:off x="3556000" y="7138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99978</xdr:rowOff>
    </xdr:from>
    <xdr:ext cx="762000" cy="259045"/>
    <xdr:sp macro="" textlink="">
      <xdr:nvSpPr>
        <xdr:cNvPr id="135" name="テキスト ボックス 134"/>
        <xdr:cNvSpPr txBox="1"/>
      </xdr:nvSpPr>
      <xdr:spPr>
        <a:xfrm>
          <a:off x="3225800" y="722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42596</xdr:rowOff>
    </xdr:from>
    <xdr:to>
      <xdr:col>15</xdr:col>
      <xdr:colOff>101600</xdr:colOff>
      <xdr:row>37</xdr:row>
      <xdr:rowOff>144196</xdr:rowOff>
    </xdr:to>
    <xdr:sp macro="" textlink="">
      <xdr:nvSpPr>
        <xdr:cNvPr id="136" name="楕円 135"/>
        <xdr:cNvSpPr/>
      </xdr:nvSpPr>
      <xdr:spPr bwMode="auto">
        <a:xfrm>
          <a:off x="2857500" y="7167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128973</xdr:rowOff>
    </xdr:from>
    <xdr:ext cx="762000" cy="259045"/>
    <xdr:sp macro="" textlink="">
      <xdr:nvSpPr>
        <xdr:cNvPr id="137" name="テキスト ボックス 136"/>
        <xdr:cNvSpPr txBox="1"/>
      </xdr:nvSpPr>
      <xdr:spPr>
        <a:xfrm>
          <a:off x="2527300" y="72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353,563
350,537
105.29
113,518,005
111,409,585
1,240,751
67,954,649
48,781,734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116078</xdr:rowOff>
    </xdr:from>
    <xdr:to>
      <xdr:col>24</xdr:col>
      <xdr:colOff>63500</xdr:colOff>
      <xdr:row>35</xdr:row>
      <xdr:rowOff>128765</xdr:rowOff>
    </xdr:to>
    <xdr:cxnSp macro="">
      <xdr:nvCxnSpPr>
        <xdr:cNvPr id="61" name="直線コネクタ 60"/>
        <xdr:cNvCxnSpPr/>
      </xdr:nvCxnSpPr>
      <xdr:spPr>
        <a:xfrm flipV="1">
          <a:off x="3797300" y="6116828"/>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84684</xdr:rowOff>
    </xdr:from>
    <xdr:to>
      <xdr:col>19</xdr:col>
      <xdr:colOff>177800</xdr:colOff>
      <xdr:row>35</xdr:row>
      <xdr:rowOff>128765</xdr:rowOff>
    </xdr:to>
    <xdr:cxnSp macro="">
      <xdr:nvCxnSpPr>
        <xdr:cNvPr id="64" name="直線コネクタ 63"/>
        <xdr:cNvCxnSpPr/>
      </xdr:nvCxnSpPr>
      <xdr:spPr>
        <a:xfrm>
          <a:off x="2908300" y="6085434"/>
          <a:ext cx="889000" cy="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84684</xdr:rowOff>
    </xdr:from>
    <xdr:to>
      <xdr:col>15</xdr:col>
      <xdr:colOff>50800</xdr:colOff>
      <xdr:row>35</xdr:row>
      <xdr:rowOff>152235</xdr:rowOff>
    </xdr:to>
    <xdr:cxnSp macro="">
      <xdr:nvCxnSpPr>
        <xdr:cNvPr id="67" name="直線コネクタ 66"/>
        <xdr:cNvCxnSpPr/>
      </xdr:nvCxnSpPr>
      <xdr:spPr>
        <a:xfrm flipV="1">
          <a:off x="2019300" y="6085434"/>
          <a:ext cx="8890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118516</xdr:rowOff>
    </xdr:from>
    <xdr:to>
      <xdr:col>10</xdr:col>
      <xdr:colOff>114300</xdr:colOff>
      <xdr:row>35</xdr:row>
      <xdr:rowOff>152235</xdr:rowOff>
    </xdr:to>
    <xdr:cxnSp macro="">
      <xdr:nvCxnSpPr>
        <xdr:cNvPr id="70" name="直線コネクタ 69"/>
        <xdr:cNvCxnSpPr/>
      </xdr:nvCxnSpPr>
      <xdr:spPr>
        <a:xfrm>
          <a:off x="1130300" y="6119266"/>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65278</xdr:rowOff>
    </xdr:from>
    <xdr:to>
      <xdr:col>24</xdr:col>
      <xdr:colOff>114300</xdr:colOff>
      <xdr:row>35</xdr:row>
      <xdr:rowOff>166878</xdr:rowOff>
    </xdr:to>
    <xdr:sp macro="" textlink="">
      <xdr:nvSpPr>
        <xdr:cNvPr id="80" name="楕円 79"/>
        <xdr:cNvSpPr/>
      </xdr:nvSpPr>
      <xdr:spPr>
        <a:xfrm>
          <a:off x="4584700" y="606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43705</xdr:rowOff>
    </xdr:from>
    <xdr:ext cx="534377" cy="259045"/>
    <xdr:sp macro="" textlink="">
      <xdr:nvSpPr>
        <xdr:cNvPr id="81" name="人件費該当値テキスト"/>
        <xdr:cNvSpPr txBox="1"/>
      </xdr:nvSpPr>
      <xdr:spPr>
        <a:xfrm>
          <a:off x="4686300" y="60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77965</xdr:rowOff>
    </xdr:from>
    <xdr:to>
      <xdr:col>20</xdr:col>
      <xdr:colOff>38100</xdr:colOff>
      <xdr:row>36</xdr:row>
      <xdr:rowOff>8115</xdr:rowOff>
    </xdr:to>
    <xdr:sp macro="" textlink="">
      <xdr:nvSpPr>
        <xdr:cNvPr id="82" name="楕円 81"/>
        <xdr:cNvSpPr/>
      </xdr:nvSpPr>
      <xdr:spPr>
        <a:xfrm>
          <a:off x="3746500" y="607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170692</xdr:rowOff>
    </xdr:from>
    <xdr:ext cx="534377" cy="259045"/>
    <xdr:sp macro="" textlink="">
      <xdr:nvSpPr>
        <xdr:cNvPr id="83" name="テキスト ボックス 82"/>
        <xdr:cNvSpPr txBox="1"/>
      </xdr:nvSpPr>
      <xdr:spPr>
        <a:xfrm>
          <a:off x="3530111" y="61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33884</xdr:rowOff>
    </xdr:from>
    <xdr:to>
      <xdr:col>15</xdr:col>
      <xdr:colOff>101600</xdr:colOff>
      <xdr:row>35</xdr:row>
      <xdr:rowOff>135484</xdr:rowOff>
    </xdr:to>
    <xdr:sp macro="" textlink="">
      <xdr:nvSpPr>
        <xdr:cNvPr id="84" name="楕円 83"/>
        <xdr:cNvSpPr/>
      </xdr:nvSpPr>
      <xdr:spPr>
        <a:xfrm>
          <a:off x="2857500" y="60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126611</xdr:rowOff>
    </xdr:from>
    <xdr:ext cx="534377" cy="259045"/>
    <xdr:sp macro="" textlink="">
      <xdr:nvSpPr>
        <xdr:cNvPr id="85" name="テキスト ボックス 84"/>
        <xdr:cNvSpPr txBox="1"/>
      </xdr:nvSpPr>
      <xdr:spPr>
        <a:xfrm>
          <a:off x="2641111" y="61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101435</xdr:rowOff>
    </xdr:from>
    <xdr:to>
      <xdr:col>10</xdr:col>
      <xdr:colOff>165100</xdr:colOff>
      <xdr:row>36</xdr:row>
      <xdr:rowOff>31585</xdr:rowOff>
    </xdr:to>
    <xdr:sp macro="" textlink="">
      <xdr:nvSpPr>
        <xdr:cNvPr id="86" name="楕円 85"/>
        <xdr:cNvSpPr/>
      </xdr:nvSpPr>
      <xdr:spPr>
        <a:xfrm>
          <a:off x="1968500" y="61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22712</xdr:rowOff>
    </xdr:from>
    <xdr:ext cx="534377" cy="259045"/>
    <xdr:sp macro="" textlink="">
      <xdr:nvSpPr>
        <xdr:cNvPr id="87" name="テキスト ボックス 86"/>
        <xdr:cNvSpPr txBox="1"/>
      </xdr:nvSpPr>
      <xdr:spPr>
        <a:xfrm>
          <a:off x="1752111" y="619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67716</xdr:rowOff>
    </xdr:from>
    <xdr:to>
      <xdr:col>6</xdr:col>
      <xdr:colOff>38100</xdr:colOff>
      <xdr:row>35</xdr:row>
      <xdr:rowOff>169316</xdr:rowOff>
    </xdr:to>
    <xdr:sp macro="" textlink="">
      <xdr:nvSpPr>
        <xdr:cNvPr id="88" name="楕円 87"/>
        <xdr:cNvSpPr/>
      </xdr:nvSpPr>
      <xdr:spPr>
        <a:xfrm>
          <a:off x="1079500" y="60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160443</xdr:rowOff>
    </xdr:from>
    <xdr:ext cx="534377" cy="259045"/>
    <xdr:sp macro="" textlink="">
      <xdr:nvSpPr>
        <xdr:cNvPr id="89" name="テキスト ボックス 88"/>
        <xdr:cNvSpPr txBox="1"/>
      </xdr:nvSpPr>
      <xdr:spPr>
        <a:xfrm>
          <a:off x="863111" y="61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84569</xdr:rowOff>
    </xdr:from>
    <xdr:to>
      <xdr:col>24</xdr:col>
      <xdr:colOff>63500</xdr:colOff>
      <xdr:row>56</xdr:row>
      <xdr:rowOff>97942</xdr:rowOff>
    </xdr:to>
    <xdr:cxnSp macro="">
      <xdr:nvCxnSpPr>
        <xdr:cNvPr id="119" name="直線コネクタ 118"/>
        <xdr:cNvCxnSpPr/>
      </xdr:nvCxnSpPr>
      <xdr:spPr>
        <a:xfrm flipV="1">
          <a:off x="3797300" y="9685769"/>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37554</xdr:rowOff>
    </xdr:from>
    <xdr:to>
      <xdr:col>19</xdr:col>
      <xdr:colOff>177800</xdr:colOff>
      <xdr:row>56</xdr:row>
      <xdr:rowOff>97942</xdr:rowOff>
    </xdr:to>
    <xdr:cxnSp macro="">
      <xdr:nvCxnSpPr>
        <xdr:cNvPr id="122" name="直線コネクタ 121"/>
        <xdr:cNvCxnSpPr/>
      </xdr:nvCxnSpPr>
      <xdr:spPr>
        <a:xfrm>
          <a:off x="2908300" y="9638754"/>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37554</xdr:rowOff>
    </xdr:from>
    <xdr:to>
      <xdr:col>15</xdr:col>
      <xdr:colOff>50800</xdr:colOff>
      <xdr:row>56</xdr:row>
      <xdr:rowOff>99314</xdr:rowOff>
    </xdr:to>
    <xdr:cxnSp macro="">
      <xdr:nvCxnSpPr>
        <xdr:cNvPr id="125" name="直線コネクタ 124"/>
        <xdr:cNvCxnSpPr/>
      </xdr:nvCxnSpPr>
      <xdr:spPr>
        <a:xfrm flipV="1">
          <a:off x="2019300" y="9638754"/>
          <a:ext cx="889000" cy="6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99314</xdr:rowOff>
    </xdr:from>
    <xdr:to>
      <xdr:col>10</xdr:col>
      <xdr:colOff>114300</xdr:colOff>
      <xdr:row>57</xdr:row>
      <xdr:rowOff>81750</xdr:rowOff>
    </xdr:to>
    <xdr:cxnSp macro="">
      <xdr:nvCxnSpPr>
        <xdr:cNvPr id="128" name="直線コネクタ 127"/>
        <xdr:cNvCxnSpPr/>
      </xdr:nvCxnSpPr>
      <xdr:spPr>
        <a:xfrm flipV="1">
          <a:off x="1130300" y="9700514"/>
          <a:ext cx="889000" cy="15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33769</xdr:rowOff>
    </xdr:from>
    <xdr:to>
      <xdr:col>24</xdr:col>
      <xdr:colOff>114300</xdr:colOff>
      <xdr:row>56</xdr:row>
      <xdr:rowOff>135369</xdr:rowOff>
    </xdr:to>
    <xdr:sp macro="" textlink="">
      <xdr:nvSpPr>
        <xdr:cNvPr id="138" name="楕円 137"/>
        <xdr:cNvSpPr/>
      </xdr:nvSpPr>
      <xdr:spPr>
        <a:xfrm>
          <a:off x="4584700" y="963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12196</xdr:rowOff>
    </xdr:from>
    <xdr:ext cx="534377" cy="259045"/>
    <xdr:sp macro="" textlink="">
      <xdr:nvSpPr>
        <xdr:cNvPr id="139" name="物件費該当値テキスト"/>
        <xdr:cNvSpPr txBox="1"/>
      </xdr:nvSpPr>
      <xdr:spPr>
        <a:xfrm>
          <a:off x="4686300" y="961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47142</xdr:rowOff>
    </xdr:from>
    <xdr:to>
      <xdr:col>20</xdr:col>
      <xdr:colOff>38100</xdr:colOff>
      <xdr:row>56</xdr:row>
      <xdr:rowOff>148742</xdr:rowOff>
    </xdr:to>
    <xdr:sp macro="" textlink="">
      <xdr:nvSpPr>
        <xdr:cNvPr id="140" name="楕円 139"/>
        <xdr:cNvSpPr/>
      </xdr:nvSpPr>
      <xdr:spPr>
        <a:xfrm>
          <a:off x="3746500" y="96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139869</xdr:rowOff>
    </xdr:from>
    <xdr:ext cx="534377" cy="259045"/>
    <xdr:sp macro="" textlink="">
      <xdr:nvSpPr>
        <xdr:cNvPr id="141" name="テキスト ボックス 140"/>
        <xdr:cNvSpPr txBox="1"/>
      </xdr:nvSpPr>
      <xdr:spPr>
        <a:xfrm>
          <a:off x="3530111" y="97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158204</xdr:rowOff>
    </xdr:from>
    <xdr:to>
      <xdr:col>15</xdr:col>
      <xdr:colOff>101600</xdr:colOff>
      <xdr:row>56</xdr:row>
      <xdr:rowOff>88354</xdr:rowOff>
    </xdr:to>
    <xdr:sp macro="" textlink="">
      <xdr:nvSpPr>
        <xdr:cNvPr id="142" name="楕円 141"/>
        <xdr:cNvSpPr/>
      </xdr:nvSpPr>
      <xdr:spPr>
        <a:xfrm>
          <a:off x="2857500" y="958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79481</xdr:rowOff>
    </xdr:from>
    <xdr:ext cx="534377" cy="259045"/>
    <xdr:sp macro="" textlink="">
      <xdr:nvSpPr>
        <xdr:cNvPr id="143" name="テキスト ボックス 142"/>
        <xdr:cNvSpPr txBox="1"/>
      </xdr:nvSpPr>
      <xdr:spPr>
        <a:xfrm>
          <a:off x="2641111" y="96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48514</xdr:rowOff>
    </xdr:from>
    <xdr:to>
      <xdr:col>10</xdr:col>
      <xdr:colOff>165100</xdr:colOff>
      <xdr:row>56</xdr:row>
      <xdr:rowOff>150114</xdr:rowOff>
    </xdr:to>
    <xdr:sp macro="" textlink="">
      <xdr:nvSpPr>
        <xdr:cNvPr id="144" name="楕円 143"/>
        <xdr:cNvSpPr/>
      </xdr:nvSpPr>
      <xdr:spPr>
        <a:xfrm>
          <a:off x="1968500" y="96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141241</xdr:rowOff>
    </xdr:from>
    <xdr:ext cx="534377" cy="259045"/>
    <xdr:sp macro="" textlink="">
      <xdr:nvSpPr>
        <xdr:cNvPr id="145" name="テキスト ボックス 144"/>
        <xdr:cNvSpPr txBox="1"/>
      </xdr:nvSpPr>
      <xdr:spPr>
        <a:xfrm>
          <a:off x="1752111" y="974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30950</xdr:rowOff>
    </xdr:from>
    <xdr:to>
      <xdr:col>6</xdr:col>
      <xdr:colOff>38100</xdr:colOff>
      <xdr:row>57</xdr:row>
      <xdr:rowOff>132550</xdr:rowOff>
    </xdr:to>
    <xdr:sp macro="" textlink="">
      <xdr:nvSpPr>
        <xdr:cNvPr id="146" name="楕円 145"/>
        <xdr:cNvSpPr/>
      </xdr:nvSpPr>
      <xdr:spPr>
        <a:xfrm>
          <a:off x="1079500" y="98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123677</xdr:rowOff>
    </xdr:from>
    <xdr:ext cx="534377" cy="259045"/>
    <xdr:sp macro="" textlink="">
      <xdr:nvSpPr>
        <xdr:cNvPr id="147" name="テキスト ボックス 146"/>
        <xdr:cNvSpPr txBox="1"/>
      </xdr:nvSpPr>
      <xdr:spPr>
        <a:xfrm>
          <a:off x="863111" y="98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13512</xdr:rowOff>
    </xdr:from>
    <xdr:to>
      <xdr:col>24</xdr:col>
      <xdr:colOff>63500</xdr:colOff>
      <xdr:row>76</xdr:row>
      <xdr:rowOff>37654</xdr:rowOff>
    </xdr:to>
    <xdr:cxnSp macro="">
      <xdr:nvCxnSpPr>
        <xdr:cNvPr id="174" name="直線コネクタ 173"/>
        <xdr:cNvCxnSpPr/>
      </xdr:nvCxnSpPr>
      <xdr:spPr>
        <a:xfrm>
          <a:off x="3797300" y="13043712"/>
          <a:ext cx="838200" cy="2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23801</xdr:rowOff>
    </xdr:from>
    <xdr:ext cx="469744" cy="259045"/>
    <xdr:sp macro="" textlink="">
      <xdr:nvSpPr>
        <xdr:cNvPr id="175" name="維持補修費平均値テキスト"/>
        <xdr:cNvSpPr txBox="1"/>
      </xdr:nvSpPr>
      <xdr:spPr>
        <a:xfrm>
          <a:off x="4686300" y="1305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92974</xdr:rowOff>
    </xdr:from>
    <xdr:to>
      <xdr:col>19</xdr:col>
      <xdr:colOff>177800</xdr:colOff>
      <xdr:row>76</xdr:row>
      <xdr:rowOff>13512</xdr:rowOff>
    </xdr:to>
    <xdr:cxnSp macro="">
      <xdr:nvCxnSpPr>
        <xdr:cNvPr id="177" name="直線コネクタ 176"/>
        <xdr:cNvCxnSpPr/>
      </xdr:nvCxnSpPr>
      <xdr:spPr>
        <a:xfrm>
          <a:off x="2908300" y="12951724"/>
          <a:ext cx="889000" cy="9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79" name="テキスト ボックス 178"/>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92974</xdr:rowOff>
    </xdr:from>
    <xdr:to>
      <xdr:col>15</xdr:col>
      <xdr:colOff>50800</xdr:colOff>
      <xdr:row>76</xdr:row>
      <xdr:rowOff>33995</xdr:rowOff>
    </xdr:to>
    <xdr:cxnSp macro="">
      <xdr:nvCxnSpPr>
        <xdr:cNvPr id="180" name="直線コネクタ 179"/>
        <xdr:cNvCxnSpPr/>
      </xdr:nvCxnSpPr>
      <xdr:spPr>
        <a:xfrm flipV="1">
          <a:off x="2019300" y="12951724"/>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154286</xdr:rowOff>
    </xdr:from>
    <xdr:ext cx="469744" cy="259045"/>
    <xdr:sp macro="" textlink="">
      <xdr:nvSpPr>
        <xdr:cNvPr id="182" name="テキスト ボックス 181"/>
        <xdr:cNvSpPr txBox="1"/>
      </xdr:nvSpPr>
      <xdr:spPr>
        <a:xfrm>
          <a:off x="2673428"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27504</xdr:rowOff>
    </xdr:from>
    <xdr:to>
      <xdr:col>10</xdr:col>
      <xdr:colOff>114300</xdr:colOff>
      <xdr:row>76</xdr:row>
      <xdr:rowOff>33995</xdr:rowOff>
    </xdr:to>
    <xdr:cxnSp macro="">
      <xdr:nvCxnSpPr>
        <xdr:cNvPr id="183" name="直線コネクタ 182"/>
        <xdr:cNvCxnSpPr/>
      </xdr:nvCxnSpPr>
      <xdr:spPr>
        <a:xfrm>
          <a:off x="1130300" y="13057704"/>
          <a:ext cx="8890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160779</xdr:rowOff>
    </xdr:from>
    <xdr:ext cx="469744" cy="259045"/>
    <xdr:sp macro="" textlink="">
      <xdr:nvSpPr>
        <xdr:cNvPr id="185" name="テキスト ボックス 184"/>
        <xdr:cNvSpPr txBox="1"/>
      </xdr:nvSpPr>
      <xdr:spPr>
        <a:xfrm>
          <a:off x="1784428"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138650</xdr:rowOff>
    </xdr:from>
    <xdr:ext cx="469744" cy="259045"/>
    <xdr:sp macro="" textlink="">
      <xdr:nvSpPr>
        <xdr:cNvPr id="187" name="テキスト ボックス 186"/>
        <xdr:cNvSpPr txBox="1"/>
      </xdr:nvSpPr>
      <xdr:spPr>
        <a:xfrm>
          <a:off x="895428" y="131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158304</xdr:rowOff>
    </xdr:from>
    <xdr:to>
      <xdr:col>24</xdr:col>
      <xdr:colOff>114300</xdr:colOff>
      <xdr:row>76</xdr:row>
      <xdr:rowOff>88454</xdr:rowOff>
    </xdr:to>
    <xdr:sp macro="" textlink="">
      <xdr:nvSpPr>
        <xdr:cNvPr id="193" name="楕円 192"/>
        <xdr:cNvSpPr/>
      </xdr:nvSpPr>
      <xdr:spPr>
        <a:xfrm>
          <a:off x="4584700" y="130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9730</xdr:rowOff>
    </xdr:from>
    <xdr:ext cx="469744" cy="259045"/>
    <xdr:sp macro="" textlink="">
      <xdr:nvSpPr>
        <xdr:cNvPr id="194" name="維持補修費該当値テキスト"/>
        <xdr:cNvSpPr txBox="1"/>
      </xdr:nvSpPr>
      <xdr:spPr>
        <a:xfrm>
          <a:off x="4686300" y="1286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134163</xdr:rowOff>
    </xdr:from>
    <xdr:to>
      <xdr:col>20</xdr:col>
      <xdr:colOff>38100</xdr:colOff>
      <xdr:row>76</xdr:row>
      <xdr:rowOff>64312</xdr:rowOff>
    </xdr:to>
    <xdr:sp macro="" textlink="">
      <xdr:nvSpPr>
        <xdr:cNvPr id="195" name="楕円 194"/>
        <xdr:cNvSpPr/>
      </xdr:nvSpPr>
      <xdr:spPr>
        <a:xfrm>
          <a:off x="3746500" y="129929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80840</xdr:rowOff>
    </xdr:from>
    <xdr:ext cx="469744" cy="259045"/>
    <xdr:sp macro="" textlink="">
      <xdr:nvSpPr>
        <xdr:cNvPr id="196" name="テキスト ボックス 195"/>
        <xdr:cNvSpPr txBox="1"/>
      </xdr:nvSpPr>
      <xdr:spPr>
        <a:xfrm>
          <a:off x="3562428" y="127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42174</xdr:rowOff>
    </xdr:from>
    <xdr:to>
      <xdr:col>15</xdr:col>
      <xdr:colOff>101600</xdr:colOff>
      <xdr:row>75</xdr:row>
      <xdr:rowOff>143774</xdr:rowOff>
    </xdr:to>
    <xdr:sp macro="" textlink="">
      <xdr:nvSpPr>
        <xdr:cNvPr id="197" name="楕円 196"/>
        <xdr:cNvSpPr/>
      </xdr:nvSpPr>
      <xdr:spPr>
        <a:xfrm>
          <a:off x="2857500" y="1290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160301</xdr:rowOff>
    </xdr:from>
    <xdr:ext cx="469744" cy="259045"/>
    <xdr:sp macro="" textlink="">
      <xdr:nvSpPr>
        <xdr:cNvPr id="198" name="テキスト ボックス 197"/>
        <xdr:cNvSpPr txBox="1"/>
      </xdr:nvSpPr>
      <xdr:spPr>
        <a:xfrm>
          <a:off x="2673428" y="1267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154645</xdr:rowOff>
    </xdr:from>
    <xdr:to>
      <xdr:col>10</xdr:col>
      <xdr:colOff>165100</xdr:colOff>
      <xdr:row>76</xdr:row>
      <xdr:rowOff>84795</xdr:rowOff>
    </xdr:to>
    <xdr:sp macro="" textlink="">
      <xdr:nvSpPr>
        <xdr:cNvPr id="199" name="楕円 198"/>
        <xdr:cNvSpPr/>
      </xdr:nvSpPr>
      <xdr:spPr>
        <a:xfrm>
          <a:off x="1968500" y="1301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101323</xdr:rowOff>
    </xdr:from>
    <xdr:ext cx="469744" cy="259045"/>
    <xdr:sp macro="" textlink="">
      <xdr:nvSpPr>
        <xdr:cNvPr id="200" name="テキスト ボックス 199"/>
        <xdr:cNvSpPr txBox="1"/>
      </xdr:nvSpPr>
      <xdr:spPr>
        <a:xfrm>
          <a:off x="1784428" y="1278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148154</xdr:rowOff>
    </xdr:from>
    <xdr:to>
      <xdr:col>6</xdr:col>
      <xdr:colOff>38100</xdr:colOff>
      <xdr:row>76</xdr:row>
      <xdr:rowOff>78304</xdr:rowOff>
    </xdr:to>
    <xdr:sp macro="" textlink="">
      <xdr:nvSpPr>
        <xdr:cNvPr id="201" name="楕円 200"/>
        <xdr:cNvSpPr/>
      </xdr:nvSpPr>
      <xdr:spPr>
        <a:xfrm>
          <a:off x="1079500" y="1300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94830</xdr:rowOff>
    </xdr:from>
    <xdr:ext cx="469744" cy="259045"/>
    <xdr:sp macro="" textlink="">
      <xdr:nvSpPr>
        <xdr:cNvPr id="202" name="テキスト ボックス 201"/>
        <xdr:cNvSpPr txBox="1"/>
      </xdr:nvSpPr>
      <xdr:spPr>
        <a:xfrm>
          <a:off x="895428" y="1278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53239</xdr:rowOff>
    </xdr:from>
    <xdr:to>
      <xdr:col>24</xdr:col>
      <xdr:colOff>63500</xdr:colOff>
      <xdr:row>96</xdr:row>
      <xdr:rowOff>76657</xdr:rowOff>
    </xdr:to>
    <xdr:cxnSp macro="">
      <xdr:nvCxnSpPr>
        <xdr:cNvPr id="232" name="直線コネクタ 231"/>
        <xdr:cNvCxnSpPr/>
      </xdr:nvCxnSpPr>
      <xdr:spPr>
        <a:xfrm flipV="1">
          <a:off x="3797300" y="16512439"/>
          <a:ext cx="8382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76657</xdr:rowOff>
    </xdr:from>
    <xdr:to>
      <xdr:col>19</xdr:col>
      <xdr:colOff>177800</xdr:colOff>
      <xdr:row>96</xdr:row>
      <xdr:rowOff>124892</xdr:rowOff>
    </xdr:to>
    <xdr:cxnSp macro="">
      <xdr:nvCxnSpPr>
        <xdr:cNvPr id="235" name="直線コネクタ 234"/>
        <xdr:cNvCxnSpPr/>
      </xdr:nvCxnSpPr>
      <xdr:spPr>
        <a:xfrm flipV="1">
          <a:off x="2908300" y="16535857"/>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124892</xdr:rowOff>
    </xdr:from>
    <xdr:to>
      <xdr:col>15</xdr:col>
      <xdr:colOff>50800</xdr:colOff>
      <xdr:row>97</xdr:row>
      <xdr:rowOff>9995</xdr:rowOff>
    </xdr:to>
    <xdr:cxnSp macro="">
      <xdr:nvCxnSpPr>
        <xdr:cNvPr id="238" name="直線コネクタ 237"/>
        <xdr:cNvCxnSpPr/>
      </xdr:nvCxnSpPr>
      <xdr:spPr>
        <a:xfrm flipV="1">
          <a:off x="2019300" y="16584092"/>
          <a:ext cx="889000" cy="5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9995</xdr:rowOff>
    </xdr:from>
    <xdr:to>
      <xdr:col>10</xdr:col>
      <xdr:colOff>114300</xdr:colOff>
      <xdr:row>97</xdr:row>
      <xdr:rowOff>75819</xdr:rowOff>
    </xdr:to>
    <xdr:cxnSp macro="">
      <xdr:nvCxnSpPr>
        <xdr:cNvPr id="241" name="直線コネクタ 240"/>
        <xdr:cNvCxnSpPr/>
      </xdr:nvCxnSpPr>
      <xdr:spPr>
        <a:xfrm flipV="1">
          <a:off x="1130300" y="16640645"/>
          <a:ext cx="889000" cy="6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2439</xdr:rowOff>
    </xdr:from>
    <xdr:to>
      <xdr:col>24</xdr:col>
      <xdr:colOff>114300</xdr:colOff>
      <xdr:row>96</xdr:row>
      <xdr:rowOff>104039</xdr:rowOff>
    </xdr:to>
    <xdr:sp macro="" textlink="">
      <xdr:nvSpPr>
        <xdr:cNvPr id="251" name="楕円 250"/>
        <xdr:cNvSpPr/>
      </xdr:nvSpPr>
      <xdr:spPr>
        <a:xfrm>
          <a:off x="4584700" y="164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152316</xdr:rowOff>
    </xdr:from>
    <xdr:ext cx="534377" cy="259045"/>
    <xdr:sp macro="" textlink="">
      <xdr:nvSpPr>
        <xdr:cNvPr id="252" name="扶助費該当値テキスト"/>
        <xdr:cNvSpPr txBox="1"/>
      </xdr:nvSpPr>
      <xdr:spPr>
        <a:xfrm>
          <a:off x="4686300" y="1644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25857</xdr:rowOff>
    </xdr:from>
    <xdr:to>
      <xdr:col>20</xdr:col>
      <xdr:colOff>38100</xdr:colOff>
      <xdr:row>96</xdr:row>
      <xdr:rowOff>127457</xdr:rowOff>
    </xdr:to>
    <xdr:sp macro="" textlink="">
      <xdr:nvSpPr>
        <xdr:cNvPr id="253" name="楕円 252"/>
        <xdr:cNvSpPr/>
      </xdr:nvSpPr>
      <xdr:spPr>
        <a:xfrm>
          <a:off x="3746500" y="164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118584</xdr:rowOff>
    </xdr:from>
    <xdr:ext cx="534377" cy="259045"/>
    <xdr:sp macro="" textlink="">
      <xdr:nvSpPr>
        <xdr:cNvPr id="254" name="テキスト ボックス 253"/>
        <xdr:cNvSpPr txBox="1"/>
      </xdr:nvSpPr>
      <xdr:spPr>
        <a:xfrm>
          <a:off x="3530111" y="165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74092</xdr:rowOff>
    </xdr:from>
    <xdr:to>
      <xdr:col>15</xdr:col>
      <xdr:colOff>101600</xdr:colOff>
      <xdr:row>97</xdr:row>
      <xdr:rowOff>4242</xdr:rowOff>
    </xdr:to>
    <xdr:sp macro="" textlink="">
      <xdr:nvSpPr>
        <xdr:cNvPr id="255" name="楕円 254"/>
        <xdr:cNvSpPr/>
      </xdr:nvSpPr>
      <xdr:spPr>
        <a:xfrm>
          <a:off x="2857500" y="16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166819</xdr:rowOff>
    </xdr:from>
    <xdr:ext cx="534377" cy="259045"/>
    <xdr:sp macro="" textlink="">
      <xdr:nvSpPr>
        <xdr:cNvPr id="256" name="テキスト ボックス 255"/>
        <xdr:cNvSpPr txBox="1"/>
      </xdr:nvSpPr>
      <xdr:spPr>
        <a:xfrm>
          <a:off x="2641111" y="166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130645</xdr:rowOff>
    </xdr:from>
    <xdr:to>
      <xdr:col>10</xdr:col>
      <xdr:colOff>165100</xdr:colOff>
      <xdr:row>97</xdr:row>
      <xdr:rowOff>60795</xdr:rowOff>
    </xdr:to>
    <xdr:sp macro="" textlink="">
      <xdr:nvSpPr>
        <xdr:cNvPr id="257" name="楕円 256"/>
        <xdr:cNvSpPr/>
      </xdr:nvSpPr>
      <xdr:spPr>
        <a:xfrm>
          <a:off x="1968500" y="165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51922</xdr:rowOff>
    </xdr:from>
    <xdr:ext cx="534377" cy="259045"/>
    <xdr:sp macro="" textlink="">
      <xdr:nvSpPr>
        <xdr:cNvPr id="258" name="テキスト ボックス 257"/>
        <xdr:cNvSpPr txBox="1"/>
      </xdr:nvSpPr>
      <xdr:spPr>
        <a:xfrm>
          <a:off x="1752111" y="1668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25019</xdr:rowOff>
    </xdr:from>
    <xdr:to>
      <xdr:col>6</xdr:col>
      <xdr:colOff>38100</xdr:colOff>
      <xdr:row>97</xdr:row>
      <xdr:rowOff>126619</xdr:rowOff>
    </xdr:to>
    <xdr:sp macro="" textlink="">
      <xdr:nvSpPr>
        <xdr:cNvPr id="259" name="楕円 258"/>
        <xdr:cNvSpPr/>
      </xdr:nvSpPr>
      <xdr:spPr>
        <a:xfrm>
          <a:off x="1079500" y="166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117746</xdr:rowOff>
    </xdr:from>
    <xdr:ext cx="534377" cy="259045"/>
    <xdr:sp macro="" textlink="">
      <xdr:nvSpPr>
        <xdr:cNvPr id="260" name="テキスト ボックス 259"/>
        <xdr:cNvSpPr txBox="1"/>
      </xdr:nvSpPr>
      <xdr:spPr>
        <a:xfrm>
          <a:off x="863111" y="1674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89081</xdr:rowOff>
    </xdr:from>
    <xdr:to>
      <xdr:col>55</xdr:col>
      <xdr:colOff>0</xdr:colOff>
      <xdr:row>37</xdr:row>
      <xdr:rowOff>105214</xdr:rowOff>
    </xdr:to>
    <xdr:cxnSp macro="">
      <xdr:nvCxnSpPr>
        <xdr:cNvPr id="292" name="直線コネクタ 291"/>
        <xdr:cNvCxnSpPr/>
      </xdr:nvCxnSpPr>
      <xdr:spPr>
        <a:xfrm>
          <a:off x="9639300" y="6432731"/>
          <a:ext cx="8382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89081</xdr:rowOff>
    </xdr:from>
    <xdr:to>
      <xdr:col>50</xdr:col>
      <xdr:colOff>114300</xdr:colOff>
      <xdr:row>38</xdr:row>
      <xdr:rowOff>60735</xdr:rowOff>
    </xdr:to>
    <xdr:cxnSp macro="">
      <xdr:nvCxnSpPr>
        <xdr:cNvPr id="295" name="直線コネクタ 294"/>
        <xdr:cNvCxnSpPr/>
      </xdr:nvCxnSpPr>
      <xdr:spPr>
        <a:xfrm flipV="1">
          <a:off x="8750300" y="6432731"/>
          <a:ext cx="8890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60735</xdr:rowOff>
    </xdr:from>
    <xdr:to>
      <xdr:col>45</xdr:col>
      <xdr:colOff>177800</xdr:colOff>
      <xdr:row>39</xdr:row>
      <xdr:rowOff>15080</xdr:rowOff>
    </xdr:to>
    <xdr:cxnSp macro="">
      <xdr:nvCxnSpPr>
        <xdr:cNvPr id="298" name="直線コネクタ 297"/>
        <xdr:cNvCxnSpPr/>
      </xdr:nvCxnSpPr>
      <xdr:spPr>
        <a:xfrm flipV="1">
          <a:off x="7861300" y="6575835"/>
          <a:ext cx="889000" cy="12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13088</xdr:rowOff>
    </xdr:from>
    <xdr:to>
      <xdr:col>41</xdr:col>
      <xdr:colOff>50800</xdr:colOff>
      <xdr:row>39</xdr:row>
      <xdr:rowOff>15080</xdr:rowOff>
    </xdr:to>
    <xdr:cxnSp macro="">
      <xdr:nvCxnSpPr>
        <xdr:cNvPr id="301" name="直線コネクタ 300"/>
        <xdr:cNvCxnSpPr/>
      </xdr:nvCxnSpPr>
      <xdr:spPr>
        <a:xfrm>
          <a:off x="6972300" y="6699638"/>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54414</xdr:rowOff>
    </xdr:from>
    <xdr:to>
      <xdr:col>55</xdr:col>
      <xdr:colOff>50800</xdr:colOff>
      <xdr:row>37</xdr:row>
      <xdr:rowOff>156014</xdr:rowOff>
    </xdr:to>
    <xdr:sp macro="" textlink="">
      <xdr:nvSpPr>
        <xdr:cNvPr id="311" name="楕円 310"/>
        <xdr:cNvSpPr/>
      </xdr:nvSpPr>
      <xdr:spPr>
        <a:xfrm>
          <a:off x="10426700" y="639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32841</xdr:rowOff>
    </xdr:from>
    <xdr:ext cx="534377" cy="259045"/>
    <xdr:sp macro="" textlink="">
      <xdr:nvSpPr>
        <xdr:cNvPr id="312" name="補助費等該当値テキスト"/>
        <xdr:cNvSpPr txBox="1"/>
      </xdr:nvSpPr>
      <xdr:spPr>
        <a:xfrm>
          <a:off x="10528300" y="63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38281</xdr:rowOff>
    </xdr:from>
    <xdr:to>
      <xdr:col>50</xdr:col>
      <xdr:colOff>165100</xdr:colOff>
      <xdr:row>37</xdr:row>
      <xdr:rowOff>139881</xdr:rowOff>
    </xdr:to>
    <xdr:sp macro="" textlink="">
      <xdr:nvSpPr>
        <xdr:cNvPr id="313" name="楕円 312"/>
        <xdr:cNvSpPr/>
      </xdr:nvSpPr>
      <xdr:spPr>
        <a:xfrm>
          <a:off x="9588500" y="63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131008</xdr:rowOff>
    </xdr:from>
    <xdr:ext cx="534377" cy="259045"/>
    <xdr:sp macro="" textlink="">
      <xdr:nvSpPr>
        <xdr:cNvPr id="314" name="テキスト ボックス 313"/>
        <xdr:cNvSpPr txBox="1"/>
      </xdr:nvSpPr>
      <xdr:spPr>
        <a:xfrm>
          <a:off x="9372111" y="647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9935</xdr:rowOff>
    </xdr:from>
    <xdr:to>
      <xdr:col>46</xdr:col>
      <xdr:colOff>38100</xdr:colOff>
      <xdr:row>38</xdr:row>
      <xdr:rowOff>111535</xdr:rowOff>
    </xdr:to>
    <xdr:sp macro="" textlink="">
      <xdr:nvSpPr>
        <xdr:cNvPr id="315" name="楕円 314"/>
        <xdr:cNvSpPr/>
      </xdr:nvSpPr>
      <xdr:spPr>
        <a:xfrm>
          <a:off x="8699500" y="652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102662</xdr:rowOff>
    </xdr:from>
    <xdr:ext cx="534377" cy="259045"/>
    <xdr:sp macro="" textlink="">
      <xdr:nvSpPr>
        <xdr:cNvPr id="316" name="テキスト ボックス 315"/>
        <xdr:cNvSpPr txBox="1"/>
      </xdr:nvSpPr>
      <xdr:spPr>
        <a:xfrm>
          <a:off x="8483111" y="661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135730</xdr:rowOff>
    </xdr:from>
    <xdr:to>
      <xdr:col>41</xdr:col>
      <xdr:colOff>101600</xdr:colOff>
      <xdr:row>39</xdr:row>
      <xdr:rowOff>65880</xdr:rowOff>
    </xdr:to>
    <xdr:sp macro="" textlink="">
      <xdr:nvSpPr>
        <xdr:cNvPr id="317" name="楕円 316"/>
        <xdr:cNvSpPr/>
      </xdr:nvSpPr>
      <xdr:spPr>
        <a:xfrm>
          <a:off x="7810500" y="66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57007</xdr:rowOff>
    </xdr:from>
    <xdr:ext cx="534377" cy="259045"/>
    <xdr:sp macro="" textlink="">
      <xdr:nvSpPr>
        <xdr:cNvPr id="318" name="テキスト ボックス 317"/>
        <xdr:cNvSpPr txBox="1"/>
      </xdr:nvSpPr>
      <xdr:spPr>
        <a:xfrm>
          <a:off x="7594111" y="67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133738</xdr:rowOff>
    </xdr:from>
    <xdr:to>
      <xdr:col>36</xdr:col>
      <xdr:colOff>165100</xdr:colOff>
      <xdr:row>39</xdr:row>
      <xdr:rowOff>63888</xdr:rowOff>
    </xdr:to>
    <xdr:sp macro="" textlink="">
      <xdr:nvSpPr>
        <xdr:cNvPr id="319" name="楕円 318"/>
        <xdr:cNvSpPr/>
      </xdr:nvSpPr>
      <xdr:spPr>
        <a:xfrm>
          <a:off x="6921500" y="66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55015</xdr:rowOff>
    </xdr:from>
    <xdr:ext cx="534377" cy="259045"/>
    <xdr:sp macro="" textlink="">
      <xdr:nvSpPr>
        <xdr:cNvPr id="320" name="テキスト ボックス 319"/>
        <xdr:cNvSpPr txBox="1"/>
      </xdr:nvSpPr>
      <xdr:spPr>
        <a:xfrm>
          <a:off x="6705111" y="674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87426</xdr:rowOff>
    </xdr:from>
    <xdr:to>
      <xdr:col>55</xdr:col>
      <xdr:colOff>0</xdr:colOff>
      <xdr:row>57</xdr:row>
      <xdr:rowOff>155397</xdr:rowOff>
    </xdr:to>
    <xdr:cxnSp macro="">
      <xdr:nvCxnSpPr>
        <xdr:cNvPr id="350" name="直線コネクタ 349"/>
        <xdr:cNvCxnSpPr/>
      </xdr:nvCxnSpPr>
      <xdr:spPr>
        <a:xfrm>
          <a:off x="9639300" y="9860076"/>
          <a:ext cx="838200" cy="6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4826</xdr:rowOff>
    </xdr:from>
    <xdr:to>
      <xdr:col>50</xdr:col>
      <xdr:colOff>114300</xdr:colOff>
      <xdr:row>57</xdr:row>
      <xdr:rowOff>87426</xdr:rowOff>
    </xdr:to>
    <xdr:cxnSp macro="">
      <xdr:nvCxnSpPr>
        <xdr:cNvPr id="353" name="直線コネクタ 352"/>
        <xdr:cNvCxnSpPr/>
      </xdr:nvCxnSpPr>
      <xdr:spPr>
        <a:xfrm>
          <a:off x="8750300" y="9777476"/>
          <a:ext cx="889000" cy="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161169</xdr:rowOff>
    </xdr:from>
    <xdr:to>
      <xdr:col>45</xdr:col>
      <xdr:colOff>177800</xdr:colOff>
      <xdr:row>57</xdr:row>
      <xdr:rowOff>4826</xdr:rowOff>
    </xdr:to>
    <xdr:cxnSp macro="">
      <xdr:nvCxnSpPr>
        <xdr:cNvPr id="356" name="直線コネクタ 355"/>
        <xdr:cNvCxnSpPr/>
      </xdr:nvCxnSpPr>
      <xdr:spPr>
        <a:xfrm>
          <a:off x="7861300" y="9762369"/>
          <a:ext cx="8890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136766</xdr:rowOff>
    </xdr:from>
    <xdr:to>
      <xdr:col>41</xdr:col>
      <xdr:colOff>50800</xdr:colOff>
      <xdr:row>56</xdr:row>
      <xdr:rowOff>161169</xdr:rowOff>
    </xdr:to>
    <xdr:cxnSp macro="">
      <xdr:nvCxnSpPr>
        <xdr:cNvPr id="359" name="直線コネクタ 358"/>
        <xdr:cNvCxnSpPr/>
      </xdr:nvCxnSpPr>
      <xdr:spPr>
        <a:xfrm>
          <a:off x="6972300" y="9737966"/>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104597</xdr:rowOff>
    </xdr:from>
    <xdr:to>
      <xdr:col>55</xdr:col>
      <xdr:colOff>50800</xdr:colOff>
      <xdr:row>58</xdr:row>
      <xdr:rowOff>34747</xdr:rowOff>
    </xdr:to>
    <xdr:sp macro="" textlink="">
      <xdr:nvSpPr>
        <xdr:cNvPr id="369" name="楕円 368"/>
        <xdr:cNvSpPr/>
      </xdr:nvSpPr>
      <xdr:spPr>
        <a:xfrm>
          <a:off x="10426700" y="98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83024</xdr:rowOff>
    </xdr:from>
    <xdr:ext cx="534377" cy="259045"/>
    <xdr:sp macro="" textlink="">
      <xdr:nvSpPr>
        <xdr:cNvPr id="370" name="普通建設事業費該当値テキスト"/>
        <xdr:cNvSpPr txBox="1"/>
      </xdr:nvSpPr>
      <xdr:spPr>
        <a:xfrm>
          <a:off x="10528300" y="985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36626</xdr:rowOff>
    </xdr:from>
    <xdr:to>
      <xdr:col>50</xdr:col>
      <xdr:colOff>165100</xdr:colOff>
      <xdr:row>57</xdr:row>
      <xdr:rowOff>138226</xdr:rowOff>
    </xdr:to>
    <xdr:sp macro="" textlink="">
      <xdr:nvSpPr>
        <xdr:cNvPr id="371" name="楕円 370"/>
        <xdr:cNvSpPr/>
      </xdr:nvSpPr>
      <xdr:spPr>
        <a:xfrm>
          <a:off x="9588500" y="980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129353</xdr:rowOff>
    </xdr:from>
    <xdr:ext cx="534377" cy="259045"/>
    <xdr:sp macro="" textlink="">
      <xdr:nvSpPr>
        <xdr:cNvPr id="372" name="テキスト ボックス 371"/>
        <xdr:cNvSpPr txBox="1"/>
      </xdr:nvSpPr>
      <xdr:spPr>
        <a:xfrm>
          <a:off x="9372111" y="990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125476</xdr:rowOff>
    </xdr:from>
    <xdr:to>
      <xdr:col>46</xdr:col>
      <xdr:colOff>38100</xdr:colOff>
      <xdr:row>57</xdr:row>
      <xdr:rowOff>55626</xdr:rowOff>
    </xdr:to>
    <xdr:sp macro="" textlink="">
      <xdr:nvSpPr>
        <xdr:cNvPr id="373" name="楕円 372"/>
        <xdr:cNvSpPr/>
      </xdr:nvSpPr>
      <xdr:spPr>
        <a:xfrm>
          <a:off x="8699500" y="97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46753</xdr:rowOff>
    </xdr:from>
    <xdr:ext cx="534377" cy="259045"/>
    <xdr:sp macro="" textlink="">
      <xdr:nvSpPr>
        <xdr:cNvPr id="374" name="テキスト ボックス 373"/>
        <xdr:cNvSpPr txBox="1"/>
      </xdr:nvSpPr>
      <xdr:spPr>
        <a:xfrm>
          <a:off x="8483111" y="981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110369</xdr:rowOff>
    </xdr:from>
    <xdr:to>
      <xdr:col>41</xdr:col>
      <xdr:colOff>101600</xdr:colOff>
      <xdr:row>57</xdr:row>
      <xdr:rowOff>40519</xdr:rowOff>
    </xdr:to>
    <xdr:sp macro="" textlink="">
      <xdr:nvSpPr>
        <xdr:cNvPr id="375" name="楕円 374"/>
        <xdr:cNvSpPr/>
      </xdr:nvSpPr>
      <xdr:spPr>
        <a:xfrm>
          <a:off x="7810500" y="97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31646</xdr:rowOff>
    </xdr:from>
    <xdr:ext cx="534377" cy="259045"/>
    <xdr:sp macro="" textlink="">
      <xdr:nvSpPr>
        <xdr:cNvPr id="376" name="テキスト ボックス 375"/>
        <xdr:cNvSpPr txBox="1"/>
      </xdr:nvSpPr>
      <xdr:spPr>
        <a:xfrm>
          <a:off x="7594111" y="980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85966</xdr:rowOff>
    </xdr:from>
    <xdr:to>
      <xdr:col>36</xdr:col>
      <xdr:colOff>165100</xdr:colOff>
      <xdr:row>57</xdr:row>
      <xdr:rowOff>16116</xdr:rowOff>
    </xdr:to>
    <xdr:sp macro="" textlink="">
      <xdr:nvSpPr>
        <xdr:cNvPr id="377" name="楕円 376"/>
        <xdr:cNvSpPr/>
      </xdr:nvSpPr>
      <xdr:spPr>
        <a:xfrm>
          <a:off x="6921500" y="96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7243</xdr:rowOff>
    </xdr:from>
    <xdr:ext cx="534377" cy="259045"/>
    <xdr:sp macro="" textlink="">
      <xdr:nvSpPr>
        <xdr:cNvPr id="378" name="テキスト ボックス 377"/>
        <xdr:cNvSpPr txBox="1"/>
      </xdr:nvSpPr>
      <xdr:spPr>
        <a:xfrm>
          <a:off x="6705111" y="977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140424</xdr:rowOff>
    </xdr:from>
    <xdr:to>
      <xdr:col>55</xdr:col>
      <xdr:colOff>0</xdr:colOff>
      <xdr:row>78</xdr:row>
      <xdr:rowOff>63119</xdr:rowOff>
    </xdr:to>
    <xdr:cxnSp macro="">
      <xdr:nvCxnSpPr>
        <xdr:cNvPr id="407" name="直線コネクタ 406"/>
        <xdr:cNvCxnSpPr/>
      </xdr:nvCxnSpPr>
      <xdr:spPr>
        <a:xfrm>
          <a:off x="9639300" y="13342074"/>
          <a:ext cx="838200" cy="9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21589</xdr:rowOff>
    </xdr:from>
    <xdr:to>
      <xdr:col>50</xdr:col>
      <xdr:colOff>114300</xdr:colOff>
      <xdr:row>77</xdr:row>
      <xdr:rowOff>140424</xdr:rowOff>
    </xdr:to>
    <xdr:cxnSp macro="">
      <xdr:nvCxnSpPr>
        <xdr:cNvPr id="410" name="直線コネクタ 409"/>
        <xdr:cNvCxnSpPr/>
      </xdr:nvCxnSpPr>
      <xdr:spPr>
        <a:xfrm>
          <a:off x="8750300" y="13223239"/>
          <a:ext cx="889000" cy="11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21589</xdr:rowOff>
    </xdr:from>
    <xdr:to>
      <xdr:col>45</xdr:col>
      <xdr:colOff>177800</xdr:colOff>
      <xdr:row>77</xdr:row>
      <xdr:rowOff>47879</xdr:rowOff>
    </xdr:to>
    <xdr:cxnSp macro="">
      <xdr:nvCxnSpPr>
        <xdr:cNvPr id="413" name="直線コネクタ 412"/>
        <xdr:cNvCxnSpPr/>
      </xdr:nvCxnSpPr>
      <xdr:spPr>
        <a:xfrm flipV="1">
          <a:off x="7861300" y="13223239"/>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12319</xdr:rowOff>
    </xdr:from>
    <xdr:to>
      <xdr:col>55</xdr:col>
      <xdr:colOff>50800</xdr:colOff>
      <xdr:row>78</xdr:row>
      <xdr:rowOff>113919</xdr:rowOff>
    </xdr:to>
    <xdr:sp macro="" textlink="">
      <xdr:nvSpPr>
        <xdr:cNvPr id="423" name="楕円 422"/>
        <xdr:cNvSpPr/>
      </xdr:nvSpPr>
      <xdr:spPr>
        <a:xfrm>
          <a:off x="10426700" y="133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162196</xdr:rowOff>
    </xdr:from>
    <xdr:ext cx="469744" cy="259045"/>
    <xdr:sp macro="" textlink="">
      <xdr:nvSpPr>
        <xdr:cNvPr id="424" name="普通建設事業費 （ うち新規整備　）該当値テキスト"/>
        <xdr:cNvSpPr txBox="1"/>
      </xdr:nvSpPr>
      <xdr:spPr>
        <a:xfrm>
          <a:off x="10528300" y="1336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89624</xdr:rowOff>
    </xdr:from>
    <xdr:to>
      <xdr:col>50</xdr:col>
      <xdr:colOff>165100</xdr:colOff>
      <xdr:row>78</xdr:row>
      <xdr:rowOff>19774</xdr:rowOff>
    </xdr:to>
    <xdr:sp macro="" textlink="">
      <xdr:nvSpPr>
        <xdr:cNvPr id="425" name="楕円 424"/>
        <xdr:cNvSpPr/>
      </xdr:nvSpPr>
      <xdr:spPr>
        <a:xfrm>
          <a:off x="9588500" y="132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10901</xdr:rowOff>
    </xdr:from>
    <xdr:ext cx="469744" cy="259045"/>
    <xdr:sp macro="" textlink="">
      <xdr:nvSpPr>
        <xdr:cNvPr id="426" name="テキスト ボックス 425"/>
        <xdr:cNvSpPr txBox="1"/>
      </xdr:nvSpPr>
      <xdr:spPr>
        <a:xfrm>
          <a:off x="9404428" y="1338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142239</xdr:rowOff>
    </xdr:from>
    <xdr:to>
      <xdr:col>46</xdr:col>
      <xdr:colOff>38100</xdr:colOff>
      <xdr:row>77</xdr:row>
      <xdr:rowOff>72389</xdr:rowOff>
    </xdr:to>
    <xdr:sp macro="" textlink="">
      <xdr:nvSpPr>
        <xdr:cNvPr id="427" name="楕円 426"/>
        <xdr:cNvSpPr/>
      </xdr:nvSpPr>
      <xdr:spPr>
        <a:xfrm>
          <a:off x="8699500" y="1317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63516</xdr:rowOff>
    </xdr:from>
    <xdr:ext cx="469744" cy="259045"/>
    <xdr:sp macro="" textlink="">
      <xdr:nvSpPr>
        <xdr:cNvPr id="428" name="テキスト ボックス 427"/>
        <xdr:cNvSpPr txBox="1"/>
      </xdr:nvSpPr>
      <xdr:spPr>
        <a:xfrm>
          <a:off x="8515428" y="1326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168529</xdr:rowOff>
    </xdr:from>
    <xdr:to>
      <xdr:col>41</xdr:col>
      <xdr:colOff>101600</xdr:colOff>
      <xdr:row>77</xdr:row>
      <xdr:rowOff>98679</xdr:rowOff>
    </xdr:to>
    <xdr:sp macro="" textlink="">
      <xdr:nvSpPr>
        <xdr:cNvPr id="429" name="楕円 428"/>
        <xdr:cNvSpPr/>
      </xdr:nvSpPr>
      <xdr:spPr>
        <a:xfrm>
          <a:off x="7810500" y="131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89806</xdr:rowOff>
    </xdr:from>
    <xdr:ext cx="469744" cy="259045"/>
    <xdr:sp macro="" textlink="">
      <xdr:nvSpPr>
        <xdr:cNvPr id="430" name="テキスト ボックス 429"/>
        <xdr:cNvSpPr txBox="1"/>
      </xdr:nvSpPr>
      <xdr:spPr>
        <a:xfrm>
          <a:off x="7626428" y="1329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72743</xdr:rowOff>
    </xdr:from>
    <xdr:to>
      <xdr:col>55</xdr:col>
      <xdr:colOff>0</xdr:colOff>
      <xdr:row>96</xdr:row>
      <xdr:rowOff>170836</xdr:rowOff>
    </xdr:to>
    <xdr:cxnSp macro="">
      <xdr:nvCxnSpPr>
        <xdr:cNvPr id="457" name="直線コネクタ 456"/>
        <xdr:cNvCxnSpPr/>
      </xdr:nvCxnSpPr>
      <xdr:spPr>
        <a:xfrm flipV="1">
          <a:off x="9639300" y="16531943"/>
          <a:ext cx="838200" cy="9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170836</xdr:rowOff>
    </xdr:from>
    <xdr:to>
      <xdr:col>50</xdr:col>
      <xdr:colOff>114300</xdr:colOff>
      <xdr:row>97</xdr:row>
      <xdr:rowOff>125619</xdr:rowOff>
    </xdr:to>
    <xdr:cxnSp macro="">
      <xdr:nvCxnSpPr>
        <xdr:cNvPr id="460" name="直線コネクタ 459"/>
        <xdr:cNvCxnSpPr/>
      </xdr:nvCxnSpPr>
      <xdr:spPr>
        <a:xfrm flipV="1">
          <a:off x="8750300" y="16630036"/>
          <a:ext cx="889000" cy="12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137871</xdr:rowOff>
    </xdr:from>
    <xdr:to>
      <xdr:col>45</xdr:col>
      <xdr:colOff>177800</xdr:colOff>
      <xdr:row>97</xdr:row>
      <xdr:rowOff>125619</xdr:rowOff>
    </xdr:to>
    <xdr:cxnSp macro="">
      <xdr:nvCxnSpPr>
        <xdr:cNvPr id="463" name="直線コネクタ 462"/>
        <xdr:cNvCxnSpPr/>
      </xdr:nvCxnSpPr>
      <xdr:spPr>
        <a:xfrm>
          <a:off x="7861300" y="16597071"/>
          <a:ext cx="889000" cy="15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21943</xdr:rowOff>
    </xdr:from>
    <xdr:to>
      <xdr:col>55</xdr:col>
      <xdr:colOff>50800</xdr:colOff>
      <xdr:row>96</xdr:row>
      <xdr:rowOff>123543</xdr:rowOff>
    </xdr:to>
    <xdr:sp macro="" textlink="">
      <xdr:nvSpPr>
        <xdr:cNvPr id="473" name="楕円 472"/>
        <xdr:cNvSpPr/>
      </xdr:nvSpPr>
      <xdr:spPr>
        <a:xfrm>
          <a:off x="10426700" y="1648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370</xdr:rowOff>
    </xdr:from>
    <xdr:ext cx="534377" cy="259045"/>
    <xdr:sp macro="" textlink="">
      <xdr:nvSpPr>
        <xdr:cNvPr id="474" name="普通建設事業費 （ うち更新整備　）該当値テキスト"/>
        <xdr:cNvSpPr txBox="1"/>
      </xdr:nvSpPr>
      <xdr:spPr>
        <a:xfrm>
          <a:off x="10528300" y="1645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120036</xdr:rowOff>
    </xdr:from>
    <xdr:to>
      <xdr:col>50</xdr:col>
      <xdr:colOff>165100</xdr:colOff>
      <xdr:row>97</xdr:row>
      <xdr:rowOff>50186</xdr:rowOff>
    </xdr:to>
    <xdr:sp macro="" textlink="">
      <xdr:nvSpPr>
        <xdr:cNvPr id="475" name="楕円 474"/>
        <xdr:cNvSpPr/>
      </xdr:nvSpPr>
      <xdr:spPr>
        <a:xfrm>
          <a:off x="9588500" y="165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41313</xdr:rowOff>
    </xdr:from>
    <xdr:ext cx="534377" cy="259045"/>
    <xdr:sp macro="" textlink="">
      <xdr:nvSpPr>
        <xdr:cNvPr id="476" name="テキスト ボックス 475"/>
        <xdr:cNvSpPr txBox="1"/>
      </xdr:nvSpPr>
      <xdr:spPr>
        <a:xfrm>
          <a:off x="9372111" y="1667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74819</xdr:rowOff>
    </xdr:from>
    <xdr:to>
      <xdr:col>46</xdr:col>
      <xdr:colOff>38100</xdr:colOff>
      <xdr:row>98</xdr:row>
      <xdr:rowOff>4969</xdr:rowOff>
    </xdr:to>
    <xdr:sp macro="" textlink="">
      <xdr:nvSpPr>
        <xdr:cNvPr id="477" name="楕円 476"/>
        <xdr:cNvSpPr/>
      </xdr:nvSpPr>
      <xdr:spPr>
        <a:xfrm>
          <a:off x="8699500" y="167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167546</xdr:rowOff>
    </xdr:from>
    <xdr:ext cx="469744" cy="259045"/>
    <xdr:sp macro="" textlink="">
      <xdr:nvSpPr>
        <xdr:cNvPr id="478" name="テキスト ボックス 477"/>
        <xdr:cNvSpPr txBox="1"/>
      </xdr:nvSpPr>
      <xdr:spPr>
        <a:xfrm>
          <a:off x="8515428" y="1679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87071</xdr:rowOff>
    </xdr:from>
    <xdr:to>
      <xdr:col>41</xdr:col>
      <xdr:colOff>101600</xdr:colOff>
      <xdr:row>97</xdr:row>
      <xdr:rowOff>17221</xdr:rowOff>
    </xdr:to>
    <xdr:sp macro="" textlink="">
      <xdr:nvSpPr>
        <xdr:cNvPr id="479" name="楕円 478"/>
        <xdr:cNvSpPr/>
      </xdr:nvSpPr>
      <xdr:spPr>
        <a:xfrm>
          <a:off x="7810500" y="165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8348</xdr:rowOff>
    </xdr:from>
    <xdr:ext cx="534377" cy="259045"/>
    <xdr:sp macro="" textlink="">
      <xdr:nvSpPr>
        <xdr:cNvPr id="480" name="テキスト ボックス 479"/>
        <xdr:cNvSpPr txBox="1"/>
      </xdr:nvSpPr>
      <xdr:spPr>
        <a:xfrm>
          <a:off x="7594111" y="166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96234</xdr:rowOff>
    </xdr:from>
    <xdr:to>
      <xdr:col>85</xdr:col>
      <xdr:colOff>127000</xdr:colOff>
      <xdr:row>39</xdr:row>
      <xdr:rowOff>98878</xdr:rowOff>
    </xdr:to>
    <xdr:cxnSp macro="">
      <xdr:nvCxnSpPr>
        <xdr:cNvPr id="511" name="直線コネクタ 510"/>
        <xdr:cNvCxnSpPr/>
      </xdr:nvCxnSpPr>
      <xdr:spPr>
        <a:xfrm>
          <a:off x="15481300" y="6782784"/>
          <a:ext cx="8382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96234</xdr:rowOff>
    </xdr:from>
    <xdr:to>
      <xdr:col>81</xdr:col>
      <xdr:colOff>50800</xdr:colOff>
      <xdr:row>39</xdr:row>
      <xdr:rowOff>98878</xdr:rowOff>
    </xdr:to>
    <xdr:cxnSp macro="">
      <xdr:nvCxnSpPr>
        <xdr:cNvPr id="514" name="直線コネクタ 513"/>
        <xdr:cNvCxnSpPr/>
      </xdr:nvCxnSpPr>
      <xdr:spPr>
        <a:xfrm flipV="1">
          <a:off x="14592300" y="6782784"/>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7" name="直線コネクタ 51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0" name="直線コネクタ 51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249299" cy="259045"/>
    <xdr:sp macro="" textlink="">
      <xdr:nvSpPr>
        <xdr:cNvPr id="531" name="災害復旧事業費該当値テキスト"/>
        <xdr:cNvSpPr txBox="1"/>
      </xdr:nvSpPr>
      <xdr:spPr>
        <a:xfrm>
          <a:off x="16370300" y="6668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45434</xdr:rowOff>
    </xdr:from>
    <xdr:to>
      <xdr:col>81</xdr:col>
      <xdr:colOff>101600</xdr:colOff>
      <xdr:row>39</xdr:row>
      <xdr:rowOff>147034</xdr:rowOff>
    </xdr:to>
    <xdr:sp macro="" textlink="">
      <xdr:nvSpPr>
        <xdr:cNvPr id="532" name="楕円 531"/>
        <xdr:cNvSpPr/>
      </xdr:nvSpPr>
      <xdr:spPr>
        <a:xfrm>
          <a:off x="15430500" y="67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138161</xdr:rowOff>
    </xdr:from>
    <xdr:ext cx="313932" cy="259045"/>
    <xdr:sp macro="" textlink="">
      <xdr:nvSpPr>
        <xdr:cNvPr id="533" name="テキスト ボックス 532"/>
        <xdr:cNvSpPr txBox="1"/>
      </xdr:nvSpPr>
      <xdr:spPr>
        <a:xfrm>
          <a:off x="15324333" y="6824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6" name="楕円 53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7" name="テキスト ボックス 53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78729</xdr:rowOff>
    </xdr:from>
    <xdr:to>
      <xdr:col>85</xdr:col>
      <xdr:colOff>127000</xdr:colOff>
      <xdr:row>77</xdr:row>
      <xdr:rowOff>87971</xdr:rowOff>
    </xdr:to>
    <xdr:cxnSp macro="">
      <xdr:nvCxnSpPr>
        <xdr:cNvPr id="620" name="直線コネクタ 619"/>
        <xdr:cNvCxnSpPr/>
      </xdr:nvCxnSpPr>
      <xdr:spPr>
        <a:xfrm>
          <a:off x="15481300" y="13280379"/>
          <a:ext cx="8382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78729</xdr:rowOff>
    </xdr:from>
    <xdr:to>
      <xdr:col>81</xdr:col>
      <xdr:colOff>50800</xdr:colOff>
      <xdr:row>77</xdr:row>
      <xdr:rowOff>129022</xdr:rowOff>
    </xdr:to>
    <xdr:cxnSp macro="">
      <xdr:nvCxnSpPr>
        <xdr:cNvPr id="623" name="直線コネクタ 622"/>
        <xdr:cNvCxnSpPr/>
      </xdr:nvCxnSpPr>
      <xdr:spPr>
        <a:xfrm flipV="1">
          <a:off x="14592300" y="1328037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105573</xdr:rowOff>
    </xdr:from>
    <xdr:to>
      <xdr:col>76</xdr:col>
      <xdr:colOff>114300</xdr:colOff>
      <xdr:row>77</xdr:row>
      <xdr:rowOff>129022</xdr:rowOff>
    </xdr:to>
    <xdr:cxnSp macro="">
      <xdr:nvCxnSpPr>
        <xdr:cNvPr id="626" name="直線コネクタ 625"/>
        <xdr:cNvCxnSpPr/>
      </xdr:nvCxnSpPr>
      <xdr:spPr>
        <a:xfrm>
          <a:off x="13703300" y="13307223"/>
          <a:ext cx="889000" cy="2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100217</xdr:rowOff>
    </xdr:from>
    <xdr:to>
      <xdr:col>71</xdr:col>
      <xdr:colOff>177800</xdr:colOff>
      <xdr:row>77</xdr:row>
      <xdr:rowOff>105573</xdr:rowOff>
    </xdr:to>
    <xdr:cxnSp macro="">
      <xdr:nvCxnSpPr>
        <xdr:cNvPr id="629" name="直線コネクタ 628"/>
        <xdr:cNvCxnSpPr/>
      </xdr:nvCxnSpPr>
      <xdr:spPr>
        <a:xfrm>
          <a:off x="12814300" y="13301867"/>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37171</xdr:rowOff>
    </xdr:from>
    <xdr:to>
      <xdr:col>85</xdr:col>
      <xdr:colOff>177800</xdr:colOff>
      <xdr:row>77</xdr:row>
      <xdr:rowOff>138771</xdr:rowOff>
    </xdr:to>
    <xdr:sp macro="" textlink="">
      <xdr:nvSpPr>
        <xdr:cNvPr id="639" name="楕円 638"/>
        <xdr:cNvSpPr/>
      </xdr:nvSpPr>
      <xdr:spPr>
        <a:xfrm>
          <a:off x="16268700" y="1323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15598</xdr:rowOff>
    </xdr:from>
    <xdr:ext cx="534377" cy="259045"/>
    <xdr:sp macro="" textlink="">
      <xdr:nvSpPr>
        <xdr:cNvPr id="640" name="公債費該当値テキスト"/>
        <xdr:cNvSpPr txBox="1"/>
      </xdr:nvSpPr>
      <xdr:spPr>
        <a:xfrm>
          <a:off x="16370300" y="1321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27929</xdr:rowOff>
    </xdr:from>
    <xdr:to>
      <xdr:col>81</xdr:col>
      <xdr:colOff>101600</xdr:colOff>
      <xdr:row>77</xdr:row>
      <xdr:rowOff>129529</xdr:rowOff>
    </xdr:to>
    <xdr:sp macro="" textlink="">
      <xdr:nvSpPr>
        <xdr:cNvPr id="641" name="楕円 640"/>
        <xdr:cNvSpPr/>
      </xdr:nvSpPr>
      <xdr:spPr>
        <a:xfrm>
          <a:off x="15430500" y="132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120656</xdr:rowOff>
    </xdr:from>
    <xdr:ext cx="534377" cy="259045"/>
    <xdr:sp macro="" textlink="">
      <xdr:nvSpPr>
        <xdr:cNvPr id="642" name="テキスト ボックス 641"/>
        <xdr:cNvSpPr txBox="1"/>
      </xdr:nvSpPr>
      <xdr:spPr>
        <a:xfrm>
          <a:off x="15214111" y="1332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78222</xdr:rowOff>
    </xdr:from>
    <xdr:to>
      <xdr:col>76</xdr:col>
      <xdr:colOff>165100</xdr:colOff>
      <xdr:row>78</xdr:row>
      <xdr:rowOff>8372</xdr:rowOff>
    </xdr:to>
    <xdr:sp macro="" textlink="">
      <xdr:nvSpPr>
        <xdr:cNvPr id="643" name="楕円 642"/>
        <xdr:cNvSpPr/>
      </xdr:nvSpPr>
      <xdr:spPr>
        <a:xfrm>
          <a:off x="14541500" y="132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170949</xdr:rowOff>
    </xdr:from>
    <xdr:ext cx="534377" cy="259045"/>
    <xdr:sp macro="" textlink="">
      <xdr:nvSpPr>
        <xdr:cNvPr id="644" name="テキスト ボックス 643"/>
        <xdr:cNvSpPr txBox="1"/>
      </xdr:nvSpPr>
      <xdr:spPr>
        <a:xfrm>
          <a:off x="14325111" y="1337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54773</xdr:rowOff>
    </xdr:from>
    <xdr:to>
      <xdr:col>72</xdr:col>
      <xdr:colOff>38100</xdr:colOff>
      <xdr:row>77</xdr:row>
      <xdr:rowOff>156373</xdr:rowOff>
    </xdr:to>
    <xdr:sp macro="" textlink="">
      <xdr:nvSpPr>
        <xdr:cNvPr id="645" name="楕円 644"/>
        <xdr:cNvSpPr/>
      </xdr:nvSpPr>
      <xdr:spPr>
        <a:xfrm>
          <a:off x="13652500" y="1325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147500</xdr:rowOff>
    </xdr:from>
    <xdr:ext cx="534377" cy="259045"/>
    <xdr:sp macro="" textlink="">
      <xdr:nvSpPr>
        <xdr:cNvPr id="646" name="テキスト ボックス 645"/>
        <xdr:cNvSpPr txBox="1"/>
      </xdr:nvSpPr>
      <xdr:spPr>
        <a:xfrm>
          <a:off x="13436111" y="1334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49417</xdr:rowOff>
    </xdr:from>
    <xdr:to>
      <xdr:col>67</xdr:col>
      <xdr:colOff>101600</xdr:colOff>
      <xdr:row>77</xdr:row>
      <xdr:rowOff>151017</xdr:rowOff>
    </xdr:to>
    <xdr:sp macro="" textlink="">
      <xdr:nvSpPr>
        <xdr:cNvPr id="647" name="楕円 646"/>
        <xdr:cNvSpPr/>
      </xdr:nvSpPr>
      <xdr:spPr>
        <a:xfrm>
          <a:off x="12763500" y="132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142144</xdr:rowOff>
    </xdr:from>
    <xdr:ext cx="534377" cy="259045"/>
    <xdr:sp macro="" textlink="">
      <xdr:nvSpPr>
        <xdr:cNvPr id="648" name="テキスト ボックス 647"/>
        <xdr:cNvSpPr txBox="1"/>
      </xdr:nvSpPr>
      <xdr:spPr>
        <a:xfrm>
          <a:off x="12547111" y="133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64080</xdr:rowOff>
    </xdr:from>
    <xdr:to>
      <xdr:col>85</xdr:col>
      <xdr:colOff>127000</xdr:colOff>
      <xdr:row>98</xdr:row>
      <xdr:rowOff>76012</xdr:rowOff>
    </xdr:to>
    <xdr:cxnSp macro="">
      <xdr:nvCxnSpPr>
        <xdr:cNvPr id="675" name="直線コネクタ 674"/>
        <xdr:cNvCxnSpPr/>
      </xdr:nvCxnSpPr>
      <xdr:spPr>
        <a:xfrm flipV="1">
          <a:off x="15481300" y="16866180"/>
          <a:ext cx="8382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129687</xdr:rowOff>
    </xdr:from>
    <xdr:to>
      <xdr:col>81</xdr:col>
      <xdr:colOff>50800</xdr:colOff>
      <xdr:row>98</xdr:row>
      <xdr:rowOff>76012</xdr:rowOff>
    </xdr:to>
    <xdr:cxnSp macro="">
      <xdr:nvCxnSpPr>
        <xdr:cNvPr id="678" name="直線コネクタ 677"/>
        <xdr:cNvCxnSpPr/>
      </xdr:nvCxnSpPr>
      <xdr:spPr>
        <a:xfrm>
          <a:off x="14592300" y="16760337"/>
          <a:ext cx="889000" cy="11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129687</xdr:rowOff>
    </xdr:from>
    <xdr:to>
      <xdr:col>76</xdr:col>
      <xdr:colOff>114300</xdr:colOff>
      <xdr:row>97</xdr:row>
      <xdr:rowOff>133162</xdr:rowOff>
    </xdr:to>
    <xdr:cxnSp macro="">
      <xdr:nvCxnSpPr>
        <xdr:cNvPr id="681" name="直線コネクタ 680"/>
        <xdr:cNvCxnSpPr/>
      </xdr:nvCxnSpPr>
      <xdr:spPr>
        <a:xfrm flipV="1">
          <a:off x="13703300" y="16760337"/>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97455</xdr:rowOff>
    </xdr:from>
    <xdr:to>
      <xdr:col>71</xdr:col>
      <xdr:colOff>177800</xdr:colOff>
      <xdr:row>97</xdr:row>
      <xdr:rowOff>133162</xdr:rowOff>
    </xdr:to>
    <xdr:cxnSp macro="">
      <xdr:nvCxnSpPr>
        <xdr:cNvPr id="684" name="直線コネクタ 683"/>
        <xdr:cNvCxnSpPr/>
      </xdr:nvCxnSpPr>
      <xdr:spPr>
        <a:xfrm>
          <a:off x="12814300" y="16556655"/>
          <a:ext cx="889000" cy="20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13280</xdr:rowOff>
    </xdr:from>
    <xdr:to>
      <xdr:col>85</xdr:col>
      <xdr:colOff>177800</xdr:colOff>
      <xdr:row>98</xdr:row>
      <xdr:rowOff>114880</xdr:rowOff>
    </xdr:to>
    <xdr:sp macro="" textlink="">
      <xdr:nvSpPr>
        <xdr:cNvPr id="694" name="楕円 693"/>
        <xdr:cNvSpPr/>
      </xdr:nvSpPr>
      <xdr:spPr>
        <a:xfrm>
          <a:off x="16268700" y="168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99657</xdr:rowOff>
    </xdr:from>
    <xdr:ext cx="469744" cy="259045"/>
    <xdr:sp macro="" textlink="">
      <xdr:nvSpPr>
        <xdr:cNvPr id="695" name="積立金該当値テキスト"/>
        <xdr:cNvSpPr txBox="1"/>
      </xdr:nvSpPr>
      <xdr:spPr>
        <a:xfrm>
          <a:off x="16370300" y="1673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25212</xdr:rowOff>
    </xdr:from>
    <xdr:to>
      <xdr:col>81</xdr:col>
      <xdr:colOff>101600</xdr:colOff>
      <xdr:row>98</xdr:row>
      <xdr:rowOff>126812</xdr:rowOff>
    </xdr:to>
    <xdr:sp macro="" textlink="">
      <xdr:nvSpPr>
        <xdr:cNvPr id="696" name="楕円 695"/>
        <xdr:cNvSpPr/>
      </xdr:nvSpPr>
      <xdr:spPr>
        <a:xfrm>
          <a:off x="15430500" y="168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117939</xdr:rowOff>
    </xdr:from>
    <xdr:ext cx="469744" cy="259045"/>
    <xdr:sp macro="" textlink="">
      <xdr:nvSpPr>
        <xdr:cNvPr id="697" name="テキスト ボックス 696"/>
        <xdr:cNvSpPr txBox="1"/>
      </xdr:nvSpPr>
      <xdr:spPr>
        <a:xfrm>
          <a:off x="15246428" y="1692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78887</xdr:rowOff>
    </xdr:from>
    <xdr:to>
      <xdr:col>76</xdr:col>
      <xdr:colOff>165100</xdr:colOff>
      <xdr:row>98</xdr:row>
      <xdr:rowOff>9037</xdr:rowOff>
    </xdr:to>
    <xdr:sp macro="" textlink="">
      <xdr:nvSpPr>
        <xdr:cNvPr id="698" name="楕円 697"/>
        <xdr:cNvSpPr/>
      </xdr:nvSpPr>
      <xdr:spPr>
        <a:xfrm>
          <a:off x="14541500" y="167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xdr:rowOff>
    </xdr:from>
    <xdr:ext cx="469744" cy="259045"/>
    <xdr:sp macro="" textlink="">
      <xdr:nvSpPr>
        <xdr:cNvPr id="699" name="テキスト ボックス 698"/>
        <xdr:cNvSpPr txBox="1"/>
      </xdr:nvSpPr>
      <xdr:spPr>
        <a:xfrm>
          <a:off x="14357428" y="168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82362</xdr:rowOff>
    </xdr:from>
    <xdr:to>
      <xdr:col>72</xdr:col>
      <xdr:colOff>38100</xdr:colOff>
      <xdr:row>98</xdr:row>
      <xdr:rowOff>12512</xdr:rowOff>
    </xdr:to>
    <xdr:sp macro="" textlink="">
      <xdr:nvSpPr>
        <xdr:cNvPr id="700" name="楕円 699"/>
        <xdr:cNvSpPr/>
      </xdr:nvSpPr>
      <xdr:spPr>
        <a:xfrm>
          <a:off x="13652500" y="167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3639</xdr:rowOff>
    </xdr:from>
    <xdr:ext cx="469744" cy="259045"/>
    <xdr:sp macro="" textlink="">
      <xdr:nvSpPr>
        <xdr:cNvPr id="701" name="テキスト ボックス 700"/>
        <xdr:cNvSpPr txBox="1"/>
      </xdr:nvSpPr>
      <xdr:spPr>
        <a:xfrm>
          <a:off x="13468428" y="1680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46655</xdr:rowOff>
    </xdr:from>
    <xdr:to>
      <xdr:col>67</xdr:col>
      <xdr:colOff>101600</xdr:colOff>
      <xdr:row>96</xdr:row>
      <xdr:rowOff>148255</xdr:rowOff>
    </xdr:to>
    <xdr:sp macro="" textlink="">
      <xdr:nvSpPr>
        <xdr:cNvPr id="702" name="楕円 701"/>
        <xdr:cNvSpPr/>
      </xdr:nvSpPr>
      <xdr:spPr>
        <a:xfrm>
          <a:off x="12763500" y="165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139382</xdr:rowOff>
    </xdr:from>
    <xdr:ext cx="469744" cy="259045"/>
    <xdr:sp macro="" textlink="">
      <xdr:nvSpPr>
        <xdr:cNvPr id="703" name="テキスト ボックス 702"/>
        <xdr:cNvSpPr txBox="1"/>
      </xdr:nvSpPr>
      <xdr:spPr>
        <a:xfrm>
          <a:off x="12579428" y="165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23749</xdr:rowOff>
    </xdr:from>
    <xdr:to>
      <xdr:col>116</xdr:col>
      <xdr:colOff>63500</xdr:colOff>
      <xdr:row>36</xdr:row>
      <xdr:rowOff>33401</xdr:rowOff>
    </xdr:to>
    <xdr:cxnSp macro="">
      <xdr:nvCxnSpPr>
        <xdr:cNvPr id="732" name="直線コネクタ 731"/>
        <xdr:cNvCxnSpPr/>
      </xdr:nvCxnSpPr>
      <xdr:spPr>
        <a:xfrm>
          <a:off x="21323300" y="6195949"/>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68851</xdr:rowOff>
    </xdr:from>
    <xdr:ext cx="469744" cy="259045"/>
    <xdr:sp macro="" textlink="">
      <xdr:nvSpPr>
        <xdr:cNvPr id="733" name="投資及び出資金平均値テキスト"/>
        <xdr:cNvSpPr txBox="1"/>
      </xdr:nvSpPr>
      <xdr:spPr>
        <a:xfrm>
          <a:off x="22212300" y="6412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23749</xdr:rowOff>
    </xdr:from>
    <xdr:to>
      <xdr:col>111</xdr:col>
      <xdr:colOff>177800</xdr:colOff>
      <xdr:row>39</xdr:row>
      <xdr:rowOff>44450</xdr:rowOff>
    </xdr:to>
    <xdr:cxnSp macro="">
      <xdr:nvCxnSpPr>
        <xdr:cNvPr id="735" name="直線コネクタ 734"/>
        <xdr:cNvCxnSpPr/>
      </xdr:nvCxnSpPr>
      <xdr:spPr>
        <a:xfrm flipV="1">
          <a:off x="20434300" y="6195949"/>
          <a:ext cx="889000" cy="53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15384</xdr:rowOff>
    </xdr:from>
    <xdr:ext cx="469744" cy="259045"/>
    <xdr:sp macro="" textlink="">
      <xdr:nvSpPr>
        <xdr:cNvPr id="737" name="テキスト ボックス 736"/>
        <xdr:cNvSpPr txBox="1"/>
      </xdr:nvSpPr>
      <xdr:spPr>
        <a:xfrm>
          <a:off x="21088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154051</xdr:rowOff>
    </xdr:from>
    <xdr:to>
      <xdr:col>116</xdr:col>
      <xdr:colOff>114300</xdr:colOff>
      <xdr:row>36</xdr:row>
      <xdr:rowOff>84201</xdr:rowOff>
    </xdr:to>
    <xdr:sp macro="" textlink="">
      <xdr:nvSpPr>
        <xdr:cNvPr id="751" name="楕円 750"/>
        <xdr:cNvSpPr/>
      </xdr:nvSpPr>
      <xdr:spPr>
        <a:xfrm>
          <a:off x="22110700" y="61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5478</xdr:rowOff>
    </xdr:from>
    <xdr:ext cx="469744" cy="259045"/>
    <xdr:sp macro="" textlink="">
      <xdr:nvSpPr>
        <xdr:cNvPr id="752" name="投資及び出資金該当値テキスト"/>
        <xdr:cNvSpPr txBox="1"/>
      </xdr:nvSpPr>
      <xdr:spPr>
        <a:xfrm>
          <a:off x="22212300" y="600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144399</xdr:rowOff>
    </xdr:from>
    <xdr:to>
      <xdr:col>112</xdr:col>
      <xdr:colOff>38100</xdr:colOff>
      <xdr:row>36</xdr:row>
      <xdr:rowOff>74549</xdr:rowOff>
    </xdr:to>
    <xdr:sp macro="" textlink="">
      <xdr:nvSpPr>
        <xdr:cNvPr id="753" name="楕円 752"/>
        <xdr:cNvSpPr/>
      </xdr:nvSpPr>
      <xdr:spPr>
        <a:xfrm>
          <a:off x="21272500" y="614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91076</xdr:rowOff>
    </xdr:from>
    <xdr:ext cx="469744" cy="259045"/>
    <xdr:sp macro="" textlink="">
      <xdr:nvSpPr>
        <xdr:cNvPr id="754" name="テキスト ボックス 753"/>
        <xdr:cNvSpPr txBox="1"/>
      </xdr:nvSpPr>
      <xdr:spPr>
        <a:xfrm>
          <a:off x="21088428" y="592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145529</xdr:rowOff>
    </xdr:from>
    <xdr:to>
      <xdr:col>116</xdr:col>
      <xdr:colOff>63500</xdr:colOff>
      <xdr:row>58</xdr:row>
      <xdr:rowOff>145682</xdr:rowOff>
    </xdr:to>
    <xdr:cxnSp macro="">
      <xdr:nvCxnSpPr>
        <xdr:cNvPr id="789" name="直線コネクタ 788"/>
        <xdr:cNvCxnSpPr/>
      </xdr:nvCxnSpPr>
      <xdr:spPr>
        <a:xfrm flipV="1">
          <a:off x="21323300" y="10089629"/>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143053</xdr:rowOff>
    </xdr:from>
    <xdr:to>
      <xdr:col>111</xdr:col>
      <xdr:colOff>177800</xdr:colOff>
      <xdr:row>58</xdr:row>
      <xdr:rowOff>145682</xdr:rowOff>
    </xdr:to>
    <xdr:cxnSp macro="">
      <xdr:nvCxnSpPr>
        <xdr:cNvPr id="792" name="直線コネクタ 791"/>
        <xdr:cNvCxnSpPr/>
      </xdr:nvCxnSpPr>
      <xdr:spPr>
        <a:xfrm>
          <a:off x="20434300" y="1008715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141681</xdr:rowOff>
    </xdr:from>
    <xdr:to>
      <xdr:col>107</xdr:col>
      <xdr:colOff>50800</xdr:colOff>
      <xdr:row>58</xdr:row>
      <xdr:rowOff>143053</xdr:rowOff>
    </xdr:to>
    <xdr:cxnSp macro="">
      <xdr:nvCxnSpPr>
        <xdr:cNvPr id="795" name="直線コネクタ 794"/>
        <xdr:cNvCxnSpPr/>
      </xdr:nvCxnSpPr>
      <xdr:spPr>
        <a:xfrm>
          <a:off x="19545300" y="1008578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141681</xdr:rowOff>
    </xdr:from>
    <xdr:to>
      <xdr:col>102</xdr:col>
      <xdr:colOff>114300</xdr:colOff>
      <xdr:row>58</xdr:row>
      <xdr:rowOff>143548</xdr:rowOff>
    </xdr:to>
    <xdr:cxnSp macro="">
      <xdr:nvCxnSpPr>
        <xdr:cNvPr id="798" name="直線コネクタ 797"/>
        <xdr:cNvCxnSpPr/>
      </xdr:nvCxnSpPr>
      <xdr:spPr>
        <a:xfrm flipV="1">
          <a:off x="18656300" y="10085781"/>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94729</xdr:rowOff>
    </xdr:from>
    <xdr:to>
      <xdr:col>116</xdr:col>
      <xdr:colOff>114300</xdr:colOff>
      <xdr:row>59</xdr:row>
      <xdr:rowOff>24879</xdr:rowOff>
    </xdr:to>
    <xdr:sp macro="" textlink="">
      <xdr:nvSpPr>
        <xdr:cNvPr id="808" name="楕円 807"/>
        <xdr:cNvSpPr/>
      </xdr:nvSpPr>
      <xdr:spPr>
        <a:xfrm>
          <a:off x="22110700" y="100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9656</xdr:rowOff>
    </xdr:from>
    <xdr:ext cx="469744" cy="259045"/>
    <xdr:sp macro="" textlink="">
      <xdr:nvSpPr>
        <xdr:cNvPr id="809" name="貸付金該当値テキスト"/>
        <xdr:cNvSpPr txBox="1"/>
      </xdr:nvSpPr>
      <xdr:spPr>
        <a:xfrm>
          <a:off x="22212300" y="995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94882</xdr:rowOff>
    </xdr:from>
    <xdr:to>
      <xdr:col>112</xdr:col>
      <xdr:colOff>38100</xdr:colOff>
      <xdr:row>59</xdr:row>
      <xdr:rowOff>25032</xdr:rowOff>
    </xdr:to>
    <xdr:sp macro="" textlink="">
      <xdr:nvSpPr>
        <xdr:cNvPr id="810" name="楕円 809"/>
        <xdr:cNvSpPr/>
      </xdr:nvSpPr>
      <xdr:spPr>
        <a:xfrm>
          <a:off x="21272500" y="100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16159</xdr:rowOff>
    </xdr:from>
    <xdr:ext cx="469744" cy="259045"/>
    <xdr:sp macro="" textlink="">
      <xdr:nvSpPr>
        <xdr:cNvPr id="811" name="テキスト ボックス 810"/>
        <xdr:cNvSpPr txBox="1"/>
      </xdr:nvSpPr>
      <xdr:spPr>
        <a:xfrm>
          <a:off x="21088428" y="1013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92253</xdr:rowOff>
    </xdr:from>
    <xdr:to>
      <xdr:col>107</xdr:col>
      <xdr:colOff>101600</xdr:colOff>
      <xdr:row>59</xdr:row>
      <xdr:rowOff>22403</xdr:rowOff>
    </xdr:to>
    <xdr:sp macro="" textlink="">
      <xdr:nvSpPr>
        <xdr:cNvPr id="812" name="楕円 811"/>
        <xdr:cNvSpPr/>
      </xdr:nvSpPr>
      <xdr:spPr>
        <a:xfrm>
          <a:off x="20383500" y="100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13530</xdr:rowOff>
    </xdr:from>
    <xdr:ext cx="469744" cy="259045"/>
    <xdr:sp macro="" textlink="">
      <xdr:nvSpPr>
        <xdr:cNvPr id="813" name="テキスト ボックス 812"/>
        <xdr:cNvSpPr txBox="1"/>
      </xdr:nvSpPr>
      <xdr:spPr>
        <a:xfrm>
          <a:off x="20199428" y="1012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90881</xdr:rowOff>
    </xdr:from>
    <xdr:to>
      <xdr:col>102</xdr:col>
      <xdr:colOff>165100</xdr:colOff>
      <xdr:row>59</xdr:row>
      <xdr:rowOff>21031</xdr:rowOff>
    </xdr:to>
    <xdr:sp macro="" textlink="">
      <xdr:nvSpPr>
        <xdr:cNvPr id="814" name="楕円 813"/>
        <xdr:cNvSpPr/>
      </xdr:nvSpPr>
      <xdr:spPr>
        <a:xfrm>
          <a:off x="19494500" y="1003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12158</xdr:rowOff>
    </xdr:from>
    <xdr:ext cx="469744" cy="259045"/>
    <xdr:sp macro="" textlink="">
      <xdr:nvSpPr>
        <xdr:cNvPr id="815" name="テキスト ボックス 814"/>
        <xdr:cNvSpPr txBox="1"/>
      </xdr:nvSpPr>
      <xdr:spPr>
        <a:xfrm>
          <a:off x="19310428" y="1012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92748</xdr:rowOff>
    </xdr:from>
    <xdr:to>
      <xdr:col>98</xdr:col>
      <xdr:colOff>38100</xdr:colOff>
      <xdr:row>59</xdr:row>
      <xdr:rowOff>22898</xdr:rowOff>
    </xdr:to>
    <xdr:sp macro="" textlink="">
      <xdr:nvSpPr>
        <xdr:cNvPr id="816" name="楕円 815"/>
        <xdr:cNvSpPr/>
      </xdr:nvSpPr>
      <xdr:spPr>
        <a:xfrm>
          <a:off x="18605500" y="100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14025</xdr:rowOff>
    </xdr:from>
    <xdr:ext cx="469744" cy="259045"/>
    <xdr:sp macro="" textlink="">
      <xdr:nvSpPr>
        <xdr:cNvPr id="817" name="テキスト ボックス 816"/>
        <xdr:cNvSpPr txBox="1"/>
      </xdr:nvSpPr>
      <xdr:spPr>
        <a:xfrm>
          <a:off x="18421428" y="1012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85489</xdr:rowOff>
    </xdr:from>
    <xdr:to>
      <xdr:col>116</xdr:col>
      <xdr:colOff>63500</xdr:colOff>
      <xdr:row>77</xdr:row>
      <xdr:rowOff>90061</xdr:rowOff>
    </xdr:to>
    <xdr:cxnSp macro="">
      <xdr:nvCxnSpPr>
        <xdr:cNvPr id="849" name="直線コネクタ 848"/>
        <xdr:cNvCxnSpPr/>
      </xdr:nvCxnSpPr>
      <xdr:spPr>
        <a:xfrm flipV="1">
          <a:off x="21323300" y="1328713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158413</xdr:rowOff>
    </xdr:from>
    <xdr:to>
      <xdr:col>111</xdr:col>
      <xdr:colOff>177800</xdr:colOff>
      <xdr:row>77</xdr:row>
      <xdr:rowOff>90061</xdr:rowOff>
    </xdr:to>
    <xdr:cxnSp macro="">
      <xdr:nvCxnSpPr>
        <xdr:cNvPr id="852" name="直線コネクタ 851"/>
        <xdr:cNvCxnSpPr/>
      </xdr:nvCxnSpPr>
      <xdr:spPr>
        <a:xfrm>
          <a:off x="20434300" y="12845713"/>
          <a:ext cx="889000" cy="4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158413</xdr:rowOff>
    </xdr:from>
    <xdr:to>
      <xdr:col>107</xdr:col>
      <xdr:colOff>50800</xdr:colOff>
      <xdr:row>75</xdr:row>
      <xdr:rowOff>16125</xdr:rowOff>
    </xdr:to>
    <xdr:cxnSp macro="">
      <xdr:nvCxnSpPr>
        <xdr:cNvPr id="855" name="直線コネクタ 854"/>
        <xdr:cNvCxnSpPr/>
      </xdr:nvCxnSpPr>
      <xdr:spPr>
        <a:xfrm flipV="1">
          <a:off x="19545300" y="12845713"/>
          <a:ext cx="889000" cy="2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128624</xdr:rowOff>
    </xdr:from>
    <xdr:ext cx="534377" cy="259045"/>
    <xdr:sp macro="" textlink="">
      <xdr:nvSpPr>
        <xdr:cNvPr id="857" name="テキスト ボックス 856"/>
        <xdr:cNvSpPr txBox="1"/>
      </xdr:nvSpPr>
      <xdr:spPr>
        <a:xfrm>
          <a:off x="20167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16125</xdr:rowOff>
    </xdr:from>
    <xdr:to>
      <xdr:col>102</xdr:col>
      <xdr:colOff>114300</xdr:colOff>
      <xdr:row>75</xdr:row>
      <xdr:rowOff>138002</xdr:rowOff>
    </xdr:to>
    <xdr:cxnSp macro="">
      <xdr:nvCxnSpPr>
        <xdr:cNvPr id="858" name="直線コネクタ 857"/>
        <xdr:cNvCxnSpPr/>
      </xdr:nvCxnSpPr>
      <xdr:spPr>
        <a:xfrm flipV="1">
          <a:off x="18656300" y="12874875"/>
          <a:ext cx="889000" cy="1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39047</xdr:rowOff>
    </xdr:from>
    <xdr:ext cx="534377" cy="259045"/>
    <xdr:sp macro="" textlink="">
      <xdr:nvSpPr>
        <xdr:cNvPr id="860" name="テキスト ボックス 859"/>
        <xdr:cNvSpPr txBox="1"/>
      </xdr:nvSpPr>
      <xdr:spPr>
        <a:xfrm>
          <a:off x="19278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70234</xdr:rowOff>
    </xdr:from>
    <xdr:ext cx="534377" cy="259045"/>
    <xdr:sp macro="" textlink="">
      <xdr:nvSpPr>
        <xdr:cNvPr id="862" name="テキスト ボックス 861"/>
        <xdr:cNvSpPr txBox="1"/>
      </xdr:nvSpPr>
      <xdr:spPr>
        <a:xfrm>
          <a:off x="18389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34689</xdr:rowOff>
    </xdr:from>
    <xdr:to>
      <xdr:col>116</xdr:col>
      <xdr:colOff>114300</xdr:colOff>
      <xdr:row>77</xdr:row>
      <xdr:rowOff>136289</xdr:rowOff>
    </xdr:to>
    <xdr:sp macro="" textlink="">
      <xdr:nvSpPr>
        <xdr:cNvPr id="868" name="楕円 867"/>
        <xdr:cNvSpPr/>
      </xdr:nvSpPr>
      <xdr:spPr>
        <a:xfrm>
          <a:off x="22110700" y="1323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13116</xdr:rowOff>
    </xdr:from>
    <xdr:ext cx="534377" cy="259045"/>
    <xdr:sp macro="" textlink="">
      <xdr:nvSpPr>
        <xdr:cNvPr id="869" name="繰出金該当値テキスト"/>
        <xdr:cNvSpPr txBox="1"/>
      </xdr:nvSpPr>
      <xdr:spPr>
        <a:xfrm>
          <a:off x="22212300" y="1321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39261</xdr:rowOff>
    </xdr:from>
    <xdr:to>
      <xdr:col>112</xdr:col>
      <xdr:colOff>38100</xdr:colOff>
      <xdr:row>77</xdr:row>
      <xdr:rowOff>140861</xdr:rowOff>
    </xdr:to>
    <xdr:sp macro="" textlink="">
      <xdr:nvSpPr>
        <xdr:cNvPr id="870" name="楕円 869"/>
        <xdr:cNvSpPr/>
      </xdr:nvSpPr>
      <xdr:spPr>
        <a:xfrm>
          <a:off x="21272500" y="132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131988</xdr:rowOff>
    </xdr:from>
    <xdr:ext cx="534377" cy="259045"/>
    <xdr:sp macro="" textlink="">
      <xdr:nvSpPr>
        <xdr:cNvPr id="871" name="テキスト ボックス 870"/>
        <xdr:cNvSpPr txBox="1"/>
      </xdr:nvSpPr>
      <xdr:spPr>
        <a:xfrm>
          <a:off x="21056111" y="1333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107613</xdr:rowOff>
    </xdr:from>
    <xdr:to>
      <xdr:col>107</xdr:col>
      <xdr:colOff>101600</xdr:colOff>
      <xdr:row>75</xdr:row>
      <xdr:rowOff>37763</xdr:rowOff>
    </xdr:to>
    <xdr:sp macro="" textlink="">
      <xdr:nvSpPr>
        <xdr:cNvPr id="872" name="楕円 871"/>
        <xdr:cNvSpPr/>
      </xdr:nvSpPr>
      <xdr:spPr>
        <a:xfrm>
          <a:off x="20383500" y="127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54290</xdr:rowOff>
    </xdr:from>
    <xdr:ext cx="534377" cy="259045"/>
    <xdr:sp macro="" textlink="">
      <xdr:nvSpPr>
        <xdr:cNvPr id="873" name="テキスト ボックス 872"/>
        <xdr:cNvSpPr txBox="1"/>
      </xdr:nvSpPr>
      <xdr:spPr>
        <a:xfrm>
          <a:off x="20167111" y="125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136775</xdr:rowOff>
    </xdr:from>
    <xdr:to>
      <xdr:col>102</xdr:col>
      <xdr:colOff>165100</xdr:colOff>
      <xdr:row>75</xdr:row>
      <xdr:rowOff>66925</xdr:rowOff>
    </xdr:to>
    <xdr:sp macro="" textlink="">
      <xdr:nvSpPr>
        <xdr:cNvPr id="874" name="楕円 873"/>
        <xdr:cNvSpPr/>
      </xdr:nvSpPr>
      <xdr:spPr>
        <a:xfrm>
          <a:off x="19494500" y="128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83452</xdr:rowOff>
    </xdr:from>
    <xdr:ext cx="534377" cy="259045"/>
    <xdr:sp macro="" textlink="">
      <xdr:nvSpPr>
        <xdr:cNvPr id="875" name="テキスト ボックス 874"/>
        <xdr:cNvSpPr txBox="1"/>
      </xdr:nvSpPr>
      <xdr:spPr>
        <a:xfrm>
          <a:off x="19278111" y="125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87202</xdr:rowOff>
    </xdr:from>
    <xdr:to>
      <xdr:col>98</xdr:col>
      <xdr:colOff>38100</xdr:colOff>
      <xdr:row>76</xdr:row>
      <xdr:rowOff>17351</xdr:rowOff>
    </xdr:to>
    <xdr:sp macro="" textlink="">
      <xdr:nvSpPr>
        <xdr:cNvPr id="876" name="楕円 875"/>
        <xdr:cNvSpPr/>
      </xdr:nvSpPr>
      <xdr:spPr>
        <a:xfrm>
          <a:off x="18605500" y="129459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33879</xdr:rowOff>
    </xdr:from>
    <xdr:ext cx="534377" cy="259045"/>
    <xdr:sp macro="" textlink="">
      <xdr:nvSpPr>
        <xdr:cNvPr id="877" name="テキスト ボックス 876"/>
        <xdr:cNvSpPr txBox="1"/>
      </xdr:nvSpPr>
      <xdr:spPr>
        <a:xfrm>
          <a:off x="18389111" y="1272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類似団体内平均値を下回る非常に良好な数値で推移しており、このことは市債の発行を抑制してきたことや、新たに発行する場合においても普通交付税による財源措置のあるものを優先的に発行してきたことによるもの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補助費等は、類似団体内平均値よりも低い数値で推移していたが、下水道等事業会計の企業会計化に伴う予算の性質整理（繰出金から一部が補助費等へ）を平成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年度行ったことにより、数値が増加している。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扶助費は、類似団体内平均値とおおむね同じ水準で推移しているが、全国的な要因と同じく、高齢化の影響によるものだと考えられる。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繰出金は、類似団体内平均値よりも低い数値となったが、下水道等事業会計の企業会計化に伴う予算の性質整理（繰出金から一部が、補助費等及び投資及び出資金へ）を平成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年度行ったことが要因であると考えられる。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投資及び出資金は、類似団体内平均値よりも高い数値となったが、下水道等事業会計の企業会計化に伴う予算の性質整理（繰出金から一部が、投資及び出資金へ）を平成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年度行ったことが要因であると考えられる。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353,563
350,537
105.29
113,518,005
111,409,585
1,240,751
67,954,649
48,781,734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101056</xdr:rowOff>
    </xdr:from>
    <xdr:to>
      <xdr:col>24</xdr:col>
      <xdr:colOff>63500</xdr:colOff>
      <xdr:row>35</xdr:row>
      <xdr:rowOff>106499</xdr:rowOff>
    </xdr:to>
    <xdr:cxnSp macro="">
      <xdr:nvCxnSpPr>
        <xdr:cNvPr id="63" name="直線コネクタ 62"/>
        <xdr:cNvCxnSpPr/>
      </xdr:nvCxnSpPr>
      <xdr:spPr>
        <a:xfrm flipV="1">
          <a:off x="3797300" y="6101806"/>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126637</xdr:rowOff>
    </xdr:from>
    <xdr:to>
      <xdr:col>19</xdr:col>
      <xdr:colOff>177800</xdr:colOff>
      <xdr:row>35</xdr:row>
      <xdr:rowOff>106499</xdr:rowOff>
    </xdr:to>
    <xdr:cxnSp macro="">
      <xdr:nvCxnSpPr>
        <xdr:cNvPr id="66" name="直線コネクタ 65"/>
        <xdr:cNvCxnSpPr/>
      </xdr:nvCxnSpPr>
      <xdr:spPr>
        <a:xfrm>
          <a:off x="2908300" y="5955937"/>
          <a:ext cx="88900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126637</xdr:rowOff>
    </xdr:from>
    <xdr:to>
      <xdr:col>15</xdr:col>
      <xdr:colOff>50800</xdr:colOff>
      <xdr:row>34</xdr:row>
      <xdr:rowOff>153851</xdr:rowOff>
    </xdr:to>
    <xdr:cxnSp macro="">
      <xdr:nvCxnSpPr>
        <xdr:cNvPr id="69" name="直線コネクタ 68"/>
        <xdr:cNvCxnSpPr/>
      </xdr:nvCxnSpPr>
      <xdr:spPr>
        <a:xfrm flipV="1">
          <a:off x="2019300" y="5955937"/>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153851</xdr:rowOff>
    </xdr:from>
    <xdr:to>
      <xdr:col>10</xdr:col>
      <xdr:colOff>114300</xdr:colOff>
      <xdr:row>34</xdr:row>
      <xdr:rowOff>170180</xdr:rowOff>
    </xdr:to>
    <xdr:cxnSp macro="">
      <xdr:nvCxnSpPr>
        <xdr:cNvPr id="72" name="直線コネクタ 71"/>
        <xdr:cNvCxnSpPr/>
      </xdr:nvCxnSpPr>
      <xdr:spPr>
        <a:xfrm flipV="1">
          <a:off x="1130300" y="59831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50256</xdr:rowOff>
    </xdr:from>
    <xdr:to>
      <xdr:col>24</xdr:col>
      <xdr:colOff>114300</xdr:colOff>
      <xdr:row>35</xdr:row>
      <xdr:rowOff>151856</xdr:rowOff>
    </xdr:to>
    <xdr:sp macro="" textlink="">
      <xdr:nvSpPr>
        <xdr:cNvPr id="82" name="楕円 81"/>
        <xdr:cNvSpPr/>
      </xdr:nvSpPr>
      <xdr:spPr>
        <a:xfrm>
          <a:off x="4584700" y="6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28683</xdr:rowOff>
    </xdr:from>
    <xdr:ext cx="469744" cy="259045"/>
    <xdr:sp macro="" textlink="">
      <xdr:nvSpPr>
        <xdr:cNvPr id="83" name="議会費該当値テキスト"/>
        <xdr:cNvSpPr txBox="1"/>
      </xdr:nvSpPr>
      <xdr:spPr>
        <a:xfrm>
          <a:off x="4686300" y="602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55699</xdr:rowOff>
    </xdr:from>
    <xdr:to>
      <xdr:col>20</xdr:col>
      <xdr:colOff>38100</xdr:colOff>
      <xdr:row>35</xdr:row>
      <xdr:rowOff>157299</xdr:rowOff>
    </xdr:to>
    <xdr:sp macro="" textlink="">
      <xdr:nvSpPr>
        <xdr:cNvPr id="84" name="楕円 83"/>
        <xdr:cNvSpPr/>
      </xdr:nvSpPr>
      <xdr:spPr>
        <a:xfrm>
          <a:off x="3746500" y="605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148426</xdr:rowOff>
    </xdr:from>
    <xdr:ext cx="469744" cy="259045"/>
    <xdr:sp macro="" textlink="">
      <xdr:nvSpPr>
        <xdr:cNvPr id="85" name="テキスト ボックス 84"/>
        <xdr:cNvSpPr txBox="1"/>
      </xdr:nvSpPr>
      <xdr:spPr>
        <a:xfrm>
          <a:off x="3562428" y="614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75837</xdr:rowOff>
    </xdr:from>
    <xdr:to>
      <xdr:col>15</xdr:col>
      <xdr:colOff>101600</xdr:colOff>
      <xdr:row>35</xdr:row>
      <xdr:rowOff>5987</xdr:rowOff>
    </xdr:to>
    <xdr:sp macro="" textlink="">
      <xdr:nvSpPr>
        <xdr:cNvPr id="86" name="楕円 85"/>
        <xdr:cNvSpPr/>
      </xdr:nvSpPr>
      <xdr:spPr>
        <a:xfrm>
          <a:off x="2857500" y="5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168564</xdr:rowOff>
    </xdr:from>
    <xdr:ext cx="469744" cy="259045"/>
    <xdr:sp macro="" textlink="">
      <xdr:nvSpPr>
        <xdr:cNvPr id="87" name="テキスト ボックス 86"/>
        <xdr:cNvSpPr txBox="1"/>
      </xdr:nvSpPr>
      <xdr:spPr>
        <a:xfrm>
          <a:off x="2673428" y="59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103051</xdr:rowOff>
    </xdr:from>
    <xdr:to>
      <xdr:col>10</xdr:col>
      <xdr:colOff>165100</xdr:colOff>
      <xdr:row>35</xdr:row>
      <xdr:rowOff>33201</xdr:rowOff>
    </xdr:to>
    <xdr:sp macro="" textlink="">
      <xdr:nvSpPr>
        <xdr:cNvPr id="88" name="楕円 87"/>
        <xdr:cNvSpPr/>
      </xdr:nvSpPr>
      <xdr:spPr>
        <a:xfrm>
          <a:off x="19685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24328</xdr:rowOff>
    </xdr:from>
    <xdr:ext cx="469744" cy="259045"/>
    <xdr:sp macro="" textlink="">
      <xdr:nvSpPr>
        <xdr:cNvPr id="89" name="テキスト ボックス 88"/>
        <xdr:cNvSpPr txBox="1"/>
      </xdr:nvSpPr>
      <xdr:spPr>
        <a:xfrm>
          <a:off x="1784428" y="602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119380</xdr:rowOff>
    </xdr:from>
    <xdr:to>
      <xdr:col>6</xdr:col>
      <xdr:colOff>38100</xdr:colOff>
      <xdr:row>35</xdr:row>
      <xdr:rowOff>49530</xdr:rowOff>
    </xdr:to>
    <xdr:sp macro="" textlink="">
      <xdr:nvSpPr>
        <xdr:cNvPr id="90" name="楕円 89"/>
        <xdr:cNvSpPr/>
      </xdr:nvSpPr>
      <xdr:spPr>
        <a:xfrm>
          <a:off x="1079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40657</xdr:rowOff>
    </xdr:from>
    <xdr:ext cx="469744" cy="259045"/>
    <xdr:sp macro="" textlink="">
      <xdr:nvSpPr>
        <xdr:cNvPr id="91" name="テキスト ボックス 90"/>
        <xdr:cNvSpPr txBox="1"/>
      </xdr:nvSpPr>
      <xdr:spPr>
        <a:xfrm>
          <a:off x="895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88036</xdr:rowOff>
    </xdr:from>
    <xdr:to>
      <xdr:col>24</xdr:col>
      <xdr:colOff>63500</xdr:colOff>
      <xdr:row>58</xdr:row>
      <xdr:rowOff>91171</xdr:rowOff>
    </xdr:to>
    <xdr:cxnSp macro="">
      <xdr:nvCxnSpPr>
        <xdr:cNvPr id="123" name="直線コネクタ 122"/>
        <xdr:cNvCxnSpPr/>
      </xdr:nvCxnSpPr>
      <xdr:spPr>
        <a:xfrm>
          <a:off x="3797300" y="10032136"/>
          <a:ext cx="8382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89865</xdr:rowOff>
    </xdr:from>
    <xdr:to>
      <xdr:col>19</xdr:col>
      <xdr:colOff>177800</xdr:colOff>
      <xdr:row>58</xdr:row>
      <xdr:rowOff>88036</xdr:rowOff>
    </xdr:to>
    <xdr:cxnSp macro="">
      <xdr:nvCxnSpPr>
        <xdr:cNvPr id="126" name="直線コネクタ 125"/>
        <xdr:cNvCxnSpPr/>
      </xdr:nvCxnSpPr>
      <xdr:spPr>
        <a:xfrm>
          <a:off x="2908300" y="9862515"/>
          <a:ext cx="889000" cy="1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89865</xdr:rowOff>
    </xdr:from>
    <xdr:to>
      <xdr:col>15</xdr:col>
      <xdr:colOff>50800</xdr:colOff>
      <xdr:row>58</xdr:row>
      <xdr:rowOff>50088</xdr:rowOff>
    </xdr:to>
    <xdr:cxnSp macro="">
      <xdr:nvCxnSpPr>
        <xdr:cNvPr id="129" name="直線コネクタ 128"/>
        <xdr:cNvCxnSpPr/>
      </xdr:nvCxnSpPr>
      <xdr:spPr>
        <a:xfrm flipV="1">
          <a:off x="2019300" y="9862515"/>
          <a:ext cx="889000" cy="13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76149</xdr:rowOff>
    </xdr:from>
    <xdr:to>
      <xdr:col>10</xdr:col>
      <xdr:colOff>114300</xdr:colOff>
      <xdr:row>58</xdr:row>
      <xdr:rowOff>50088</xdr:rowOff>
    </xdr:to>
    <xdr:cxnSp macro="">
      <xdr:nvCxnSpPr>
        <xdr:cNvPr id="132" name="直線コネクタ 131"/>
        <xdr:cNvCxnSpPr/>
      </xdr:nvCxnSpPr>
      <xdr:spPr>
        <a:xfrm>
          <a:off x="1130300" y="9848799"/>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40371</xdr:rowOff>
    </xdr:from>
    <xdr:to>
      <xdr:col>24</xdr:col>
      <xdr:colOff>114300</xdr:colOff>
      <xdr:row>58</xdr:row>
      <xdr:rowOff>141971</xdr:rowOff>
    </xdr:to>
    <xdr:sp macro="" textlink="">
      <xdr:nvSpPr>
        <xdr:cNvPr id="142" name="楕円 141"/>
        <xdr:cNvSpPr/>
      </xdr:nvSpPr>
      <xdr:spPr>
        <a:xfrm>
          <a:off x="4584700" y="99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126748</xdr:rowOff>
    </xdr:from>
    <xdr:ext cx="534377" cy="259045"/>
    <xdr:sp macro="" textlink="">
      <xdr:nvSpPr>
        <xdr:cNvPr id="143" name="総務費該当値テキスト"/>
        <xdr:cNvSpPr txBox="1"/>
      </xdr:nvSpPr>
      <xdr:spPr>
        <a:xfrm>
          <a:off x="4686300" y="989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37236</xdr:rowOff>
    </xdr:from>
    <xdr:to>
      <xdr:col>20</xdr:col>
      <xdr:colOff>38100</xdr:colOff>
      <xdr:row>58</xdr:row>
      <xdr:rowOff>138836</xdr:rowOff>
    </xdr:to>
    <xdr:sp macro="" textlink="">
      <xdr:nvSpPr>
        <xdr:cNvPr id="144" name="楕円 143"/>
        <xdr:cNvSpPr/>
      </xdr:nvSpPr>
      <xdr:spPr>
        <a:xfrm>
          <a:off x="3746500" y="99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129963</xdr:rowOff>
    </xdr:from>
    <xdr:ext cx="534377" cy="259045"/>
    <xdr:sp macro="" textlink="">
      <xdr:nvSpPr>
        <xdr:cNvPr id="145" name="テキスト ボックス 144"/>
        <xdr:cNvSpPr txBox="1"/>
      </xdr:nvSpPr>
      <xdr:spPr>
        <a:xfrm>
          <a:off x="3530111" y="1007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39065</xdr:rowOff>
    </xdr:from>
    <xdr:to>
      <xdr:col>15</xdr:col>
      <xdr:colOff>101600</xdr:colOff>
      <xdr:row>57</xdr:row>
      <xdr:rowOff>140665</xdr:rowOff>
    </xdr:to>
    <xdr:sp macro="" textlink="">
      <xdr:nvSpPr>
        <xdr:cNvPr id="146" name="楕円 145"/>
        <xdr:cNvSpPr/>
      </xdr:nvSpPr>
      <xdr:spPr>
        <a:xfrm>
          <a:off x="2857500" y="98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131792</xdr:rowOff>
    </xdr:from>
    <xdr:ext cx="534377" cy="259045"/>
    <xdr:sp macro="" textlink="">
      <xdr:nvSpPr>
        <xdr:cNvPr id="147" name="テキスト ボックス 146"/>
        <xdr:cNvSpPr txBox="1"/>
      </xdr:nvSpPr>
      <xdr:spPr>
        <a:xfrm>
          <a:off x="2641111" y="99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170738</xdr:rowOff>
    </xdr:from>
    <xdr:to>
      <xdr:col>10</xdr:col>
      <xdr:colOff>165100</xdr:colOff>
      <xdr:row>58</xdr:row>
      <xdr:rowOff>100888</xdr:rowOff>
    </xdr:to>
    <xdr:sp macro="" textlink="">
      <xdr:nvSpPr>
        <xdr:cNvPr id="148" name="楕円 147"/>
        <xdr:cNvSpPr/>
      </xdr:nvSpPr>
      <xdr:spPr>
        <a:xfrm>
          <a:off x="1968500" y="9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92015</xdr:rowOff>
    </xdr:from>
    <xdr:ext cx="534377" cy="259045"/>
    <xdr:sp macro="" textlink="">
      <xdr:nvSpPr>
        <xdr:cNvPr id="149" name="テキスト ボックス 148"/>
        <xdr:cNvSpPr txBox="1"/>
      </xdr:nvSpPr>
      <xdr:spPr>
        <a:xfrm>
          <a:off x="1752111" y="1003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50" name="楕円 149"/>
        <xdr:cNvSpPr/>
      </xdr:nvSpPr>
      <xdr:spPr>
        <a:xfrm>
          <a:off x="1079500" y="97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51" name="テキスト ボックス 150"/>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134417</xdr:rowOff>
    </xdr:from>
    <xdr:to>
      <xdr:col>24</xdr:col>
      <xdr:colOff>63500</xdr:colOff>
      <xdr:row>76</xdr:row>
      <xdr:rowOff>163513</xdr:rowOff>
    </xdr:to>
    <xdr:cxnSp macro="">
      <xdr:nvCxnSpPr>
        <xdr:cNvPr id="181" name="直線コネクタ 180"/>
        <xdr:cNvCxnSpPr/>
      </xdr:nvCxnSpPr>
      <xdr:spPr>
        <a:xfrm flipV="1">
          <a:off x="3797300" y="13164617"/>
          <a:ext cx="8382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163513</xdr:rowOff>
    </xdr:from>
    <xdr:to>
      <xdr:col>19</xdr:col>
      <xdr:colOff>177800</xdr:colOff>
      <xdr:row>77</xdr:row>
      <xdr:rowOff>20549</xdr:rowOff>
    </xdr:to>
    <xdr:cxnSp macro="">
      <xdr:nvCxnSpPr>
        <xdr:cNvPr id="184" name="直線コネクタ 183"/>
        <xdr:cNvCxnSpPr/>
      </xdr:nvCxnSpPr>
      <xdr:spPr>
        <a:xfrm flipV="1">
          <a:off x="2908300" y="13193713"/>
          <a:ext cx="889000" cy="2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20549</xdr:rowOff>
    </xdr:from>
    <xdr:to>
      <xdr:col>15</xdr:col>
      <xdr:colOff>50800</xdr:colOff>
      <xdr:row>77</xdr:row>
      <xdr:rowOff>91236</xdr:rowOff>
    </xdr:to>
    <xdr:cxnSp macro="">
      <xdr:nvCxnSpPr>
        <xdr:cNvPr id="187" name="直線コネクタ 186"/>
        <xdr:cNvCxnSpPr/>
      </xdr:nvCxnSpPr>
      <xdr:spPr>
        <a:xfrm flipV="1">
          <a:off x="2019300" y="13222199"/>
          <a:ext cx="889000" cy="7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91236</xdr:rowOff>
    </xdr:from>
    <xdr:to>
      <xdr:col>10</xdr:col>
      <xdr:colOff>114300</xdr:colOff>
      <xdr:row>78</xdr:row>
      <xdr:rowOff>35992</xdr:rowOff>
    </xdr:to>
    <xdr:cxnSp macro="">
      <xdr:nvCxnSpPr>
        <xdr:cNvPr id="190" name="直線コネクタ 189"/>
        <xdr:cNvCxnSpPr/>
      </xdr:nvCxnSpPr>
      <xdr:spPr>
        <a:xfrm flipV="1">
          <a:off x="1130300" y="13292886"/>
          <a:ext cx="8890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83617</xdr:rowOff>
    </xdr:from>
    <xdr:to>
      <xdr:col>24</xdr:col>
      <xdr:colOff>114300</xdr:colOff>
      <xdr:row>77</xdr:row>
      <xdr:rowOff>13767</xdr:rowOff>
    </xdr:to>
    <xdr:sp macro="" textlink="">
      <xdr:nvSpPr>
        <xdr:cNvPr id="200" name="楕円 199"/>
        <xdr:cNvSpPr/>
      </xdr:nvSpPr>
      <xdr:spPr>
        <a:xfrm>
          <a:off x="4584700" y="131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62044</xdr:rowOff>
    </xdr:from>
    <xdr:ext cx="599010" cy="259045"/>
    <xdr:sp macro="" textlink="">
      <xdr:nvSpPr>
        <xdr:cNvPr id="201" name="民生費該当値テキスト"/>
        <xdr:cNvSpPr txBox="1"/>
      </xdr:nvSpPr>
      <xdr:spPr>
        <a:xfrm>
          <a:off x="4686300" y="130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112713</xdr:rowOff>
    </xdr:from>
    <xdr:to>
      <xdr:col>20</xdr:col>
      <xdr:colOff>38100</xdr:colOff>
      <xdr:row>77</xdr:row>
      <xdr:rowOff>42863</xdr:rowOff>
    </xdr:to>
    <xdr:sp macro="" textlink="">
      <xdr:nvSpPr>
        <xdr:cNvPr id="202" name="楕円 201"/>
        <xdr:cNvSpPr/>
      </xdr:nvSpPr>
      <xdr:spPr>
        <a:xfrm>
          <a:off x="3746500" y="131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33990</xdr:rowOff>
    </xdr:from>
    <xdr:ext cx="599010" cy="259045"/>
    <xdr:sp macro="" textlink="">
      <xdr:nvSpPr>
        <xdr:cNvPr id="203" name="テキスト ボックス 202"/>
        <xdr:cNvSpPr txBox="1"/>
      </xdr:nvSpPr>
      <xdr:spPr>
        <a:xfrm>
          <a:off x="3497795" y="1323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141199</xdr:rowOff>
    </xdr:from>
    <xdr:to>
      <xdr:col>15</xdr:col>
      <xdr:colOff>101600</xdr:colOff>
      <xdr:row>77</xdr:row>
      <xdr:rowOff>71349</xdr:rowOff>
    </xdr:to>
    <xdr:sp macro="" textlink="">
      <xdr:nvSpPr>
        <xdr:cNvPr id="204" name="楕円 203"/>
        <xdr:cNvSpPr/>
      </xdr:nvSpPr>
      <xdr:spPr>
        <a:xfrm>
          <a:off x="2857500" y="131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62476</xdr:rowOff>
    </xdr:from>
    <xdr:ext cx="599010" cy="259045"/>
    <xdr:sp macro="" textlink="">
      <xdr:nvSpPr>
        <xdr:cNvPr id="205" name="テキスト ボックス 204"/>
        <xdr:cNvSpPr txBox="1"/>
      </xdr:nvSpPr>
      <xdr:spPr>
        <a:xfrm>
          <a:off x="2608795" y="1326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40436</xdr:rowOff>
    </xdr:from>
    <xdr:to>
      <xdr:col>10</xdr:col>
      <xdr:colOff>165100</xdr:colOff>
      <xdr:row>77</xdr:row>
      <xdr:rowOff>142036</xdr:rowOff>
    </xdr:to>
    <xdr:sp macro="" textlink="">
      <xdr:nvSpPr>
        <xdr:cNvPr id="206" name="楕円 205"/>
        <xdr:cNvSpPr/>
      </xdr:nvSpPr>
      <xdr:spPr>
        <a:xfrm>
          <a:off x="1968500" y="132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133163</xdr:rowOff>
    </xdr:from>
    <xdr:ext cx="599010" cy="259045"/>
    <xdr:sp macro="" textlink="">
      <xdr:nvSpPr>
        <xdr:cNvPr id="207" name="テキスト ボックス 206"/>
        <xdr:cNvSpPr txBox="1"/>
      </xdr:nvSpPr>
      <xdr:spPr>
        <a:xfrm>
          <a:off x="1719795" y="1333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156642</xdr:rowOff>
    </xdr:from>
    <xdr:to>
      <xdr:col>6</xdr:col>
      <xdr:colOff>38100</xdr:colOff>
      <xdr:row>78</xdr:row>
      <xdr:rowOff>86792</xdr:rowOff>
    </xdr:to>
    <xdr:sp macro="" textlink="">
      <xdr:nvSpPr>
        <xdr:cNvPr id="208" name="楕円 207"/>
        <xdr:cNvSpPr/>
      </xdr:nvSpPr>
      <xdr:spPr>
        <a:xfrm>
          <a:off x="1079500" y="133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77919</xdr:rowOff>
    </xdr:from>
    <xdr:ext cx="599010" cy="259045"/>
    <xdr:sp macro="" textlink="">
      <xdr:nvSpPr>
        <xdr:cNvPr id="209" name="テキスト ボックス 208"/>
        <xdr:cNvSpPr txBox="1"/>
      </xdr:nvSpPr>
      <xdr:spPr>
        <a:xfrm>
          <a:off x="830795" y="1345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161372</xdr:rowOff>
    </xdr:from>
    <xdr:to>
      <xdr:col>24</xdr:col>
      <xdr:colOff>63500</xdr:colOff>
      <xdr:row>97</xdr:row>
      <xdr:rowOff>109227</xdr:rowOff>
    </xdr:to>
    <xdr:cxnSp macro="">
      <xdr:nvCxnSpPr>
        <xdr:cNvPr id="237" name="直線コネクタ 236"/>
        <xdr:cNvCxnSpPr/>
      </xdr:nvCxnSpPr>
      <xdr:spPr>
        <a:xfrm flipV="1">
          <a:off x="3797300" y="16620572"/>
          <a:ext cx="838200" cy="1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125345</xdr:rowOff>
    </xdr:from>
    <xdr:ext cx="534377" cy="259045"/>
    <xdr:sp macro="" textlink="">
      <xdr:nvSpPr>
        <xdr:cNvPr id="238" name="衛生費平均値テキスト"/>
        <xdr:cNvSpPr txBox="1"/>
      </xdr:nvSpPr>
      <xdr:spPr>
        <a:xfrm>
          <a:off x="4686300" y="16584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109227</xdr:rowOff>
    </xdr:from>
    <xdr:to>
      <xdr:col>19</xdr:col>
      <xdr:colOff>177800</xdr:colOff>
      <xdr:row>97</xdr:row>
      <xdr:rowOff>122600</xdr:rowOff>
    </xdr:to>
    <xdr:cxnSp macro="">
      <xdr:nvCxnSpPr>
        <xdr:cNvPr id="240" name="直線コネクタ 239"/>
        <xdr:cNvCxnSpPr/>
      </xdr:nvCxnSpPr>
      <xdr:spPr>
        <a:xfrm flipV="1">
          <a:off x="2908300" y="16739877"/>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78161</xdr:rowOff>
    </xdr:from>
    <xdr:to>
      <xdr:col>15</xdr:col>
      <xdr:colOff>50800</xdr:colOff>
      <xdr:row>97</xdr:row>
      <xdr:rowOff>122600</xdr:rowOff>
    </xdr:to>
    <xdr:cxnSp macro="">
      <xdr:nvCxnSpPr>
        <xdr:cNvPr id="243" name="直線コネクタ 242"/>
        <xdr:cNvCxnSpPr/>
      </xdr:nvCxnSpPr>
      <xdr:spPr>
        <a:xfrm>
          <a:off x="2019300" y="16708811"/>
          <a:ext cx="8890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78161</xdr:rowOff>
    </xdr:from>
    <xdr:to>
      <xdr:col>10</xdr:col>
      <xdr:colOff>114300</xdr:colOff>
      <xdr:row>98</xdr:row>
      <xdr:rowOff>10770</xdr:rowOff>
    </xdr:to>
    <xdr:cxnSp macro="">
      <xdr:nvCxnSpPr>
        <xdr:cNvPr id="246" name="直線コネクタ 245"/>
        <xdr:cNvCxnSpPr/>
      </xdr:nvCxnSpPr>
      <xdr:spPr>
        <a:xfrm flipV="1">
          <a:off x="1130300" y="16708811"/>
          <a:ext cx="889000" cy="1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110572</xdr:rowOff>
    </xdr:from>
    <xdr:to>
      <xdr:col>24</xdr:col>
      <xdr:colOff>114300</xdr:colOff>
      <xdr:row>97</xdr:row>
      <xdr:rowOff>40722</xdr:rowOff>
    </xdr:to>
    <xdr:sp macro="" textlink="">
      <xdr:nvSpPr>
        <xdr:cNvPr id="256" name="楕円 255"/>
        <xdr:cNvSpPr/>
      </xdr:nvSpPr>
      <xdr:spPr>
        <a:xfrm>
          <a:off x="4584700" y="165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133449</xdr:rowOff>
    </xdr:from>
    <xdr:ext cx="534377" cy="259045"/>
    <xdr:sp macro="" textlink="">
      <xdr:nvSpPr>
        <xdr:cNvPr id="257" name="衛生費該当値テキスト"/>
        <xdr:cNvSpPr txBox="1"/>
      </xdr:nvSpPr>
      <xdr:spPr>
        <a:xfrm>
          <a:off x="4686300" y="1642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58427</xdr:rowOff>
    </xdr:from>
    <xdr:to>
      <xdr:col>20</xdr:col>
      <xdr:colOff>38100</xdr:colOff>
      <xdr:row>97</xdr:row>
      <xdr:rowOff>160027</xdr:rowOff>
    </xdr:to>
    <xdr:sp macro="" textlink="">
      <xdr:nvSpPr>
        <xdr:cNvPr id="258" name="楕円 257"/>
        <xdr:cNvSpPr/>
      </xdr:nvSpPr>
      <xdr:spPr>
        <a:xfrm>
          <a:off x="3746500" y="166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151154</xdr:rowOff>
    </xdr:from>
    <xdr:ext cx="534377" cy="259045"/>
    <xdr:sp macro="" textlink="">
      <xdr:nvSpPr>
        <xdr:cNvPr id="259" name="テキスト ボックス 258"/>
        <xdr:cNvSpPr txBox="1"/>
      </xdr:nvSpPr>
      <xdr:spPr>
        <a:xfrm>
          <a:off x="3530111" y="167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71800</xdr:rowOff>
    </xdr:from>
    <xdr:to>
      <xdr:col>15</xdr:col>
      <xdr:colOff>101600</xdr:colOff>
      <xdr:row>98</xdr:row>
      <xdr:rowOff>1950</xdr:rowOff>
    </xdr:to>
    <xdr:sp macro="" textlink="">
      <xdr:nvSpPr>
        <xdr:cNvPr id="260" name="楕円 259"/>
        <xdr:cNvSpPr/>
      </xdr:nvSpPr>
      <xdr:spPr>
        <a:xfrm>
          <a:off x="2857500" y="167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164527</xdr:rowOff>
    </xdr:from>
    <xdr:ext cx="534377" cy="259045"/>
    <xdr:sp macro="" textlink="">
      <xdr:nvSpPr>
        <xdr:cNvPr id="261" name="テキスト ボックス 260"/>
        <xdr:cNvSpPr txBox="1"/>
      </xdr:nvSpPr>
      <xdr:spPr>
        <a:xfrm>
          <a:off x="2641111" y="1679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27361</xdr:rowOff>
    </xdr:from>
    <xdr:to>
      <xdr:col>10</xdr:col>
      <xdr:colOff>165100</xdr:colOff>
      <xdr:row>97</xdr:row>
      <xdr:rowOff>128961</xdr:rowOff>
    </xdr:to>
    <xdr:sp macro="" textlink="">
      <xdr:nvSpPr>
        <xdr:cNvPr id="262" name="楕円 261"/>
        <xdr:cNvSpPr/>
      </xdr:nvSpPr>
      <xdr:spPr>
        <a:xfrm>
          <a:off x="1968500" y="1665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120088</xdr:rowOff>
    </xdr:from>
    <xdr:ext cx="534377" cy="259045"/>
    <xdr:sp macro="" textlink="">
      <xdr:nvSpPr>
        <xdr:cNvPr id="263" name="テキスト ボックス 262"/>
        <xdr:cNvSpPr txBox="1"/>
      </xdr:nvSpPr>
      <xdr:spPr>
        <a:xfrm>
          <a:off x="1752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131420</xdr:rowOff>
    </xdr:from>
    <xdr:to>
      <xdr:col>6</xdr:col>
      <xdr:colOff>38100</xdr:colOff>
      <xdr:row>98</xdr:row>
      <xdr:rowOff>61570</xdr:rowOff>
    </xdr:to>
    <xdr:sp macro="" textlink="">
      <xdr:nvSpPr>
        <xdr:cNvPr id="264" name="楕円 263"/>
        <xdr:cNvSpPr/>
      </xdr:nvSpPr>
      <xdr:spPr>
        <a:xfrm>
          <a:off x="1079500" y="167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52697</xdr:rowOff>
    </xdr:from>
    <xdr:ext cx="534377" cy="259045"/>
    <xdr:sp macro="" textlink="">
      <xdr:nvSpPr>
        <xdr:cNvPr id="265" name="テキスト ボックス 264"/>
        <xdr:cNvSpPr txBox="1"/>
      </xdr:nvSpPr>
      <xdr:spPr>
        <a:xfrm>
          <a:off x="863111" y="168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24485</xdr:rowOff>
    </xdr:from>
    <xdr:to>
      <xdr:col>55</xdr:col>
      <xdr:colOff>0</xdr:colOff>
      <xdr:row>38</xdr:row>
      <xdr:rowOff>32258</xdr:rowOff>
    </xdr:to>
    <xdr:cxnSp macro="">
      <xdr:nvCxnSpPr>
        <xdr:cNvPr id="292" name="直線コネクタ 291"/>
        <xdr:cNvCxnSpPr/>
      </xdr:nvCxnSpPr>
      <xdr:spPr>
        <a:xfrm>
          <a:off x="9639300" y="6539585"/>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168046</xdr:rowOff>
    </xdr:from>
    <xdr:to>
      <xdr:col>50</xdr:col>
      <xdr:colOff>114300</xdr:colOff>
      <xdr:row>38</xdr:row>
      <xdr:rowOff>24485</xdr:rowOff>
    </xdr:to>
    <xdr:cxnSp macro="">
      <xdr:nvCxnSpPr>
        <xdr:cNvPr id="295" name="直線コネクタ 294"/>
        <xdr:cNvCxnSpPr/>
      </xdr:nvCxnSpPr>
      <xdr:spPr>
        <a:xfrm>
          <a:off x="8750300" y="651169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164846</xdr:rowOff>
    </xdr:from>
    <xdr:to>
      <xdr:col>45</xdr:col>
      <xdr:colOff>177800</xdr:colOff>
      <xdr:row>37</xdr:row>
      <xdr:rowOff>168046</xdr:rowOff>
    </xdr:to>
    <xdr:cxnSp macro="">
      <xdr:nvCxnSpPr>
        <xdr:cNvPr id="298" name="直線コネクタ 297"/>
        <xdr:cNvCxnSpPr/>
      </xdr:nvCxnSpPr>
      <xdr:spPr>
        <a:xfrm>
          <a:off x="7861300" y="650849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102667</xdr:rowOff>
    </xdr:from>
    <xdr:to>
      <xdr:col>41</xdr:col>
      <xdr:colOff>50800</xdr:colOff>
      <xdr:row>37</xdr:row>
      <xdr:rowOff>164846</xdr:rowOff>
    </xdr:to>
    <xdr:cxnSp macro="">
      <xdr:nvCxnSpPr>
        <xdr:cNvPr id="301" name="直線コネクタ 300"/>
        <xdr:cNvCxnSpPr/>
      </xdr:nvCxnSpPr>
      <xdr:spPr>
        <a:xfrm>
          <a:off x="6972300" y="6446317"/>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152908</xdr:rowOff>
    </xdr:from>
    <xdr:to>
      <xdr:col>55</xdr:col>
      <xdr:colOff>50800</xdr:colOff>
      <xdr:row>38</xdr:row>
      <xdr:rowOff>83058</xdr:rowOff>
    </xdr:to>
    <xdr:sp macro="" textlink="">
      <xdr:nvSpPr>
        <xdr:cNvPr id="311" name="楕円 310"/>
        <xdr:cNvSpPr/>
      </xdr:nvSpPr>
      <xdr:spPr>
        <a:xfrm>
          <a:off x="104267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67835</xdr:rowOff>
    </xdr:from>
    <xdr:ext cx="378565" cy="259045"/>
    <xdr:sp macro="" textlink="">
      <xdr:nvSpPr>
        <xdr:cNvPr id="312" name="労働費該当値テキスト"/>
        <xdr:cNvSpPr txBox="1"/>
      </xdr:nvSpPr>
      <xdr:spPr>
        <a:xfrm>
          <a:off x="10528300" y="6411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145136</xdr:rowOff>
    </xdr:from>
    <xdr:to>
      <xdr:col>50</xdr:col>
      <xdr:colOff>165100</xdr:colOff>
      <xdr:row>38</xdr:row>
      <xdr:rowOff>75285</xdr:rowOff>
    </xdr:to>
    <xdr:sp macro="" textlink="">
      <xdr:nvSpPr>
        <xdr:cNvPr id="313" name="楕円 312"/>
        <xdr:cNvSpPr/>
      </xdr:nvSpPr>
      <xdr:spPr>
        <a:xfrm>
          <a:off x="95885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66412</xdr:rowOff>
    </xdr:from>
    <xdr:ext cx="378565" cy="259045"/>
    <xdr:sp macro="" textlink="">
      <xdr:nvSpPr>
        <xdr:cNvPr id="314" name="テキスト ボックス 313"/>
        <xdr:cNvSpPr txBox="1"/>
      </xdr:nvSpPr>
      <xdr:spPr>
        <a:xfrm>
          <a:off x="9450017" y="658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117246</xdr:rowOff>
    </xdr:from>
    <xdr:to>
      <xdr:col>46</xdr:col>
      <xdr:colOff>38100</xdr:colOff>
      <xdr:row>38</xdr:row>
      <xdr:rowOff>47396</xdr:rowOff>
    </xdr:to>
    <xdr:sp macro="" textlink="">
      <xdr:nvSpPr>
        <xdr:cNvPr id="315" name="楕円 314"/>
        <xdr:cNvSpPr/>
      </xdr:nvSpPr>
      <xdr:spPr>
        <a:xfrm>
          <a:off x="8699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38523</xdr:rowOff>
    </xdr:from>
    <xdr:ext cx="378565" cy="259045"/>
    <xdr:sp macro="" textlink="">
      <xdr:nvSpPr>
        <xdr:cNvPr id="316" name="テキスト ボックス 315"/>
        <xdr:cNvSpPr txBox="1"/>
      </xdr:nvSpPr>
      <xdr:spPr>
        <a:xfrm>
          <a:off x="8561017" y="6553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114046</xdr:rowOff>
    </xdr:from>
    <xdr:to>
      <xdr:col>41</xdr:col>
      <xdr:colOff>101600</xdr:colOff>
      <xdr:row>38</xdr:row>
      <xdr:rowOff>44196</xdr:rowOff>
    </xdr:to>
    <xdr:sp macro="" textlink="">
      <xdr:nvSpPr>
        <xdr:cNvPr id="317" name="楕円 316"/>
        <xdr:cNvSpPr/>
      </xdr:nvSpPr>
      <xdr:spPr>
        <a:xfrm>
          <a:off x="7810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35323</xdr:rowOff>
    </xdr:from>
    <xdr:ext cx="378565" cy="259045"/>
    <xdr:sp macro="" textlink="">
      <xdr:nvSpPr>
        <xdr:cNvPr id="318" name="テキスト ボックス 317"/>
        <xdr:cNvSpPr txBox="1"/>
      </xdr:nvSpPr>
      <xdr:spPr>
        <a:xfrm>
          <a:off x="7672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51867</xdr:rowOff>
    </xdr:from>
    <xdr:to>
      <xdr:col>36</xdr:col>
      <xdr:colOff>165100</xdr:colOff>
      <xdr:row>37</xdr:row>
      <xdr:rowOff>153467</xdr:rowOff>
    </xdr:to>
    <xdr:sp macro="" textlink="">
      <xdr:nvSpPr>
        <xdr:cNvPr id="319" name="楕円 318"/>
        <xdr:cNvSpPr/>
      </xdr:nvSpPr>
      <xdr:spPr>
        <a:xfrm>
          <a:off x="6921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144594</xdr:rowOff>
    </xdr:from>
    <xdr:ext cx="378565" cy="259045"/>
    <xdr:sp macro="" textlink="">
      <xdr:nvSpPr>
        <xdr:cNvPr id="320" name="テキスト ボックス 319"/>
        <xdr:cNvSpPr txBox="1"/>
      </xdr:nvSpPr>
      <xdr:spPr>
        <a:xfrm>
          <a:off x="6783017" y="648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125344</xdr:rowOff>
    </xdr:from>
    <xdr:to>
      <xdr:col>55</xdr:col>
      <xdr:colOff>0</xdr:colOff>
      <xdr:row>57</xdr:row>
      <xdr:rowOff>141437</xdr:rowOff>
    </xdr:to>
    <xdr:cxnSp macro="">
      <xdr:nvCxnSpPr>
        <xdr:cNvPr id="347" name="直線コネクタ 346"/>
        <xdr:cNvCxnSpPr/>
      </xdr:nvCxnSpPr>
      <xdr:spPr>
        <a:xfrm>
          <a:off x="9639300" y="9897994"/>
          <a:ext cx="8382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125344</xdr:rowOff>
    </xdr:from>
    <xdr:to>
      <xdr:col>50</xdr:col>
      <xdr:colOff>114300</xdr:colOff>
      <xdr:row>57</xdr:row>
      <xdr:rowOff>131104</xdr:rowOff>
    </xdr:to>
    <xdr:cxnSp macro="">
      <xdr:nvCxnSpPr>
        <xdr:cNvPr id="350" name="直線コネクタ 349"/>
        <xdr:cNvCxnSpPr/>
      </xdr:nvCxnSpPr>
      <xdr:spPr>
        <a:xfrm flipV="1">
          <a:off x="8750300" y="9897994"/>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120955</xdr:rowOff>
    </xdr:from>
    <xdr:to>
      <xdr:col>45</xdr:col>
      <xdr:colOff>177800</xdr:colOff>
      <xdr:row>57</xdr:row>
      <xdr:rowOff>131104</xdr:rowOff>
    </xdr:to>
    <xdr:cxnSp macro="">
      <xdr:nvCxnSpPr>
        <xdr:cNvPr id="353" name="直線コネクタ 352"/>
        <xdr:cNvCxnSpPr/>
      </xdr:nvCxnSpPr>
      <xdr:spPr>
        <a:xfrm>
          <a:off x="7861300" y="9893605"/>
          <a:ext cx="8890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114554</xdr:rowOff>
    </xdr:from>
    <xdr:to>
      <xdr:col>41</xdr:col>
      <xdr:colOff>50800</xdr:colOff>
      <xdr:row>57</xdr:row>
      <xdr:rowOff>120955</xdr:rowOff>
    </xdr:to>
    <xdr:cxnSp macro="">
      <xdr:nvCxnSpPr>
        <xdr:cNvPr id="356" name="直線コネクタ 355"/>
        <xdr:cNvCxnSpPr/>
      </xdr:nvCxnSpPr>
      <xdr:spPr>
        <a:xfrm>
          <a:off x="6972300" y="988720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90637</xdr:rowOff>
    </xdr:from>
    <xdr:to>
      <xdr:col>55</xdr:col>
      <xdr:colOff>50800</xdr:colOff>
      <xdr:row>58</xdr:row>
      <xdr:rowOff>20787</xdr:rowOff>
    </xdr:to>
    <xdr:sp macro="" textlink="">
      <xdr:nvSpPr>
        <xdr:cNvPr id="366" name="楕円 365"/>
        <xdr:cNvSpPr/>
      </xdr:nvSpPr>
      <xdr:spPr>
        <a:xfrm>
          <a:off x="10426700" y="986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69064</xdr:rowOff>
    </xdr:from>
    <xdr:ext cx="469744" cy="259045"/>
    <xdr:sp macro="" textlink="">
      <xdr:nvSpPr>
        <xdr:cNvPr id="367" name="農林水産業費該当値テキスト"/>
        <xdr:cNvSpPr txBox="1"/>
      </xdr:nvSpPr>
      <xdr:spPr>
        <a:xfrm>
          <a:off x="10528300" y="984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74544</xdr:rowOff>
    </xdr:from>
    <xdr:to>
      <xdr:col>50</xdr:col>
      <xdr:colOff>165100</xdr:colOff>
      <xdr:row>58</xdr:row>
      <xdr:rowOff>4694</xdr:rowOff>
    </xdr:to>
    <xdr:sp macro="" textlink="">
      <xdr:nvSpPr>
        <xdr:cNvPr id="368" name="楕円 367"/>
        <xdr:cNvSpPr/>
      </xdr:nvSpPr>
      <xdr:spPr>
        <a:xfrm>
          <a:off x="9588500" y="98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167271</xdr:rowOff>
    </xdr:from>
    <xdr:ext cx="469744" cy="259045"/>
    <xdr:sp macro="" textlink="">
      <xdr:nvSpPr>
        <xdr:cNvPr id="369" name="テキスト ボックス 368"/>
        <xdr:cNvSpPr txBox="1"/>
      </xdr:nvSpPr>
      <xdr:spPr>
        <a:xfrm>
          <a:off x="9404428" y="993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80304</xdr:rowOff>
    </xdr:from>
    <xdr:to>
      <xdr:col>46</xdr:col>
      <xdr:colOff>38100</xdr:colOff>
      <xdr:row>58</xdr:row>
      <xdr:rowOff>10454</xdr:rowOff>
    </xdr:to>
    <xdr:sp macro="" textlink="">
      <xdr:nvSpPr>
        <xdr:cNvPr id="370" name="楕円 369"/>
        <xdr:cNvSpPr/>
      </xdr:nvSpPr>
      <xdr:spPr>
        <a:xfrm>
          <a:off x="8699500" y="98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1581</xdr:rowOff>
    </xdr:from>
    <xdr:ext cx="469744" cy="259045"/>
    <xdr:sp macro="" textlink="">
      <xdr:nvSpPr>
        <xdr:cNvPr id="371" name="テキスト ボックス 370"/>
        <xdr:cNvSpPr txBox="1"/>
      </xdr:nvSpPr>
      <xdr:spPr>
        <a:xfrm>
          <a:off x="8515428" y="994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70155</xdr:rowOff>
    </xdr:from>
    <xdr:to>
      <xdr:col>41</xdr:col>
      <xdr:colOff>101600</xdr:colOff>
      <xdr:row>58</xdr:row>
      <xdr:rowOff>305</xdr:rowOff>
    </xdr:to>
    <xdr:sp macro="" textlink="">
      <xdr:nvSpPr>
        <xdr:cNvPr id="372" name="楕円 371"/>
        <xdr:cNvSpPr/>
      </xdr:nvSpPr>
      <xdr:spPr>
        <a:xfrm>
          <a:off x="7810500" y="98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162882</xdr:rowOff>
    </xdr:from>
    <xdr:ext cx="469744" cy="259045"/>
    <xdr:sp macro="" textlink="">
      <xdr:nvSpPr>
        <xdr:cNvPr id="373" name="テキスト ボックス 372"/>
        <xdr:cNvSpPr txBox="1"/>
      </xdr:nvSpPr>
      <xdr:spPr>
        <a:xfrm>
          <a:off x="7626428" y="993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63754</xdr:rowOff>
    </xdr:from>
    <xdr:to>
      <xdr:col>36</xdr:col>
      <xdr:colOff>165100</xdr:colOff>
      <xdr:row>57</xdr:row>
      <xdr:rowOff>165354</xdr:rowOff>
    </xdr:to>
    <xdr:sp macro="" textlink="">
      <xdr:nvSpPr>
        <xdr:cNvPr id="374" name="楕円 373"/>
        <xdr:cNvSpPr/>
      </xdr:nvSpPr>
      <xdr:spPr>
        <a:xfrm>
          <a:off x="6921500" y="98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156481</xdr:rowOff>
    </xdr:from>
    <xdr:ext cx="469744" cy="259045"/>
    <xdr:sp macro="" textlink="">
      <xdr:nvSpPr>
        <xdr:cNvPr id="375" name="テキスト ボックス 374"/>
        <xdr:cNvSpPr txBox="1"/>
      </xdr:nvSpPr>
      <xdr:spPr>
        <a:xfrm>
          <a:off x="6737428" y="992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40487</xdr:rowOff>
    </xdr:from>
    <xdr:to>
      <xdr:col>55</xdr:col>
      <xdr:colOff>0</xdr:colOff>
      <xdr:row>79</xdr:row>
      <xdr:rowOff>42317</xdr:rowOff>
    </xdr:to>
    <xdr:cxnSp macro="">
      <xdr:nvCxnSpPr>
        <xdr:cNvPr id="406" name="直線コネクタ 405"/>
        <xdr:cNvCxnSpPr/>
      </xdr:nvCxnSpPr>
      <xdr:spPr>
        <a:xfrm flipV="1">
          <a:off x="9639300" y="13585037"/>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87319</xdr:rowOff>
    </xdr:from>
    <xdr:to>
      <xdr:col>50</xdr:col>
      <xdr:colOff>114300</xdr:colOff>
      <xdr:row>79</xdr:row>
      <xdr:rowOff>42317</xdr:rowOff>
    </xdr:to>
    <xdr:cxnSp macro="">
      <xdr:nvCxnSpPr>
        <xdr:cNvPr id="409" name="直線コネクタ 408"/>
        <xdr:cNvCxnSpPr/>
      </xdr:nvCxnSpPr>
      <xdr:spPr>
        <a:xfrm>
          <a:off x="8750300" y="13460419"/>
          <a:ext cx="889000" cy="1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87319</xdr:rowOff>
    </xdr:from>
    <xdr:to>
      <xdr:col>45</xdr:col>
      <xdr:colOff>177800</xdr:colOff>
      <xdr:row>79</xdr:row>
      <xdr:rowOff>41402</xdr:rowOff>
    </xdr:to>
    <xdr:cxnSp macro="">
      <xdr:nvCxnSpPr>
        <xdr:cNvPr id="412" name="直線コネクタ 411"/>
        <xdr:cNvCxnSpPr/>
      </xdr:nvCxnSpPr>
      <xdr:spPr>
        <a:xfrm flipV="1">
          <a:off x="7861300" y="13460419"/>
          <a:ext cx="889000" cy="12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40912</xdr:rowOff>
    </xdr:from>
    <xdr:to>
      <xdr:col>41</xdr:col>
      <xdr:colOff>50800</xdr:colOff>
      <xdr:row>79</xdr:row>
      <xdr:rowOff>41402</xdr:rowOff>
    </xdr:to>
    <xdr:cxnSp macro="">
      <xdr:nvCxnSpPr>
        <xdr:cNvPr id="415" name="直線コネクタ 414"/>
        <xdr:cNvCxnSpPr/>
      </xdr:nvCxnSpPr>
      <xdr:spPr>
        <a:xfrm>
          <a:off x="6972300" y="13585462"/>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161137</xdr:rowOff>
    </xdr:from>
    <xdr:to>
      <xdr:col>55</xdr:col>
      <xdr:colOff>50800</xdr:colOff>
      <xdr:row>79</xdr:row>
      <xdr:rowOff>91287</xdr:rowOff>
    </xdr:to>
    <xdr:sp macro="" textlink="">
      <xdr:nvSpPr>
        <xdr:cNvPr id="425" name="楕円 424"/>
        <xdr:cNvSpPr/>
      </xdr:nvSpPr>
      <xdr:spPr>
        <a:xfrm>
          <a:off x="104267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76064</xdr:rowOff>
    </xdr:from>
    <xdr:ext cx="469744" cy="259045"/>
    <xdr:sp macro="" textlink="">
      <xdr:nvSpPr>
        <xdr:cNvPr id="426" name="商工費該当値テキスト"/>
        <xdr:cNvSpPr txBox="1"/>
      </xdr:nvSpPr>
      <xdr:spPr>
        <a:xfrm>
          <a:off x="10528300" y="1344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162967</xdr:rowOff>
    </xdr:from>
    <xdr:to>
      <xdr:col>50</xdr:col>
      <xdr:colOff>165100</xdr:colOff>
      <xdr:row>79</xdr:row>
      <xdr:rowOff>93117</xdr:rowOff>
    </xdr:to>
    <xdr:sp macro="" textlink="">
      <xdr:nvSpPr>
        <xdr:cNvPr id="427" name="楕円 426"/>
        <xdr:cNvSpPr/>
      </xdr:nvSpPr>
      <xdr:spPr>
        <a:xfrm>
          <a:off x="9588500" y="135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84244</xdr:rowOff>
    </xdr:from>
    <xdr:ext cx="469744" cy="259045"/>
    <xdr:sp macro="" textlink="">
      <xdr:nvSpPr>
        <xdr:cNvPr id="428" name="テキスト ボックス 427"/>
        <xdr:cNvSpPr txBox="1"/>
      </xdr:nvSpPr>
      <xdr:spPr>
        <a:xfrm>
          <a:off x="9404428" y="1362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36519</xdr:rowOff>
    </xdr:from>
    <xdr:to>
      <xdr:col>46</xdr:col>
      <xdr:colOff>38100</xdr:colOff>
      <xdr:row>78</xdr:row>
      <xdr:rowOff>138119</xdr:rowOff>
    </xdr:to>
    <xdr:sp macro="" textlink="">
      <xdr:nvSpPr>
        <xdr:cNvPr id="429" name="楕円 428"/>
        <xdr:cNvSpPr/>
      </xdr:nvSpPr>
      <xdr:spPr>
        <a:xfrm>
          <a:off x="8699500" y="134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129246</xdr:rowOff>
    </xdr:from>
    <xdr:ext cx="469744" cy="259045"/>
    <xdr:sp macro="" textlink="">
      <xdr:nvSpPr>
        <xdr:cNvPr id="430" name="テキスト ボックス 429"/>
        <xdr:cNvSpPr txBox="1"/>
      </xdr:nvSpPr>
      <xdr:spPr>
        <a:xfrm>
          <a:off x="8515428" y="1350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162052</xdr:rowOff>
    </xdr:from>
    <xdr:to>
      <xdr:col>41</xdr:col>
      <xdr:colOff>101600</xdr:colOff>
      <xdr:row>79</xdr:row>
      <xdr:rowOff>92202</xdr:rowOff>
    </xdr:to>
    <xdr:sp macro="" textlink="">
      <xdr:nvSpPr>
        <xdr:cNvPr id="431" name="楕円 430"/>
        <xdr:cNvSpPr/>
      </xdr:nvSpPr>
      <xdr:spPr>
        <a:xfrm>
          <a:off x="7810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83329</xdr:rowOff>
    </xdr:from>
    <xdr:ext cx="469744" cy="259045"/>
    <xdr:sp macro="" textlink="">
      <xdr:nvSpPr>
        <xdr:cNvPr id="432" name="テキスト ボックス 431"/>
        <xdr:cNvSpPr txBox="1"/>
      </xdr:nvSpPr>
      <xdr:spPr>
        <a:xfrm>
          <a:off x="7626428" y="1362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161562</xdr:rowOff>
    </xdr:from>
    <xdr:to>
      <xdr:col>36</xdr:col>
      <xdr:colOff>165100</xdr:colOff>
      <xdr:row>79</xdr:row>
      <xdr:rowOff>91712</xdr:rowOff>
    </xdr:to>
    <xdr:sp macro="" textlink="">
      <xdr:nvSpPr>
        <xdr:cNvPr id="433" name="楕円 432"/>
        <xdr:cNvSpPr/>
      </xdr:nvSpPr>
      <xdr:spPr>
        <a:xfrm>
          <a:off x="6921500" y="135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82839</xdr:rowOff>
    </xdr:from>
    <xdr:ext cx="469744" cy="259045"/>
    <xdr:sp macro="" textlink="">
      <xdr:nvSpPr>
        <xdr:cNvPr id="434" name="テキスト ボックス 433"/>
        <xdr:cNvSpPr txBox="1"/>
      </xdr:nvSpPr>
      <xdr:spPr>
        <a:xfrm>
          <a:off x="6737428" y="1362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120574</xdr:rowOff>
    </xdr:from>
    <xdr:to>
      <xdr:col>55</xdr:col>
      <xdr:colOff>0</xdr:colOff>
      <xdr:row>98</xdr:row>
      <xdr:rowOff>24752</xdr:rowOff>
    </xdr:to>
    <xdr:cxnSp macro="">
      <xdr:nvCxnSpPr>
        <xdr:cNvPr id="464" name="直線コネクタ 463"/>
        <xdr:cNvCxnSpPr/>
      </xdr:nvCxnSpPr>
      <xdr:spPr>
        <a:xfrm>
          <a:off x="9639300" y="16751224"/>
          <a:ext cx="8382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119221</xdr:rowOff>
    </xdr:from>
    <xdr:to>
      <xdr:col>50</xdr:col>
      <xdr:colOff>114300</xdr:colOff>
      <xdr:row>97</xdr:row>
      <xdr:rowOff>120574</xdr:rowOff>
    </xdr:to>
    <xdr:cxnSp macro="">
      <xdr:nvCxnSpPr>
        <xdr:cNvPr id="467" name="直線コネクタ 466"/>
        <xdr:cNvCxnSpPr/>
      </xdr:nvCxnSpPr>
      <xdr:spPr>
        <a:xfrm>
          <a:off x="8750300" y="16749871"/>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84074</xdr:rowOff>
    </xdr:from>
    <xdr:to>
      <xdr:col>45</xdr:col>
      <xdr:colOff>177800</xdr:colOff>
      <xdr:row>97</xdr:row>
      <xdr:rowOff>119221</xdr:rowOff>
    </xdr:to>
    <xdr:cxnSp macro="">
      <xdr:nvCxnSpPr>
        <xdr:cNvPr id="470" name="直線コネクタ 469"/>
        <xdr:cNvCxnSpPr/>
      </xdr:nvCxnSpPr>
      <xdr:spPr>
        <a:xfrm>
          <a:off x="7861300" y="16714724"/>
          <a:ext cx="889000" cy="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84074</xdr:rowOff>
    </xdr:from>
    <xdr:to>
      <xdr:col>41</xdr:col>
      <xdr:colOff>50800</xdr:colOff>
      <xdr:row>97</xdr:row>
      <xdr:rowOff>161303</xdr:rowOff>
    </xdr:to>
    <xdr:cxnSp macro="">
      <xdr:nvCxnSpPr>
        <xdr:cNvPr id="473" name="直線コネクタ 472"/>
        <xdr:cNvCxnSpPr/>
      </xdr:nvCxnSpPr>
      <xdr:spPr>
        <a:xfrm flipV="1">
          <a:off x="6972300" y="16714724"/>
          <a:ext cx="889000" cy="7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145402</xdr:rowOff>
    </xdr:from>
    <xdr:to>
      <xdr:col>55</xdr:col>
      <xdr:colOff>50800</xdr:colOff>
      <xdr:row>98</xdr:row>
      <xdr:rowOff>75552</xdr:rowOff>
    </xdr:to>
    <xdr:sp macro="" textlink="">
      <xdr:nvSpPr>
        <xdr:cNvPr id="483" name="楕円 482"/>
        <xdr:cNvSpPr/>
      </xdr:nvSpPr>
      <xdr:spPr>
        <a:xfrm>
          <a:off x="10426700" y="167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60329</xdr:rowOff>
    </xdr:from>
    <xdr:ext cx="534377" cy="259045"/>
    <xdr:sp macro="" textlink="">
      <xdr:nvSpPr>
        <xdr:cNvPr id="484" name="土木費該当値テキスト"/>
        <xdr:cNvSpPr txBox="1"/>
      </xdr:nvSpPr>
      <xdr:spPr>
        <a:xfrm>
          <a:off x="10528300" y="166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69774</xdr:rowOff>
    </xdr:from>
    <xdr:to>
      <xdr:col>50</xdr:col>
      <xdr:colOff>165100</xdr:colOff>
      <xdr:row>97</xdr:row>
      <xdr:rowOff>171374</xdr:rowOff>
    </xdr:to>
    <xdr:sp macro="" textlink="">
      <xdr:nvSpPr>
        <xdr:cNvPr id="485" name="楕円 484"/>
        <xdr:cNvSpPr/>
      </xdr:nvSpPr>
      <xdr:spPr>
        <a:xfrm>
          <a:off x="9588500" y="167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162501</xdr:rowOff>
    </xdr:from>
    <xdr:ext cx="534377" cy="259045"/>
    <xdr:sp macro="" textlink="">
      <xdr:nvSpPr>
        <xdr:cNvPr id="486" name="テキスト ボックス 485"/>
        <xdr:cNvSpPr txBox="1"/>
      </xdr:nvSpPr>
      <xdr:spPr>
        <a:xfrm>
          <a:off x="9372111" y="1679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68421</xdr:rowOff>
    </xdr:from>
    <xdr:to>
      <xdr:col>46</xdr:col>
      <xdr:colOff>38100</xdr:colOff>
      <xdr:row>97</xdr:row>
      <xdr:rowOff>170021</xdr:rowOff>
    </xdr:to>
    <xdr:sp macro="" textlink="">
      <xdr:nvSpPr>
        <xdr:cNvPr id="487" name="楕円 486"/>
        <xdr:cNvSpPr/>
      </xdr:nvSpPr>
      <xdr:spPr>
        <a:xfrm>
          <a:off x="8699500" y="166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161148</xdr:rowOff>
    </xdr:from>
    <xdr:ext cx="534377" cy="259045"/>
    <xdr:sp macro="" textlink="">
      <xdr:nvSpPr>
        <xdr:cNvPr id="488" name="テキスト ボックス 487"/>
        <xdr:cNvSpPr txBox="1"/>
      </xdr:nvSpPr>
      <xdr:spPr>
        <a:xfrm>
          <a:off x="8483111" y="1679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33274</xdr:rowOff>
    </xdr:from>
    <xdr:to>
      <xdr:col>41</xdr:col>
      <xdr:colOff>101600</xdr:colOff>
      <xdr:row>97</xdr:row>
      <xdr:rowOff>134874</xdr:rowOff>
    </xdr:to>
    <xdr:sp macro="" textlink="">
      <xdr:nvSpPr>
        <xdr:cNvPr id="489" name="楕円 488"/>
        <xdr:cNvSpPr/>
      </xdr:nvSpPr>
      <xdr:spPr>
        <a:xfrm>
          <a:off x="7810500" y="166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126001</xdr:rowOff>
    </xdr:from>
    <xdr:ext cx="534377" cy="259045"/>
    <xdr:sp macro="" textlink="">
      <xdr:nvSpPr>
        <xdr:cNvPr id="490" name="テキスト ボックス 489"/>
        <xdr:cNvSpPr txBox="1"/>
      </xdr:nvSpPr>
      <xdr:spPr>
        <a:xfrm>
          <a:off x="7594111" y="1675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110503</xdr:rowOff>
    </xdr:from>
    <xdr:to>
      <xdr:col>36</xdr:col>
      <xdr:colOff>165100</xdr:colOff>
      <xdr:row>98</xdr:row>
      <xdr:rowOff>40653</xdr:rowOff>
    </xdr:to>
    <xdr:sp macro="" textlink="">
      <xdr:nvSpPr>
        <xdr:cNvPr id="491" name="楕円 490"/>
        <xdr:cNvSpPr/>
      </xdr:nvSpPr>
      <xdr:spPr>
        <a:xfrm>
          <a:off x="6921500" y="167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31780</xdr:rowOff>
    </xdr:from>
    <xdr:ext cx="534377" cy="259045"/>
    <xdr:sp macro="" textlink="">
      <xdr:nvSpPr>
        <xdr:cNvPr id="492" name="テキスト ボックス 491"/>
        <xdr:cNvSpPr txBox="1"/>
      </xdr:nvSpPr>
      <xdr:spPr>
        <a:xfrm>
          <a:off x="6705111" y="1683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35361</xdr:rowOff>
    </xdr:from>
    <xdr:to>
      <xdr:col>85</xdr:col>
      <xdr:colOff>127000</xdr:colOff>
      <xdr:row>38</xdr:row>
      <xdr:rowOff>85489</xdr:rowOff>
    </xdr:to>
    <xdr:cxnSp macro="">
      <xdr:nvCxnSpPr>
        <xdr:cNvPr id="524" name="直線コネクタ 523"/>
        <xdr:cNvCxnSpPr/>
      </xdr:nvCxnSpPr>
      <xdr:spPr>
        <a:xfrm flipV="1">
          <a:off x="15481300" y="6550461"/>
          <a:ext cx="838200" cy="5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5"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85489</xdr:rowOff>
    </xdr:from>
    <xdr:to>
      <xdr:col>81</xdr:col>
      <xdr:colOff>50800</xdr:colOff>
      <xdr:row>38</xdr:row>
      <xdr:rowOff>138557</xdr:rowOff>
    </xdr:to>
    <xdr:cxnSp macro="">
      <xdr:nvCxnSpPr>
        <xdr:cNvPr id="527" name="直線コネクタ 526"/>
        <xdr:cNvCxnSpPr/>
      </xdr:nvCxnSpPr>
      <xdr:spPr>
        <a:xfrm flipV="1">
          <a:off x="14592300" y="6600589"/>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138557</xdr:rowOff>
    </xdr:from>
    <xdr:to>
      <xdr:col>76</xdr:col>
      <xdr:colOff>114300</xdr:colOff>
      <xdr:row>38</xdr:row>
      <xdr:rowOff>154396</xdr:rowOff>
    </xdr:to>
    <xdr:cxnSp macro="">
      <xdr:nvCxnSpPr>
        <xdr:cNvPr id="530" name="直線コネクタ 529"/>
        <xdr:cNvCxnSpPr/>
      </xdr:nvCxnSpPr>
      <xdr:spPr>
        <a:xfrm flipV="1">
          <a:off x="13703300" y="6653657"/>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153416</xdr:rowOff>
    </xdr:from>
    <xdr:to>
      <xdr:col>71</xdr:col>
      <xdr:colOff>177800</xdr:colOff>
      <xdr:row>38</xdr:row>
      <xdr:rowOff>154396</xdr:rowOff>
    </xdr:to>
    <xdr:cxnSp macro="">
      <xdr:nvCxnSpPr>
        <xdr:cNvPr id="533" name="直線コネクタ 532"/>
        <xdr:cNvCxnSpPr/>
      </xdr:nvCxnSpPr>
      <xdr:spPr>
        <a:xfrm>
          <a:off x="12814300" y="666851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156010</xdr:rowOff>
    </xdr:from>
    <xdr:to>
      <xdr:col>85</xdr:col>
      <xdr:colOff>177800</xdr:colOff>
      <xdr:row>38</xdr:row>
      <xdr:rowOff>86161</xdr:rowOff>
    </xdr:to>
    <xdr:sp macro="" textlink="">
      <xdr:nvSpPr>
        <xdr:cNvPr id="543" name="楕円 542"/>
        <xdr:cNvSpPr/>
      </xdr:nvSpPr>
      <xdr:spPr>
        <a:xfrm>
          <a:off x="16268700" y="64996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134438</xdr:rowOff>
    </xdr:from>
    <xdr:ext cx="469744" cy="259045"/>
    <xdr:sp macro="" textlink="">
      <xdr:nvSpPr>
        <xdr:cNvPr id="544" name="消防費該当値テキスト"/>
        <xdr:cNvSpPr txBox="1"/>
      </xdr:nvSpPr>
      <xdr:spPr>
        <a:xfrm>
          <a:off x="16370300" y="64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34689</xdr:rowOff>
    </xdr:from>
    <xdr:to>
      <xdr:col>81</xdr:col>
      <xdr:colOff>101600</xdr:colOff>
      <xdr:row>38</xdr:row>
      <xdr:rowOff>136289</xdr:rowOff>
    </xdr:to>
    <xdr:sp macro="" textlink="">
      <xdr:nvSpPr>
        <xdr:cNvPr id="545" name="楕円 544"/>
        <xdr:cNvSpPr/>
      </xdr:nvSpPr>
      <xdr:spPr>
        <a:xfrm>
          <a:off x="15430500" y="654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127416</xdr:rowOff>
    </xdr:from>
    <xdr:ext cx="469744" cy="259045"/>
    <xdr:sp macro="" textlink="">
      <xdr:nvSpPr>
        <xdr:cNvPr id="546" name="テキスト ボックス 545"/>
        <xdr:cNvSpPr txBox="1"/>
      </xdr:nvSpPr>
      <xdr:spPr>
        <a:xfrm>
          <a:off x="15246428" y="664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87757</xdr:rowOff>
    </xdr:from>
    <xdr:to>
      <xdr:col>76</xdr:col>
      <xdr:colOff>165100</xdr:colOff>
      <xdr:row>39</xdr:row>
      <xdr:rowOff>17907</xdr:rowOff>
    </xdr:to>
    <xdr:sp macro="" textlink="">
      <xdr:nvSpPr>
        <xdr:cNvPr id="547" name="楕円 546"/>
        <xdr:cNvSpPr/>
      </xdr:nvSpPr>
      <xdr:spPr>
        <a:xfrm>
          <a:off x="14541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9034</xdr:rowOff>
    </xdr:from>
    <xdr:ext cx="469744" cy="259045"/>
    <xdr:sp macro="" textlink="">
      <xdr:nvSpPr>
        <xdr:cNvPr id="548" name="テキスト ボックス 547"/>
        <xdr:cNvSpPr txBox="1"/>
      </xdr:nvSpPr>
      <xdr:spPr>
        <a:xfrm>
          <a:off x="14357428" y="669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103596</xdr:rowOff>
    </xdr:from>
    <xdr:to>
      <xdr:col>72</xdr:col>
      <xdr:colOff>38100</xdr:colOff>
      <xdr:row>39</xdr:row>
      <xdr:rowOff>33746</xdr:rowOff>
    </xdr:to>
    <xdr:sp macro="" textlink="">
      <xdr:nvSpPr>
        <xdr:cNvPr id="549" name="楕円 548"/>
        <xdr:cNvSpPr/>
      </xdr:nvSpPr>
      <xdr:spPr>
        <a:xfrm>
          <a:off x="13652500" y="66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24873</xdr:rowOff>
    </xdr:from>
    <xdr:ext cx="469744" cy="259045"/>
    <xdr:sp macro="" textlink="">
      <xdr:nvSpPr>
        <xdr:cNvPr id="550" name="テキスト ボックス 549"/>
        <xdr:cNvSpPr txBox="1"/>
      </xdr:nvSpPr>
      <xdr:spPr>
        <a:xfrm>
          <a:off x="13468428" y="67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102616</xdr:rowOff>
    </xdr:from>
    <xdr:to>
      <xdr:col>67</xdr:col>
      <xdr:colOff>101600</xdr:colOff>
      <xdr:row>39</xdr:row>
      <xdr:rowOff>32766</xdr:rowOff>
    </xdr:to>
    <xdr:sp macro="" textlink="">
      <xdr:nvSpPr>
        <xdr:cNvPr id="551" name="楕円 550"/>
        <xdr:cNvSpPr/>
      </xdr:nvSpPr>
      <xdr:spPr>
        <a:xfrm>
          <a:off x="12763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23893</xdr:rowOff>
    </xdr:from>
    <xdr:ext cx="469744" cy="259045"/>
    <xdr:sp macro="" textlink="">
      <xdr:nvSpPr>
        <xdr:cNvPr id="552" name="テキスト ボックス 551"/>
        <xdr:cNvSpPr txBox="1"/>
      </xdr:nvSpPr>
      <xdr:spPr>
        <a:xfrm>
          <a:off x="12579428" y="671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88722</xdr:rowOff>
    </xdr:from>
    <xdr:to>
      <xdr:col>85</xdr:col>
      <xdr:colOff>127000</xdr:colOff>
      <xdr:row>57</xdr:row>
      <xdr:rowOff>153965</xdr:rowOff>
    </xdr:to>
    <xdr:cxnSp macro="">
      <xdr:nvCxnSpPr>
        <xdr:cNvPr id="580" name="直線コネクタ 579"/>
        <xdr:cNvCxnSpPr/>
      </xdr:nvCxnSpPr>
      <xdr:spPr>
        <a:xfrm>
          <a:off x="15481300" y="9689922"/>
          <a:ext cx="838200" cy="23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159222</xdr:rowOff>
    </xdr:from>
    <xdr:to>
      <xdr:col>81</xdr:col>
      <xdr:colOff>50800</xdr:colOff>
      <xdr:row>56</xdr:row>
      <xdr:rowOff>88722</xdr:rowOff>
    </xdr:to>
    <xdr:cxnSp macro="">
      <xdr:nvCxnSpPr>
        <xdr:cNvPr id="583" name="直線コネクタ 582"/>
        <xdr:cNvCxnSpPr/>
      </xdr:nvCxnSpPr>
      <xdr:spPr>
        <a:xfrm>
          <a:off x="14592300" y="9417522"/>
          <a:ext cx="889000" cy="27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159222</xdr:rowOff>
    </xdr:from>
    <xdr:to>
      <xdr:col>76</xdr:col>
      <xdr:colOff>114300</xdr:colOff>
      <xdr:row>55</xdr:row>
      <xdr:rowOff>149347</xdr:rowOff>
    </xdr:to>
    <xdr:cxnSp macro="">
      <xdr:nvCxnSpPr>
        <xdr:cNvPr id="586" name="直線コネクタ 585"/>
        <xdr:cNvCxnSpPr/>
      </xdr:nvCxnSpPr>
      <xdr:spPr>
        <a:xfrm flipV="1">
          <a:off x="13703300" y="9417522"/>
          <a:ext cx="889000" cy="16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104040</xdr:rowOff>
    </xdr:from>
    <xdr:ext cx="534377" cy="259045"/>
    <xdr:sp macro="" textlink="">
      <xdr:nvSpPr>
        <xdr:cNvPr id="588" name="テキスト ボックス 587"/>
        <xdr:cNvSpPr txBox="1"/>
      </xdr:nvSpPr>
      <xdr:spPr>
        <a:xfrm>
          <a:off x="14325111" y="95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1580</xdr:rowOff>
    </xdr:from>
    <xdr:to>
      <xdr:col>71</xdr:col>
      <xdr:colOff>177800</xdr:colOff>
      <xdr:row>55</xdr:row>
      <xdr:rowOff>149347</xdr:rowOff>
    </xdr:to>
    <xdr:cxnSp macro="">
      <xdr:nvCxnSpPr>
        <xdr:cNvPr id="589" name="直線コネクタ 588"/>
        <xdr:cNvCxnSpPr/>
      </xdr:nvCxnSpPr>
      <xdr:spPr>
        <a:xfrm>
          <a:off x="12814300" y="9259880"/>
          <a:ext cx="889000" cy="31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113047</xdr:rowOff>
    </xdr:from>
    <xdr:ext cx="534377" cy="259045"/>
    <xdr:sp macro="" textlink="">
      <xdr:nvSpPr>
        <xdr:cNvPr id="593" name="テキスト ボックス 592"/>
        <xdr:cNvSpPr txBox="1"/>
      </xdr:nvSpPr>
      <xdr:spPr>
        <a:xfrm>
          <a:off x="12547111" y="97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103165</xdr:rowOff>
    </xdr:from>
    <xdr:to>
      <xdr:col>85</xdr:col>
      <xdr:colOff>177800</xdr:colOff>
      <xdr:row>58</xdr:row>
      <xdr:rowOff>33315</xdr:rowOff>
    </xdr:to>
    <xdr:sp macro="" textlink="">
      <xdr:nvSpPr>
        <xdr:cNvPr id="599" name="楕円 598"/>
        <xdr:cNvSpPr/>
      </xdr:nvSpPr>
      <xdr:spPr>
        <a:xfrm>
          <a:off x="16268700" y="987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81592</xdr:rowOff>
    </xdr:from>
    <xdr:ext cx="534377" cy="259045"/>
    <xdr:sp macro="" textlink="">
      <xdr:nvSpPr>
        <xdr:cNvPr id="600" name="教育費該当値テキスト"/>
        <xdr:cNvSpPr txBox="1"/>
      </xdr:nvSpPr>
      <xdr:spPr>
        <a:xfrm>
          <a:off x="16370300" y="985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37922</xdr:rowOff>
    </xdr:from>
    <xdr:to>
      <xdr:col>81</xdr:col>
      <xdr:colOff>101600</xdr:colOff>
      <xdr:row>56</xdr:row>
      <xdr:rowOff>139522</xdr:rowOff>
    </xdr:to>
    <xdr:sp macro="" textlink="">
      <xdr:nvSpPr>
        <xdr:cNvPr id="601" name="楕円 600"/>
        <xdr:cNvSpPr/>
      </xdr:nvSpPr>
      <xdr:spPr>
        <a:xfrm>
          <a:off x="15430500" y="96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130649</xdr:rowOff>
    </xdr:from>
    <xdr:ext cx="534377" cy="259045"/>
    <xdr:sp macro="" textlink="">
      <xdr:nvSpPr>
        <xdr:cNvPr id="602" name="テキスト ボックス 601"/>
        <xdr:cNvSpPr txBox="1"/>
      </xdr:nvSpPr>
      <xdr:spPr>
        <a:xfrm>
          <a:off x="15214111" y="97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108422</xdr:rowOff>
    </xdr:from>
    <xdr:to>
      <xdr:col>76</xdr:col>
      <xdr:colOff>165100</xdr:colOff>
      <xdr:row>55</xdr:row>
      <xdr:rowOff>38572</xdr:rowOff>
    </xdr:to>
    <xdr:sp macro="" textlink="">
      <xdr:nvSpPr>
        <xdr:cNvPr id="603" name="楕円 602"/>
        <xdr:cNvSpPr/>
      </xdr:nvSpPr>
      <xdr:spPr>
        <a:xfrm>
          <a:off x="14541500" y="93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55099</xdr:rowOff>
    </xdr:from>
    <xdr:ext cx="534377" cy="259045"/>
    <xdr:sp macro="" textlink="">
      <xdr:nvSpPr>
        <xdr:cNvPr id="604" name="テキスト ボックス 603"/>
        <xdr:cNvSpPr txBox="1"/>
      </xdr:nvSpPr>
      <xdr:spPr>
        <a:xfrm>
          <a:off x="14325111" y="914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98547</xdr:rowOff>
    </xdr:from>
    <xdr:to>
      <xdr:col>72</xdr:col>
      <xdr:colOff>38100</xdr:colOff>
      <xdr:row>56</xdr:row>
      <xdr:rowOff>28697</xdr:rowOff>
    </xdr:to>
    <xdr:sp macro="" textlink="">
      <xdr:nvSpPr>
        <xdr:cNvPr id="605" name="楕円 604"/>
        <xdr:cNvSpPr/>
      </xdr:nvSpPr>
      <xdr:spPr>
        <a:xfrm>
          <a:off x="13652500" y="95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19824</xdr:rowOff>
    </xdr:from>
    <xdr:ext cx="534377" cy="259045"/>
    <xdr:sp macro="" textlink="">
      <xdr:nvSpPr>
        <xdr:cNvPr id="606" name="テキスト ボックス 605"/>
        <xdr:cNvSpPr txBox="1"/>
      </xdr:nvSpPr>
      <xdr:spPr>
        <a:xfrm>
          <a:off x="13436111" y="962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122230</xdr:rowOff>
    </xdr:from>
    <xdr:to>
      <xdr:col>67</xdr:col>
      <xdr:colOff>101600</xdr:colOff>
      <xdr:row>54</xdr:row>
      <xdr:rowOff>52380</xdr:rowOff>
    </xdr:to>
    <xdr:sp macro="" textlink="">
      <xdr:nvSpPr>
        <xdr:cNvPr id="607" name="楕円 606"/>
        <xdr:cNvSpPr/>
      </xdr:nvSpPr>
      <xdr:spPr>
        <a:xfrm>
          <a:off x="12763500" y="92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68907</xdr:rowOff>
    </xdr:from>
    <xdr:ext cx="534377" cy="259045"/>
    <xdr:sp macro="" textlink="">
      <xdr:nvSpPr>
        <xdr:cNvPr id="608" name="テキスト ボックス 607"/>
        <xdr:cNvSpPr txBox="1"/>
      </xdr:nvSpPr>
      <xdr:spPr>
        <a:xfrm>
          <a:off x="12547111" y="89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96233</xdr:rowOff>
    </xdr:from>
    <xdr:to>
      <xdr:col>85</xdr:col>
      <xdr:colOff>127000</xdr:colOff>
      <xdr:row>79</xdr:row>
      <xdr:rowOff>98879</xdr:rowOff>
    </xdr:to>
    <xdr:cxnSp macro="">
      <xdr:nvCxnSpPr>
        <xdr:cNvPr id="639" name="直線コネクタ 638"/>
        <xdr:cNvCxnSpPr/>
      </xdr:nvCxnSpPr>
      <xdr:spPr>
        <a:xfrm>
          <a:off x="15481300" y="13640783"/>
          <a:ext cx="8382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96233</xdr:rowOff>
    </xdr:from>
    <xdr:to>
      <xdr:col>81</xdr:col>
      <xdr:colOff>50800</xdr:colOff>
      <xdr:row>79</xdr:row>
      <xdr:rowOff>98879</xdr:rowOff>
    </xdr:to>
    <xdr:cxnSp macro="">
      <xdr:nvCxnSpPr>
        <xdr:cNvPr id="642" name="直線コネクタ 641"/>
        <xdr:cNvCxnSpPr/>
      </xdr:nvCxnSpPr>
      <xdr:spPr>
        <a:xfrm flipV="1">
          <a:off x="14592300" y="13640783"/>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5" name="直線コネクタ 64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8" name="直線コネクタ 64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249299" cy="259045"/>
    <xdr:sp macro="" textlink="">
      <xdr:nvSpPr>
        <xdr:cNvPr id="659" name="災害復旧費該当値テキスト"/>
        <xdr:cNvSpPr txBox="1"/>
      </xdr:nvSpPr>
      <xdr:spPr>
        <a:xfrm>
          <a:off x="16370300" y="13526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45433</xdr:rowOff>
    </xdr:from>
    <xdr:to>
      <xdr:col>81</xdr:col>
      <xdr:colOff>101600</xdr:colOff>
      <xdr:row>79</xdr:row>
      <xdr:rowOff>147033</xdr:rowOff>
    </xdr:to>
    <xdr:sp macro="" textlink="">
      <xdr:nvSpPr>
        <xdr:cNvPr id="660" name="楕円 659"/>
        <xdr:cNvSpPr/>
      </xdr:nvSpPr>
      <xdr:spPr>
        <a:xfrm>
          <a:off x="15430500" y="135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138160</xdr:rowOff>
    </xdr:from>
    <xdr:ext cx="313932" cy="259045"/>
    <xdr:sp macro="" textlink="">
      <xdr:nvSpPr>
        <xdr:cNvPr id="661" name="テキスト ボックス 660"/>
        <xdr:cNvSpPr txBox="1"/>
      </xdr:nvSpPr>
      <xdr:spPr>
        <a:xfrm>
          <a:off x="15324333" y="13682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2" name="楕円 66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3" name="テキスト ボックス 66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4" name="楕円 66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5" name="テキスト ボックス 664"/>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78729</xdr:rowOff>
    </xdr:from>
    <xdr:to>
      <xdr:col>85</xdr:col>
      <xdr:colOff>127000</xdr:colOff>
      <xdr:row>97</xdr:row>
      <xdr:rowOff>87971</xdr:rowOff>
    </xdr:to>
    <xdr:cxnSp macro="">
      <xdr:nvCxnSpPr>
        <xdr:cNvPr id="699" name="直線コネクタ 698"/>
        <xdr:cNvCxnSpPr/>
      </xdr:nvCxnSpPr>
      <xdr:spPr>
        <a:xfrm>
          <a:off x="15481300" y="16709379"/>
          <a:ext cx="8382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78729</xdr:rowOff>
    </xdr:from>
    <xdr:to>
      <xdr:col>81</xdr:col>
      <xdr:colOff>50800</xdr:colOff>
      <xdr:row>97</xdr:row>
      <xdr:rowOff>129022</xdr:rowOff>
    </xdr:to>
    <xdr:cxnSp macro="">
      <xdr:nvCxnSpPr>
        <xdr:cNvPr id="702" name="直線コネクタ 701"/>
        <xdr:cNvCxnSpPr/>
      </xdr:nvCxnSpPr>
      <xdr:spPr>
        <a:xfrm flipV="1">
          <a:off x="14592300" y="1670937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105573</xdr:rowOff>
    </xdr:from>
    <xdr:to>
      <xdr:col>76</xdr:col>
      <xdr:colOff>114300</xdr:colOff>
      <xdr:row>97</xdr:row>
      <xdr:rowOff>129022</xdr:rowOff>
    </xdr:to>
    <xdr:cxnSp macro="">
      <xdr:nvCxnSpPr>
        <xdr:cNvPr id="705" name="直線コネクタ 704"/>
        <xdr:cNvCxnSpPr/>
      </xdr:nvCxnSpPr>
      <xdr:spPr>
        <a:xfrm>
          <a:off x="13703300" y="16736223"/>
          <a:ext cx="889000" cy="2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7" name="テキスト ボックス 706"/>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100217</xdr:rowOff>
    </xdr:from>
    <xdr:to>
      <xdr:col>71</xdr:col>
      <xdr:colOff>177800</xdr:colOff>
      <xdr:row>97</xdr:row>
      <xdr:rowOff>105573</xdr:rowOff>
    </xdr:to>
    <xdr:cxnSp macro="">
      <xdr:nvCxnSpPr>
        <xdr:cNvPr id="708" name="直線コネクタ 707"/>
        <xdr:cNvCxnSpPr/>
      </xdr:nvCxnSpPr>
      <xdr:spPr>
        <a:xfrm>
          <a:off x="12814300" y="16730867"/>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0" name="テキスト ボックス 709"/>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37171</xdr:rowOff>
    </xdr:from>
    <xdr:to>
      <xdr:col>85</xdr:col>
      <xdr:colOff>177800</xdr:colOff>
      <xdr:row>97</xdr:row>
      <xdr:rowOff>138771</xdr:rowOff>
    </xdr:to>
    <xdr:sp macro="" textlink="">
      <xdr:nvSpPr>
        <xdr:cNvPr id="718" name="楕円 717"/>
        <xdr:cNvSpPr/>
      </xdr:nvSpPr>
      <xdr:spPr>
        <a:xfrm>
          <a:off x="16268700" y="166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15598</xdr:rowOff>
    </xdr:from>
    <xdr:ext cx="534377" cy="259045"/>
    <xdr:sp macro="" textlink="">
      <xdr:nvSpPr>
        <xdr:cNvPr id="719" name="公債費該当値テキスト"/>
        <xdr:cNvSpPr txBox="1"/>
      </xdr:nvSpPr>
      <xdr:spPr>
        <a:xfrm>
          <a:off x="16370300" y="1664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27929</xdr:rowOff>
    </xdr:from>
    <xdr:to>
      <xdr:col>81</xdr:col>
      <xdr:colOff>101600</xdr:colOff>
      <xdr:row>97</xdr:row>
      <xdr:rowOff>129529</xdr:rowOff>
    </xdr:to>
    <xdr:sp macro="" textlink="">
      <xdr:nvSpPr>
        <xdr:cNvPr id="720" name="楕円 719"/>
        <xdr:cNvSpPr/>
      </xdr:nvSpPr>
      <xdr:spPr>
        <a:xfrm>
          <a:off x="15430500" y="166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120656</xdr:rowOff>
    </xdr:from>
    <xdr:ext cx="534377" cy="259045"/>
    <xdr:sp macro="" textlink="">
      <xdr:nvSpPr>
        <xdr:cNvPr id="721" name="テキスト ボックス 720"/>
        <xdr:cNvSpPr txBox="1"/>
      </xdr:nvSpPr>
      <xdr:spPr>
        <a:xfrm>
          <a:off x="15214111" y="1675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78222</xdr:rowOff>
    </xdr:from>
    <xdr:to>
      <xdr:col>76</xdr:col>
      <xdr:colOff>165100</xdr:colOff>
      <xdr:row>98</xdr:row>
      <xdr:rowOff>8372</xdr:rowOff>
    </xdr:to>
    <xdr:sp macro="" textlink="">
      <xdr:nvSpPr>
        <xdr:cNvPr id="722" name="楕円 721"/>
        <xdr:cNvSpPr/>
      </xdr:nvSpPr>
      <xdr:spPr>
        <a:xfrm>
          <a:off x="14541500" y="1670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170949</xdr:rowOff>
    </xdr:from>
    <xdr:ext cx="534377" cy="259045"/>
    <xdr:sp macro="" textlink="">
      <xdr:nvSpPr>
        <xdr:cNvPr id="723" name="テキスト ボックス 722"/>
        <xdr:cNvSpPr txBox="1"/>
      </xdr:nvSpPr>
      <xdr:spPr>
        <a:xfrm>
          <a:off x="14325111" y="1680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54773</xdr:rowOff>
    </xdr:from>
    <xdr:to>
      <xdr:col>72</xdr:col>
      <xdr:colOff>38100</xdr:colOff>
      <xdr:row>97</xdr:row>
      <xdr:rowOff>156373</xdr:rowOff>
    </xdr:to>
    <xdr:sp macro="" textlink="">
      <xdr:nvSpPr>
        <xdr:cNvPr id="724" name="楕円 723"/>
        <xdr:cNvSpPr/>
      </xdr:nvSpPr>
      <xdr:spPr>
        <a:xfrm>
          <a:off x="13652500" y="1668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147500</xdr:rowOff>
    </xdr:from>
    <xdr:ext cx="534377" cy="259045"/>
    <xdr:sp macro="" textlink="">
      <xdr:nvSpPr>
        <xdr:cNvPr id="725" name="テキスト ボックス 724"/>
        <xdr:cNvSpPr txBox="1"/>
      </xdr:nvSpPr>
      <xdr:spPr>
        <a:xfrm>
          <a:off x="13436111" y="1677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49417</xdr:rowOff>
    </xdr:from>
    <xdr:to>
      <xdr:col>67</xdr:col>
      <xdr:colOff>101600</xdr:colOff>
      <xdr:row>97</xdr:row>
      <xdr:rowOff>151017</xdr:rowOff>
    </xdr:to>
    <xdr:sp macro="" textlink="">
      <xdr:nvSpPr>
        <xdr:cNvPr id="726" name="楕円 725"/>
        <xdr:cNvSpPr/>
      </xdr:nvSpPr>
      <xdr:spPr>
        <a:xfrm>
          <a:off x="12763500" y="1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142144</xdr:rowOff>
    </xdr:from>
    <xdr:ext cx="534377" cy="259045"/>
    <xdr:sp macro="" textlink="">
      <xdr:nvSpPr>
        <xdr:cNvPr id="727" name="テキスト ボックス 726"/>
        <xdr:cNvSpPr txBox="1"/>
      </xdr:nvSpPr>
      <xdr:spPr>
        <a:xfrm>
          <a:off x="12547111" y="1677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44450</xdr:rowOff>
    </xdr:from>
    <xdr:to>
      <xdr:col>116</xdr:col>
      <xdr:colOff>63500</xdr:colOff>
      <xdr:row>36</xdr:row>
      <xdr:rowOff>61595</xdr:rowOff>
    </xdr:to>
    <xdr:cxnSp macro="">
      <xdr:nvCxnSpPr>
        <xdr:cNvPr id="756" name="直線コネクタ 755"/>
        <xdr:cNvCxnSpPr/>
      </xdr:nvCxnSpPr>
      <xdr:spPr>
        <a:xfrm flipV="1">
          <a:off x="21323300" y="62166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59707</xdr:rowOff>
    </xdr:from>
    <xdr:ext cx="378565" cy="259045"/>
    <xdr:sp macro="" textlink="">
      <xdr:nvSpPr>
        <xdr:cNvPr id="757" name="諸支出金平均値テキスト"/>
        <xdr:cNvSpPr txBox="1"/>
      </xdr:nvSpPr>
      <xdr:spPr>
        <a:xfrm>
          <a:off x="22212300" y="6574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61595</xdr:rowOff>
    </xdr:from>
    <xdr:to>
      <xdr:col>111</xdr:col>
      <xdr:colOff>177800</xdr:colOff>
      <xdr:row>36</xdr:row>
      <xdr:rowOff>77978</xdr:rowOff>
    </xdr:to>
    <xdr:cxnSp macro="">
      <xdr:nvCxnSpPr>
        <xdr:cNvPr id="759" name="直線コネクタ 758"/>
        <xdr:cNvCxnSpPr/>
      </xdr:nvCxnSpPr>
      <xdr:spPr>
        <a:xfrm flipV="1">
          <a:off x="20434300" y="6233795"/>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36847</xdr:rowOff>
    </xdr:from>
    <xdr:ext cx="378565" cy="259045"/>
    <xdr:sp macro="" textlink="">
      <xdr:nvSpPr>
        <xdr:cNvPr id="761" name="テキスト ボックス 760"/>
        <xdr:cNvSpPr txBox="1"/>
      </xdr:nvSpPr>
      <xdr:spPr>
        <a:xfrm>
          <a:off x="21134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54737</xdr:rowOff>
    </xdr:from>
    <xdr:to>
      <xdr:col>107</xdr:col>
      <xdr:colOff>50800</xdr:colOff>
      <xdr:row>36</xdr:row>
      <xdr:rowOff>77978</xdr:rowOff>
    </xdr:to>
    <xdr:cxnSp macro="">
      <xdr:nvCxnSpPr>
        <xdr:cNvPr id="762" name="直線コネクタ 761"/>
        <xdr:cNvCxnSpPr/>
      </xdr:nvCxnSpPr>
      <xdr:spPr>
        <a:xfrm>
          <a:off x="19545300" y="6226937"/>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9986</xdr:rowOff>
    </xdr:from>
    <xdr:ext cx="378565" cy="259045"/>
    <xdr:sp macro="" textlink="">
      <xdr:nvSpPr>
        <xdr:cNvPr id="764" name="テキスト ボックス 763"/>
        <xdr:cNvSpPr txBox="1"/>
      </xdr:nvSpPr>
      <xdr:spPr>
        <a:xfrm>
          <a:off x="20245017" y="6696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54737</xdr:rowOff>
    </xdr:from>
    <xdr:to>
      <xdr:col>102</xdr:col>
      <xdr:colOff>114300</xdr:colOff>
      <xdr:row>36</xdr:row>
      <xdr:rowOff>66929</xdr:rowOff>
    </xdr:to>
    <xdr:cxnSp macro="">
      <xdr:nvCxnSpPr>
        <xdr:cNvPr id="765" name="直線コネクタ 764"/>
        <xdr:cNvCxnSpPr/>
      </xdr:nvCxnSpPr>
      <xdr:spPr>
        <a:xfrm flipV="1">
          <a:off x="18656300" y="622693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114952</xdr:rowOff>
    </xdr:from>
    <xdr:ext cx="378565" cy="259045"/>
    <xdr:sp macro="" textlink="">
      <xdr:nvSpPr>
        <xdr:cNvPr id="767" name="テキスト ボックス 766"/>
        <xdr:cNvSpPr txBox="1"/>
      </xdr:nvSpPr>
      <xdr:spPr>
        <a:xfrm>
          <a:off x="19356017" y="663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21417</xdr:rowOff>
    </xdr:from>
    <xdr:ext cx="378565" cy="259045"/>
    <xdr:sp macro="" textlink="">
      <xdr:nvSpPr>
        <xdr:cNvPr id="769" name="テキスト ボックス 768"/>
        <xdr:cNvSpPr txBox="1"/>
      </xdr:nvSpPr>
      <xdr:spPr>
        <a:xfrm>
          <a:off x="18467017" y="670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165100</xdr:rowOff>
    </xdr:from>
    <xdr:to>
      <xdr:col>116</xdr:col>
      <xdr:colOff>114300</xdr:colOff>
      <xdr:row>36</xdr:row>
      <xdr:rowOff>95250</xdr:rowOff>
    </xdr:to>
    <xdr:sp macro="" textlink="">
      <xdr:nvSpPr>
        <xdr:cNvPr id="775" name="楕円 774"/>
        <xdr:cNvSpPr/>
      </xdr:nvSpPr>
      <xdr:spPr>
        <a:xfrm>
          <a:off x="221107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16527</xdr:rowOff>
    </xdr:from>
    <xdr:ext cx="469744" cy="259045"/>
    <xdr:sp macro="" textlink="">
      <xdr:nvSpPr>
        <xdr:cNvPr id="776" name="諸支出金該当値テキスト"/>
        <xdr:cNvSpPr txBox="1"/>
      </xdr:nvSpPr>
      <xdr:spPr>
        <a:xfrm>
          <a:off x="22212300"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10795</xdr:rowOff>
    </xdr:from>
    <xdr:to>
      <xdr:col>112</xdr:col>
      <xdr:colOff>38100</xdr:colOff>
      <xdr:row>36</xdr:row>
      <xdr:rowOff>112395</xdr:rowOff>
    </xdr:to>
    <xdr:sp macro="" textlink="">
      <xdr:nvSpPr>
        <xdr:cNvPr id="777" name="楕円 776"/>
        <xdr:cNvSpPr/>
      </xdr:nvSpPr>
      <xdr:spPr>
        <a:xfrm>
          <a:off x="212725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128922</xdr:rowOff>
    </xdr:from>
    <xdr:ext cx="469744" cy="259045"/>
    <xdr:sp macro="" textlink="">
      <xdr:nvSpPr>
        <xdr:cNvPr id="778" name="テキスト ボックス 777"/>
        <xdr:cNvSpPr txBox="1"/>
      </xdr:nvSpPr>
      <xdr:spPr>
        <a:xfrm>
          <a:off x="21088428" y="59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27178</xdr:rowOff>
    </xdr:from>
    <xdr:to>
      <xdr:col>107</xdr:col>
      <xdr:colOff>101600</xdr:colOff>
      <xdr:row>36</xdr:row>
      <xdr:rowOff>128778</xdr:rowOff>
    </xdr:to>
    <xdr:sp macro="" textlink="">
      <xdr:nvSpPr>
        <xdr:cNvPr id="779" name="楕円 778"/>
        <xdr:cNvSpPr/>
      </xdr:nvSpPr>
      <xdr:spPr>
        <a:xfrm>
          <a:off x="20383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145305</xdr:rowOff>
    </xdr:from>
    <xdr:ext cx="469744" cy="259045"/>
    <xdr:sp macro="" textlink="">
      <xdr:nvSpPr>
        <xdr:cNvPr id="780" name="テキスト ボックス 779"/>
        <xdr:cNvSpPr txBox="1"/>
      </xdr:nvSpPr>
      <xdr:spPr>
        <a:xfrm>
          <a:off x="20199428" y="59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3937</xdr:rowOff>
    </xdr:from>
    <xdr:to>
      <xdr:col>102</xdr:col>
      <xdr:colOff>165100</xdr:colOff>
      <xdr:row>36</xdr:row>
      <xdr:rowOff>105537</xdr:rowOff>
    </xdr:to>
    <xdr:sp macro="" textlink="">
      <xdr:nvSpPr>
        <xdr:cNvPr id="781" name="楕円 780"/>
        <xdr:cNvSpPr/>
      </xdr:nvSpPr>
      <xdr:spPr>
        <a:xfrm>
          <a:off x="19494500" y="61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122064</xdr:rowOff>
    </xdr:from>
    <xdr:ext cx="469744" cy="259045"/>
    <xdr:sp macro="" textlink="">
      <xdr:nvSpPr>
        <xdr:cNvPr id="782" name="テキスト ボックス 781"/>
        <xdr:cNvSpPr txBox="1"/>
      </xdr:nvSpPr>
      <xdr:spPr>
        <a:xfrm>
          <a:off x="19310428" y="595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16129</xdr:rowOff>
    </xdr:from>
    <xdr:to>
      <xdr:col>98</xdr:col>
      <xdr:colOff>38100</xdr:colOff>
      <xdr:row>36</xdr:row>
      <xdr:rowOff>117729</xdr:rowOff>
    </xdr:to>
    <xdr:sp macro="" textlink="">
      <xdr:nvSpPr>
        <xdr:cNvPr id="783" name="楕円 782"/>
        <xdr:cNvSpPr/>
      </xdr:nvSpPr>
      <xdr:spPr>
        <a:xfrm>
          <a:off x="186055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134256</xdr:rowOff>
    </xdr:from>
    <xdr:ext cx="469744" cy="259045"/>
    <xdr:sp macro="" textlink="">
      <xdr:nvSpPr>
        <xdr:cNvPr id="784" name="テキスト ボックス 783"/>
        <xdr:cNvSpPr txBox="1"/>
      </xdr:nvSpPr>
      <xdr:spPr>
        <a:xfrm>
          <a:off x="18421428" y="596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諸支出金は、類似団体内平均値を上回る数値で推移しており、このことは全国的に少ない市営による自動車運送事業に対して、繰出しを行っているためと考えられる。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類似団体内平均値を下回る非常に良好な数値で推移しており、このことは市債の発行を抑制してきたことや、新たに発行する場合においても普通交付税による財源措置のあるものを優先的に発行してきたこと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民生費は、類似団体内平均値とおおむね同じ水準で推移しているが、全国的な要因と同じく、高齢化の影響によるものだと考えられる。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本市は実質収支が過大とならないよう、収支均衡を基本とした安定した財政運営を行っているため、実質収支額については同水準で推移しており、今後もこの傾向が続く見込みである。</a:t>
          </a:r>
        </a:p>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年度以降、財源調整のための取り崩しを行っていないため、増加している。今後も財政調整基金を適切に管理し、安定した財政運営を行っていく。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全ての会計で黒字となった。水道事業会計、自動車運送事業会計をはじめ、他の会計の黒字額は、ほぼ同水準で推移しており、今後もこの傾向が続く見込みである。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113518005</v>
      </c>
      <c r="BO4" s="410"/>
      <c r="BP4" s="410"/>
      <c r="BQ4" s="410"/>
      <c r="BR4" s="410"/>
      <c r="BS4" s="410"/>
      <c r="BT4" s="410"/>
      <c r="BU4" s="411"/>
      <c r="BV4" s="409">
        <v>113610597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1.8</v>
      </c>
      <c r="CU4" s="416"/>
      <c r="CV4" s="416"/>
      <c r="CW4" s="416"/>
      <c r="CX4" s="416"/>
      <c r="CY4" s="416"/>
      <c r="CZ4" s="416"/>
      <c r="DA4" s="417"/>
      <c r="DB4" s="415">
        <v>1.4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111409585</v>
      </c>
      <c r="BO5" s="447"/>
      <c r="BP5" s="447"/>
      <c r="BQ5" s="447"/>
      <c r="BR5" s="447"/>
      <c r="BS5" s="447"/>
      <c r="BT5" s="447"/>
      <c r="BU5" s="448"/>
      <c r="BV5" s="446">
        <v>112264831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94.8</v>
      </c>
      <c r="CU5" s="444"/>
      <c r="CV5" s="444"/>
      <c r="CW5" s="444"/>
      <c r="CX5" s="444"/>
      <c r="CY5" s="444"/>
      <c r="CZ5" s="444"/>
      <c r="DA5" s="445"/>
      <c r="DB5" s="443">
        <v>94.9</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2108420</v>
      </c>
      <c r="BO6" s="447"/>
      <c r="BP6" s="447"/>
      <c r="BQ6" s="447"/>
      <c r="BR6" s="447"/>
      <c r="BS6" s="447"/>
      <c r="BT6" s="447"/>
      <c r="BU6" s="448"/>
      <c r="BV6" s="446">
        <v>1345766</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97.8</v>
      </c>
      <c r="CU6" s="484"/>
      <c r="CV6" s="484"/>
      <c r="CW6" s="484"/>
      <c r="CX6" s="484"/>
      <c r="CY6" s="484"/>
      <c r="CZ6" s="484"/>
      <c r="DA6" s="485"/>
      <c r="DB6" s="483">
        <v>98.8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867669</v>
      </c>
      <c r="BO7" s="447"/>
      <c r="BP7" s="447"/>
      <c r="BQ7" s="447"/>
      <c r="BR7" s="447"/>
      <c r="BS7" s="447"/>
      <c r="BT7" s="447"/>
      <c r="BU7" s="448"/>
      <c r="BV7" s="446">
        <v>417618</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67954649</v>
      </c>
      <c r="CU7" s="447"/>
      <c r="CV7" s="447"/>
      <c r="CW7" s="447"/>
      <c r="CX7" s="447"/>
      <c r="CY7" s="447"/>
      <c r="CZ7" s="447"/>
      <c r="DA7" s="448"/>
      <c r="DB7" s="446">
        <v>67718694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1240751</v>
      </c>
      <c r="BO8" s="447"/>
      <c r="BP8" s="447"/>
      <c r="BQ8" s="447"/>
      <c r="BR8" s="447"/>
      <c r="BS8" s="447"/>
      <c r="BT8" s="447"/>
      <c r="BU8" s="448"/>
      <c r="BV8" s="446">
        <v>928148</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0.82</v>
      </c>
      <c r="CU8" s="487"/>
      <c r="CV8" s="487"/>
      <c r="CW8" s="487"/>
      <c r="CX8" s="487"/>
      <c r="CY8" s="487"/>
      <c r="CZ8" s="487"/>
      <c r="DA8" s="488"/>
      <c r="DB8" s="486">
        <v>0.8</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351829</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88</v>
      </c>
      <c r="AV9" s="479"/>
      <c r="AW9" s="479"/>
      <c r="AX9" s="479"/>
      <c r="AY9" s="480" t="s">
        <v>111</v>
      </c>
      <c r="AZ9" s="481"/>
      <c r="BA9" s="481"/>
      <c r="BB9" s="481"/>
      <c r="BC9" s="481"/>
      <c r="BD9" s="481"/>
      <c r="BE9" s="481"/>
      <c r="BF9" s="481"/>
      <c r="BG9" s="481"/>
      <c r="BH9" s="481"/>
      <c r="BI9" s="481"/>
      <c r="BJ9" s="481"/>
      <c r="BK9" s="481"/>
      <c r="BL9" s="481"/>
      <c r="BM9" s="482"/>
      <c r="BN9" s="446">
        <v>312603</v>
      </c>
      <c r="BO9" s="447"/>
      <c r="BP9" s="447"/>
      <c r="BQ9" s="447"/>
      <c r="BR9" s="447"/>
      <c r="BS9" s="447"/>
      <c r="BT9" s="447"/>
      <c r="BU9" s="448"/>
      <c r="BV9" s="446">
        <v>287593</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9.9</v>
      </c>
      <c r="CU9" s="444"/>
      <c r="CV9" s="444"/>
      <c r="CW9" s="444"/>
      <c r="CX9" s="444"/>
      <c r="CY9" s="444"/>
      <c r="CZ9" s="444"/>
      <c r="DA9" s="445"/>
      <c r="DB9" s="443">
        <v>10.1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357359</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88</v>
      </c>
      <c r="AV10" s="479"/>
      <c r="AW10" s="479"/>
      <c r="AX10" s="479"/>
      <c r="AY10" s="480" t="s">
        <v>115</v>
      </c>
      <c r="AZ10" s="481"/>
      <c r="BA10" s="481"/>
      <c r="BB10" s="481"/>
      <c r="BC10" s="481"/>
      <c r="BD10" s="481"/>
      <c r="BE10" s="481"/>
      <c r="BF10" s="481"/>
      <c r="BG10" s="481"/>
      <c r="BH10" s="481"/>
      <c r="BI10" s="481"/>
      <c r="BJ10" s="481"/>
      <c r="BK10" s="481"/>
      <c r="BL10" s="481"/>
      <c r="BM10" s="482"/>
      <c r="BN10" s="446">
        <v>493505</v>
      </c>
      <c r="BO10" s="447"/>
      <c r="BP10" s="447"/>
      <c r="BQ10" s="447"/>
      <c r="BR10" s="447"/>
      <c r="BS10" s="447"/>
      <c r="BT10" s="447"/>
      <c r="BU10" s="448"/>
      <c r="BV10" s="446">
        <v>349448</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88</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353563</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88</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350537</v>
      </c>
      <c r="S13" s="528"/>
      <c r="T13" s="528"/>
      <c r="U13" s="528"/>
      <c r="V13" s="529"/>
      <c r="W13" s="462" t="s">
        <v>132</v>
      </c>
      <c r="X13" s="463"/>
      <c r="Y13" s="463"/>
      <c r="Z13" s="463"/>
      <c r="AA13" s="463"/>
      <c r="AB13" s="453"/>
      <c r="AC13" s="497">
        <v>780</v>
      </c>
      <c r="AD13" s="498"/>
      <c r="AE13" s="498"/>
      <c r="AF13" s="498"/>
      <c r="AG13" s="537"/>
      <c r="AH13" s="497">
        <v>835</v>
      </c>
      <c r="AI13" s="498"/>
      <c r="AJ13" s="498"/>
      <c r="AK13" s="498"/>
      <c r="AL13" s="499"/>
      <c r="AM13" s="475" t="s">
        <v>133</v>
      </c>
      <c r="AN13" s="476"/>
      <c r="AO13" s="476"/>
      <c r="AP13" s="476"/>
      <c r="AQ13" s="476"/>
      <c r="AR13" s="476"/>
      <c r="AS13" s="476"/>
      <c r="AT13" s="477"/>
      <c r="AU13" s="478" t="s">
        <v>104</v>
      </c>
      <c r="AV13" s="479"/>
      <c r="AW13" s="479"/>
      <c r="AX13" s="479"/>
      <c r="AY13" s="480" t="s">
        <v>134</v>
      </c>
      <c r="AZ13" s="481"/>
      <c r="BA13" s="481"/>
      <c r="BB13" s="481"/>
      <c r="BC13" s="481"/>
      <c r="BD13" s="481"/>
      <c r="BE13" s="481"/>
      <c r="BF13" s="481"/>
      <c r="BG13" s="481"/>
      <c r="BH13" s="481"/>
      <c r="BI13" s="481"/>
      <c r="BJ13" s="481"/>
      <c r="BK13" s="481"/>
      <c r="BL13" s="481"/>
      <c r="BM13" s="482"/>
      <c r="BN13" s="446">
        <v>806108</v>
      </c>
      <c r="BO13" s="447"/>
      <c r="BP13" s="447"/>
      <c r="BQ13" s="447"/>
      <c r="BR13" s="447"/>
      <c r="BS13" s="447"/>
      <c r="BT13" s="447"/>
      <c r="BU13" s="448"/>
      <c r="BV13" s="446">
        <v>637041</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0.2</v>
      </c>
      <c r="CU13" s="444"/>
      <c r="CV13" s="444"/>
      <c r="CW13" s="444"/>
      <c r="CX13" s="444"/>
      <c r="CY13" s="444"/>
      <c r="CZ13" s="444"/>
      <c r="DA13" s="445"/>
      <c r="DB13" s="443">
        <v>0.3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354216</v>
      </c>
      <c r="S14" s="528"/>
      <c r="T14" s="528"/>
      <c r="U14" s="528"/>
      <c r="V14" s="529"/>
      <c r="W14" s="436"/>
      <c r="X14" s="437"/>
      <c r="Y14" s="437"/>
      <c r="Z14" s="437"/>
      <c r="AA14" s="437"/>
      <c r="AB14" s="426"/>
      <c r="AC14" s="530">
        <v>0.6</v>
      </c>
      <c r="AD14" s="531"/>
      <c r="AE14" s="531"/>
      <c r="AF14" s="531"/>
      <c r="AG14" s="532"/>
      <c r="AH14" s="530">
        <v>0.6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130</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351269</v>
      </c>
      <c r="S15" s="528"/>
      <c r="T15" s="528"/>
      <c r="U15" s="528"/>
      <c r="V15" s="529"/>
      <c r="W15" s="462" t="s">
        <v>139</v>
      </c>
      <c r="X15" s="463"/>
      <c r="Y15" s="463"/>
      <c r="Z15" s="463"/>
      <c r="AA15" s="463"/>
      <c r="AB15" s="453"/>
      <c r="AC15" s="497">
        <v>32404</v>
      </c>
      <c r="AD15" s="498"/>
      <c r="AE15" s="498"/>
      <c r="AF15" s="498"/>
      <c r="AG15" s="537"/>
      <c r="AH15" s="497">
        <v>34381</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41384977</v>
      </c>
      <c r="BO15" s="410"/>
      <c r="BP15" s="410"/>
      <c r="BQ15" s="410"/>
      <c r="BR15" s="410"/>
      <c r="BS15" s="410"/>
      <c r="BT15" s="410"/>
      <c r="BU15" s="411"/>
      <c r="BV15" s="409">
        <v>41834388</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23.2</v>
      </c>
      <c r="AD16" s="531"/>
      <c r="AE16" s="531"/>
      <c r="AF16" s="531"/>
      <c r="AG16" s="532"/>
      <c r="AH16" s="530">
        <v>24.1</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50633128</v>
      </c>
      <c r="BO16" s="447"/>
      <c r="BP16" s="447"/>
      <c r="BQ16" s="447"/>
      <c r="BR16" s="447"/>
      <c r="BS16" s="447"/>
      <c r="BT16" s="447"/>
      <c r="BU16" s="448"/>
      <c r="BV16" s="446">
        <v>50932466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106764</v>
      </c>
      <c r="AD17" s="498"/>
      <c r="AE17" s="498"/>
      <c r="AF17" s="498"/>
      <c r="AG17" s="537"/>
      <c r="AH17" s="497">
        <v>107524</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53135652</v>
      </c>
      <c r="BO17" s="447"/>
      <c r="BP17" s="447"/>
      <c r="BQ17" s="447"/>
      <c r="BR17" s="447"/>
      <c r="BS17" s="447"/>
      <c r="BT17" s="447"/>
      <c r="BU17" s="448"/>
      <c r="BV17" s="446">
        <v>53664617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105.29</v>
      </c>
      <c r="M18" s="559"/>
      <c r="N18" s="559"/>
      <c r="O18" s="559"/>
      <c r="P18" s="559"/>
      <c r="Q18" s="559"/>
      <c r="R18" s="560"/>
      <c r="S18" s="560"/>
      <c r="T18" s="560"/>
      <c r="U18" s="560"/>
      <c r="V18" s="561"/>
      <c r="W18" s="464"/>
      <c r="X18" s="465"/>
      <c r="Y18" s="465"/>
      <c r="Z18" s="465"/>
      <c r="AA18" s="465"/>
      <c r="AB18" s="456"/>
      <c r="AC18" s="562">
        <v>76.3</v>
      </c>
      <c r="AD18" s="563"/>
      <c r="AE18" s="563"/>
      <c r="AF18" s="563"/>
      <c r="AG18" s="564"/>
      <c r="AH18" s="562">
        <v>75.3</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62323780</v>
      </c>
      <c r="BO18" s="447"/>
      <c r="BP18" s="447"/>
      <c r="BQ18" s="447"/>
      <c r="BR18" s="447"/>
      <c r="BS18" s="447"/>
      <c r="BT18" s="447"/>
      <c r="BU18" s="448"/>
      <c r="BV18" s="446">
        <v>62446690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3342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72026532</v>
      </c>
      <c r="BO19" s="447"/>
      <c r="BP19" s="447"/>
      <c r="BQ19" s="447"/>
      <c r="BR19" s="447"/>
      <c r="BS19" s="447"/>
      <c r="BT19" s="447"/>
      <c r="BU19" s="448"/>
      <c r="BV19" s="446">
        <v>71780142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148048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48781734</v>
      </c>
      <c r="BO23" s="447"/>
      <c r="BP23" s="447"/>
      <c r="BQ23" s="447"/>
      <c r="BR23" s="447"/>
      <c r="BS23" s="447"/>
      <c r="BT23" s="447"/>
      <c r="BU23" s="448"/>
      <c r="BV23" s="446">
        <v>51867343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9585</v>
      </c>
      <c r="R24" s="498"/>
      <c r="S24" s="498"/>
      <c r="T24" s="498"/>
      <c r="U24" s="498"/>
      <c r="V24" s="537"/>
      <c r="W24" s="596"/>
      <c r="X24" s="584"/>
      <c r="Y24" s="585"/>
      <c r="Z24" s="496" t="s">
        <v>163</v>
      </c>
      <c r="AA24" s="476"/>
      <c r="AB24" s="476"/>
      <c r="AC24" s="476"/>
      <c r="AD24" s="476"/>
      <c r="AE24" s="476"/>
      <c r="AF24" s="476"/>
      <c r="AG24" s="477"/>
      <c r="AH24" s="497">
        <v>2012</v>
      </c>
      <c r="AI24" s="498"/>
      <c r="AJ24" s="498"/>
      <c r="AK24" s="498"/>
      <c r="AL24" s="537"/>
      <c r="AM24" s="497">
        <v>5774440</v>
      </c>
      <c r="AN24" s="498"/>
      <c r="AO24" s="498"/>
      <c r="AP24" s="498"/>
      <c r="AQ24" s="498"/>
      <c r="AR24" s="537"/>
      <c r="AS24" s="497">
        <v>2870</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41407706</v>
      </c>
      <c r="BO24" s="447"/>
      <c r="BP24" s="447"/>
      <c r="BQ24" s="447"/>
      <c r="BR24" s="447"/>
      <c r="BS24" s="447"/>
      <c r="BT24" s="447"/>
      <c r="BU24" s="448"/>
      <c r="BV24" s="446">
        <v>44048449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2</v>
      </c>
      <c r="M25" s="498"/>
      <c r="N25" s="498"/>
      <c r="O25" s="498"/>
      <c r="P25" s="537"/>
      <c r="Q25" s="497">
        <v>8415</v>
      </c>
      <c r="R25" s="498"/>
      <c r="S25" s="498"/>
      <c r="T25" s="498"/>
      <c r="U25" s="498"/>
      <c r="V25" s="537"/>
      <c r="W25" s="596"/>
      <c r="X25" s="584"/>
      <c r="Y25" s="585"/>
      <c r="Z25" s="496" t="s">
        <v>166</v>
      </c>
      <c r="AA25" s="476"/>
      <c r="AB25" s="476"/>
      <c r="AC25" s="476"/>
      <c r="AD25" s="476"/>
      <c r="AE25" s="476"/>
      <c r="AF25" s="476"/>
      <c r="AG25" s="477"/>
      <c r="AH25" s="497">
        <v>333</v>
      </c>
      <c r="AI25" s="498"/>
      <c r="AJ25" s="498"/>
      <c r="AK25" s="498"/>
      <c r="AL25" s="537"/>
      <c r="AM25" s="497">
        <v>950049</v>
      </c>
      <c r="AN25" s="498"/>
      <c r="AO25" s="498"/>
      <c r="AP25" s="498"/>
      <c r="AQ25" s="498"/>
      <c r="AR25" s="537"/>
      <c r="AS25" s="497">
        <v>2853</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14382021</v>
      </c>
      <c r="BO25" s="410"/>
      <c r="BP25" s="410"/>
      <c r="BQ25" s="410"/>
      <c r="BR25" s="410"/>
      <c r="BS25" s="410"/>
      <c r="BT25" s="410"/>
      <c r="BU25" s="411"/>
      <c r="BV25" s="409">
        <v>18775543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7425</v>
      </c>
      <c r="R26" s="498"/>
      <c r="S26" s="498"/>
      <c r="T26" s="498"/>
      <c r="U26" s="498"/>
      <c r="V26" s="537"/>
      <c r="W26" s="596"/>
      <c r="X26" s="584"/>
      <c r="Y26" s="585"/>
      <c r="Z26" s="496" t="s">
        <v>169</v>
      </c>
      <c r="AA26" s="606"/>
      <c r="AB26" s="606"/>
      <c r="AC26" s="606"/>
      <c r="AD26" s="606"/>
      <c r="AE26" s="606"/>
      <c r="AF26" s="606"/>
      <c r="AG26" s="607"/>
      <c r="AH26" s="497">
        <v>152</v>
      </c>
      <c r="AI26" s="498"/>
      <c r="AJ26" s="498"/>
      <c r="AK26" s="498"/>
      <c r="AL26" s="537"/>
      <c r="AM26" s="497">
        <v>419976</v>
      </c>
      <c r="AN26" s="498"/>
      <c r="AO26" s="498"/>
      <c r="AP26" s="498"/>
      <c r="AQ26" s="498"/>
      <c r="AR26" s="537"/>
      <c r="AS26" s="497">
        <v>2763</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v>113204</v>
      </c>
      <c r="BO26" s="447"/>
      <c r="BP26" s="447"/>
      <c r="BQ26" s="447"/>
      <c r="BR26" s="447"/>
      <c r="BS26" s="447"/>
      <c r="BT26" s="447"/>
      <c r="BU26" s="448"/>
      <c r="BV26" s="446">
        <v>47857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7500</v>
      </c>
      <c r="R27" s="498"/>
      <c r="S27" s="498"/>
      <c r="T27" s="498"/>
      <c r="U27" s="498"/>
      <c r="V27" s="537"/>
      <c r="W27" s="596"/>
      <c r="X27" s="584"/>
      <c r="Y27" s="585"/>
      <c r="Z27" s="496" t="s">
        <v>172</v>
      </c>
      <c r="AA27" s="476"/>
      <c r="AB27" s="476"/>
      <c r="AC27" s="476"/>
      <c r="AD27" s="476"/>
      <c r="AE27" s="476"/>
      <c r="AF27" s="476"/>
      <c r="AG27" s="477"/>
      <c r="AH27" s="497">
        <v>117</v>
      </c>
      <c r="AI27" s="498"/>
      <c r="AJ27" s="498"/>
      <c r="AK27" s="498"/>
      <c r="AL27" s="537"/>
      <c r="AM27" s="497">
        <v>311064</v>
      </c>
      <c r="AN27" s="498"/>
      <c r="AO27" s="498"/>
      <c r="AP27" s="498"/>
      <c r="AQ27" s="498"/>
      <c r="AR27" s="537"/>
      <c r="AS27" s="497">
        <v>2659</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3886636</v>
      </c>
      <c r="BO27" s="620"/>
      <c r="BP27" s="620"/>
      <c r="BQ27" s="620"/>
      <c r="BR27" s="620"/>
      <c r="BS27" s="620"/>
      <c r="BT27" s="620"/>
      <c r="BU27" s="621"/>
      <c r="BV27" s="619">
        <v>3886634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7100</v>
      </c>
      <c r="R28" s="498"/>
      <c r="S28" s="498"/>
      <c r="T28" s="498"/>
      <c r="U28" s="498"/>
      <c r="V28" s="537"/>
      <c r="W28" s="596"/>
      <c r="X28" s="584"/>
      <c r="Y28" s="585"/>
      <c r="Z28" s="496" t="s">
        <v>175</v>
      </c>
      <c r="AA28" s="476"/>
      <c r="AB28" s="476"/>
      <c r="AC28" s="476"/>
      <c r="AD28" s="476"/>
      <c r="AE28" s="476"/>
      <c r="AF28" s="476"/>
      <c r="AG28" s="477"/>
      <c r="AH28" s="497" t="s">
        <v>130</v>
      </c>
      <c r="AI28" s="498"/>
      <c r="AJ28" s="498"/>
      <c r="AK28" s="498"/>
      <c r="AL28" s="537"/>
      <c r="AM28" s="497" t="s">
        <v>122</v>
      </c>
      <c r="AN28" s="498"/>
      <c r="AO28" s="498"/>
      <c r="AP28" s="498"/>
      <c r="AQ28" s="498"/>
      <c r="AR28" s="537"/>
      <c r="AS28" s="497" t="s">
        <v>122</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16094248</v>
      </c>
      <c r="BO28" s="410"/>
      <c r="BP28" s="410"/>
      <c r="BQ28" s="410"/>
      <c r="BR28" s="410"/>
      <c r="BS28" s="410"/>
      <c r="BT28" s="410"/>
      <c r="BU28" s="411"/>
      <c r="BV28" s="409">
        <v>15600743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32</v>
      </c>
      <c r="M29" s="498"/>
      <c r="N29" s="498"/>
      <c r="O29" s="498"/>
      <c r="P29" s="537"/>
      <c r="Q29" s="497">
        <v>6600</v>
      </c>
      <c r="R29" s="498"/>
      <c r="S29" s="498"/>
      <c r="T29" s="498"/>
      <c r="U29" s="498"/>
      <c r="V29" s="537"/>
      <c r="W29" s="597"/>
      <c r="X29" s="598"/>
      <c r="Y29" s="599"/>
      <c r="Z29" s="496" t="s">
        <v>178</v>
      </c>
      <c r="AA29" s="476"/>
      <c r="AB29" s="476"/>
      <c r="AC29" s="476"/>
      <c r="AD29" s="476"/>
      <c r="AE29" s="476"/>
      <c r="AF29" s="476"/>
      <c r="AG29" s="477"/>
      <c r="AH29" s="497">
        <v>2129</v>
      </c>
      <c r="AI29" s="498"/>
      <c r="AJ29" s="498"/>
      <c r="AK29" s="498"/>
      <c r="AL29" s="537"/>
      <c r="AM29" s="497">
        <v>6085504</v>
      </c>
      <c r="AN29" s="498"/>
      <c r="AO29" s="498"/>
      <c r="AP29" s="498"/>
      <c r="AQ29" s="498"/>
      <c r="AR29" s="537"/>
      <c r="AS29" s="497">
        <v>2858</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2528617</v>
      </c>
      <c r="BO29" s="447"/>
      <c r="BP29" s="447"/>
      <c r="BQ29" s="447"/>
      <c r="BR29" s="447"/>
      <c r="BS29" s="447"/>
      <c r="BT29" s="447"/>
      <c r="BU29" s="448"/>
      <c r="BV29" s="446">
        <v>2526706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20520477</v>
      </c>
      <c r="BO30" s="620"/>
      <c r="BP30" s="620"/>
      <c r="BQ30" s="620"/>
      <c r="BR30" s="620"/>
      <c r="BS30" s="620"/>
      <c r="BT30" s="620"/>
      <c r="BU30" s="621"/>
      <c r="BV30" s="619">
        <v>20861101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189</v>
      </c>
      <c r="V33" s="470"/>
      <c r="W33" s="435" t="s">
        <v>188</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187</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下水道等事業会計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大阪府都市競艇企業団（一般会計）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高槻市土地開発公社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公園墓地特別会計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IF('各会計、関係団体の財政状況及び健全化判断比率'!B33="","",'各会計、関係団体の財政状況及び健全化判断比率'!B33)</f>
        <v>自動車運送事業会計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淀川右岸水防事務組合（一般会計）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高槻市都市交流協会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母子父子寡婦福祉資金貸付金特別会計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10</v>
      </c>
      <c r="AN36" s="632"/>
      <c r="AO36" s="633" t="str">
        <f>IF('各会計、関係団体の財政状況及び健全化判断比率'!B34="","",'各会計、関係団体の財政状況及び健全化判断比率'!B34)</f>
        <v>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大阪府後期高齢者医療広域連合
（一般会計）</v>
      </c>
      <c r="BZ36" s="633"/>
      <c r="CA36" s="633"/>
      <c r="CB36" s="633"/>
      <c r="CC36" s="633"/>
      <c r="CD36" s="633"/>
      <c r="CE36" s="633"/>
      <c r="CF36" s="633"/>
      <c r="CG36" s="633"/>
      <c r="CH36" s="633"/>
      <c r="CI36" s="633"/>
      <c r="CJ36" s="633"/>
      <c r="CK36" s="633"/>
      <c r="CL36" s="633"/>
      <c r="CM36" s="633"/>
      <c r="CN36" s="193"/>
      <c r="CO36" s="632">
        <f t="shared" si="3"/>
        <v>19</v>
      </c>
      <c r="CP36" s="632"/>
      <c r="CQ36" s="633" t="str">
        <f>IF('各会計、関係団体の財政状況及び健全化判断比率'!BS9="","",'各会計、関係団体の財政状況及び健全化判断比率'!BS9)</f>
        <v>高槻市文化振興事業団</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駐車場特別会計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大阪府後期高齢者医療広域連合
（後期高齢者医療特別会計）</v>
      </c>
      <c r="BZ37" s="633"/>
      <c r="CA37" s="633"/>
      <c r="CB37" s="633"/>
      <c r="CC37" s="633"/>
      <c r="CD37" s="633"/>
      <c r="CE37" s="633"/>
      <c r="CF37" s="633"/>
      <c r="CG37" s="633"/>
      <c r="CH37" s="633"/>
      <c r="CI37" s="633"/>
      <c r="CJ37" s="633"/>
      <c r="CK37" s="633"/>
      <c r="CL37" s="633"/>
      <c r="CM37" s="633"/>
      <c r="CN37" s="193"/>
      <c r="CO37" s="632">
        <f t="shared" si="3"/>
        <v>20</v>
      </c>
      <c r="CP37" s="632"/>
      <c r="CQ37" s="633" t="str">
        <f>IF('各会計、関係団体の財政状況及び健全化判断比率'!BS10="","",'各会計、関係団体の財政状況及び健全化判断比率'!BS10)</f>
        <v>大阪府三島救急医療センター</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大阪広域水道企業団
水道事業会計（水道用水供給事業）</v>
      </c>
      <c r="BZ38" s="633"/>
      <c r="CA38" s="633"/>
      <c r="CB38" s="633"/>
      <c r="CC38" s="633"/>
      <c r="CD38" s="633"/>
      <c r="CE38" s="633"/>
      <c r="CF38" s="633"/>
      <c r="CG38" s="633"/>
      <c r="CH38" s="633"/>
      <c r="CI38" s="633"/>
      <c r="CJ38" s="633"/>
      <c r="CK38" s="633"/>
      <c r="CL38" s="633"/>
      <c r="CM38" s="633"/>
      <c r="CN38" s="193"/>
      <c r="CO38" s="632">
        <f t="shared" si="3"/>
        <v>21</v>
      </c>
      <c r="CP38" s="632"/>
      <c r="CQ38" s="633" t="str">
        <f>IF('各会計、関係団体の財政状況及び健全化判断比率'!BS11="","",'各会計、関係団体の財政状況及び健全化判断比率'!BS11)</f>
        <v>高槻市みどりとスポーツ振興事業団</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大阪広域水道企業団
（工業用水道事業会計）</v>
      </c>
      <c r="BZ39" s="633"/>
      <c r="CA39" s="633"/>
      <c r="CB39" s="633"/>
      <c r="CC39" s="633"/>
      <c r="CD39" s="633"/>
      <c r="CE39" s="633"/>
      <c r="CF39" s="633"/>
      <c r="CG39" s="633"/>
      <c r="CH39" s="633"/>
      <c r="CI39" s="633"/>
      <c r="CJ39" s="633"/>
      <c r="CK39" s="633"/>
      <c r="CL39" s="633"/>
      <c r="CM39" s="633"/>
      <c r="CN39" s="193"/>
      <c r="CO39" s="632">
        <f t="shared" si="3"/>
        <v>22</v>
      </c>
      <c r="CP39" s="632"/>
      <c r="CQ39" s="633" t="str">
        <f>IF('各会計、関係団体の財政状況及び健全化判断比率'!BS12="","",'各会計、関係団体の財政状況及び健全化判断比率'!BS12)</f>
        <v>高槻都市開発</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mdiFQf9Wi9aUuy2Y0Um7/LVG+ehmCSzAXDLNonp4aPG/vYfQGEO6Wuo+/uyAH6I7g0WUklgkfmbMJuOCRwgUQ==" saltValue="AMy2/uWv3bfGrtL6pEz7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4" t="s">
        <v>558</v>
      </c>
      <c r="D34" s="1224"/>
      <c r="E34" s="1225"/>
      <c r="F34" s="32">
        <v>6.77</v>
      </c>
      <c r="G34" s="33">
        <v>7.67</v>
      </c>
      <c r="H34" s="33">
        <v>8.8699999999999992</v>
      </c>
      <c r="I34" s="33">
        <v>9.7799999999999994</v>
      </c>
      <c r="J34" s="34">
        <v>9.6199999999999992</v>
      </c>
      <c r="K34" s="22"/>
      <c r="L34" s="22"/>
      <c r="M34" s="22"/>
      <c r="N34" s="22"/>
      <c r="O34" s="22"/>
      <c r="P34" s="22"/>
    </row>
    <row r="35" spans="1:16" ht="39" customHeight="1" x14ac:dyDescent="0.15">
      <c r="A35" s="22"/>
      <c r="B35" s="35"/>
      <c r="C35" s="1218" t="s">
        <v>559</v>
      </c>
      <c r="D35" s="1219"/>
      <c r="E35" s="1220"/>
      <c r="F35" s="36">
        <v>5.71</v>
      </c>
      <c r="G35" s="37">
        <v>5.15</v>
      </c>
      <c r="H35" s="37">
        <v>5.8</v>
      </c>
      <c r="I35" s="37">
        <v>6.32</v>
      </c>
      <c r="J35" s="38">
        <v>6.71</v>
      </c>
      <c r="K35" s="22"/>
      <c r="L35" s="22"/>
      <c r="M35" s="22"/>
      <c r="N35" s="22"/>
      <c r="O35" s="22"/>
      <c r="P35" s="22"/>
    </row>
    <row r="36" spans="1:16" ht="39" customHeight="1" x14ac:dyDescent="0.15">
      <c r="A36" s="22"/>
      <c r="B36" s="35"/>
      <c r="C36" s="1218" t="s">
        <v>560</v>
      </c>
      <c r="D36" s="1219"/>
      <c r="E36" s="1220"/>
      <c r="F36" s="36">
        <v>0.86</v>
      </c>
      <c r="G36" s="37">
        <v>0.63</v>
      </c>
      <c r="H36" s="37">
        <v>0.95</v>
      </c>
      <c r="I36" s="37">
        <v>1.37</v>
      </c>
      <c r="J36" s="38">
        <v>1.82</v>
      </c>
      <c r="K36" s="22"/>
      <c r="L36" s="22"/>
      <c r="M36" s="22"/>
      <c r="N36" s="22"/>
      <c r="O36" s="22"/>
      <c r="P36" s="22"/>
    </row>
    <row r="37" spans="1:16" ht="39" customHeight="1" x14ac:dyDescent="0.15">
      <c r="A37" s="22"/>
      <c r="B37" s="35"/>
      <c r="C37" s="1218" t="s">
        <v>561</v>
      </c>
      <c r="D37" s="1219"/>
      <c r="E37" s="1220"/>
      <c r="F37" s="36" t="s">
        <v>562</v>
      </c>
      <c r="G37" s="37">
        <v>0.24</v>
      </c>
      <c r="H37" s="37">
        <v>0.44</v>
      </c>
      <c r="I37" s="37">
        <v>0.71</v>
      </c>
      <c r="J37" s="38">
        <v>1.76</v>
      </c>
      <c r="K37" s="22"/>
      <c r="L37" s="22"/>
      <c r="M37" s="22"/>
      <c r="N37" s="22"/>
      <c r="O37" s="22"/>
      <c r="P37" s="22"/>
    </row>
    <row r="38" spans="1:16" ht="39" customHeight="1" x14ac:dyDescent="0.15">
      <c r="A38" s="22"/>
      <c r="B38" s="35"/>
      <c r="C38" s="1218" t="s">
        <v>563</v>
      </c>
      <c r="D38" s="1219"/>
      <c r="E38" s="1220"/>
      <c r="F38" s="36">
        <v>0.59</v>
      </c>
      <c r="G38" s="37">
        <v>0.66</v>
      </c>
      <c r="H38" s="37">
        <v>0.5</v>
      </c>
      <c r="I38" s="37">
        <v>0.59</v>
      </c>
      <c r="J38" s="38">
        <v>1.41</v>
      </c>
      <c r="K38" s="22"/>
      <c r="L38" s="22"/>
      <c r="M38" s="22"/>
      <c r="N38" s="22"/>
      <c r="O38" s="22"/>
      <c r="P38" s="22"/>
    </row>
    <row r="39" spans="1:16" ht="39" customHeight="1" x14ac:dyDescent="0.15">
      <c r="A39" s="22"/>
      <c r="B39" s="35"/>
      <c r="C39" s="1218" t="s">
        <v>564</v>
      </c>
      <c r="D39" s="1219"/>
      <c r="E39" s="1220"/>
      <c r="F39" s="36" t="s">
        <v>511</v>
      </c>
      <c r="G39" s="37" t="s">
        <v>511</v>
      </c>
      <c r="H39" s="37" t="s">
        <v>511</v>
      </c>
      <c r="I39" s="37">
        <v>0.66</v>
      </c>
      <c r="J39" s="38">
        <v>0.95</v>
      </c>
      <c r="K39" s="22"/>
      <c r="L39" s="22"/>
      <c r="M39" s="22"/>
      <c r="N39" s="22"/>
      <c r="O39" s="22"/>
      <c r="P39" s="22"/>
    </row>
    <row r="40" spans="1:16" ht="39" customHeight="1" x14ac:dyDescent="0.15">
      <c r="A40" s="22"/>
      <c r="B40" s="35"/>
      <c r="C40" s="1218" t="s">
        <v>565</v>
      </c>
      <c r="D40" s="1219"/>
      <c r="E40" s="1220"/>
      <c r="F40" s="36">
        <v>0.19</v>
      </c>
      <c r="G40" s="37">
        <v>0.18</v>
      </c>
      <c r="H40" s="37">
        <v>0.37</v>
      </c>
      <c r="I40" s="37">
        <v>0.56000000000000005</v>
      </c>
      <c r="J40" s="38">
        <v>0.74</v>
      </c>
      <c r="K40" s="22"/>
      <c r="L40" s="22"/>
      <c r="M40" s="22"/>
      <c r="N40" s="22"/>
      <c r="O40" s="22"/>
      <c r="P40" s="22"/>
    </row>
    <row r="41" spans="1:16" ht="39" customHeight="1" x14ac:dyDescent="0.15">
      <c r="A41" s="22"/>
      <c r="B41" s="35"/>
      <c r="C41" s="1218" t="s">
        <v>566</v>
      </c>
      <c r="D41" s="1219"/>
      <c r="E41" s="1220"/>
      <c r="F41" s="36">
        <v>0.23</v>
      </c>
      <c r="G41" s="37">
        <v>0.25</v>
      </c>
      <c r="H41" s="37">
        <v>0.26</v>
      </c>
      <c r="I41" s="37">
        <v>0.27</v>
      </c>
      <c r="J41" s="38">
        <v>0.27</v>
      </c>
      <c r="K41" s="22"/>
      <c r="L41" s="22"/>
      <c r="M41" s="22"/>
      <c r="N41" s="22"/>
      <c r="O41" s="22"/>
      <c r="P41" s="22"/>
    </row>
    <row r="42" spans="1:16" ht="39" customHeight="1" x14ac:dyDescent="0.15">
      <c r="A42" s="22"/>
      <c r="B42" s="39"/>
      <c r="C42" s="1218" t="s">
        <v>567</v>
      </c>
      <c r="D42" s="1219"/>
      <c r="E42" s="1220"/>
      <c r="F42" s="36" t="s">
        <v>511</v>
      </c>
      <c r="G42" s="37" t="s">
        <v>511</v>
      </c>
      <c r="H42" s="37" t="s">
        <v>511</v>
      </c>
      <c r="I42" s="37" t="s">
        <v>511</v>
      </c>
      <c r="J42" s="38" t="s">
        <v>511</v>
      </c>
      <c r="K42" s="22"/>
      <c r="L42" s="22"/>
      <c r="M42" s="22"/>
      <c r="N42" s="22"/>
      <c r="O42" s="22"/>
      <c r="P42" s="22"/>
    </row>
    <row r="43" spans="1:16" ht="39" customHeight="1" thickBot="1" x14ac:dyDescent="0.2">
      <c r="A43" s="22"/>
      <c r="B43" s="40"/>
      <c r="C43" s="1221" t="s">
        <v>568</v>
      </c>
      <c r="D43" s="1222"/>
      <c r="E43" s="1223"/>
      <c r="F43" s="41">
        <v>0.02</v>
      </c>
      <c r="G43" s="42">
        <v>0.03</v>
      </c>
      <c r="H43" s="42">
        <v>0.85</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8YcJX/Pc9x+AgqG9vcEVKoyOjHpHZNpBPrm13fmEE9AYPm09hxH9ew+PHT6dZ0nKPISQI7N4AQt0uWjKG+QiQ==" saltValue="jH6nICXt5UMlOk0A19J6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6987</v>
      </c>
      <c r="L45" s="60">
        <v>7214</v>
      </c>
      <c r="M45" s="60">
        <v>6953</v>
      </c>
      <c r="N45" s="60">
        <v>7479</v>
      </c>
      <c r="O45" s="61">
        <v>7365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28" t="s">
        <v>15</v>
      </c>
      <c r="F48" s="1228"/>
      <c r="G48" s="1228"/>
      <c r="H48" s="1228"/>
      <c r="I48" s="1228"/>
      <c r="J48" s="1229"/>
      <c r="K48" s="63">
        <v>3037</v>
      </c>
      <c r="L48" s="64">
        <v>3033</v>
      </c>
      <c r="M48" s="64">
        <v>3070</v>
      </c>
      <c r="N48" s="64">
        <v>2326</v>
      </c>
      <c r="O48" s="65">
        <v>2405</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511</v>
      </c>
      <c r="L49" s="64" t="s">
        <v>511</v>
      </c>
      <c r="M49" s="64" t="s">
        <v>511</v>
      </c>
      <c r="N49" s="64" t="s">
        <v>511</v>
      </c>
      <c r="O49" s="65" t="s">
        <v>511</v>
      </c>
      <c r="P49" s="48"/>
      <c r="Q49" s="48"/>
      <c r="R49" s="48"/>
      <c r="S49" s="48"/>
      <c r="T49" s="48"/>
      <c r="U49" s="48"/>
    </row>
    <row r="50" spans="1:21" ht="30.75" customHeight="1" x14ac:dyDescent="0.15">
      <c r="A50" s="48"/>
      <c r="B50" s="1236"/>
      <c r="C50" s="1237"/>
      <c r="D50" s="62"/>
      <c r="E50" s="1228" t="s">
        <v>17</v>
      </c>
      <c r="F50" s="1228"/>
      <c r="G50" s="1228"/>
      <c r="H50" s="1228"/>
      <c r="I50" s="1228"/>
      <c r="J50" s="1229"/>
      <c r="K50" s="63">
        <v>349</v>
      </c>
      <c r="L50" s="64">
        <v>697</v>
      </c>
      <c r="M50" s="64">
        <v>1165</v>
      </c>
      <c r="N50" s="64">
        <v>399</v>
      </c>
      <c r="O50" s="65">
        <v>182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511</v>
      </c>
      <c r="L51" s="64" t="s">
        <v>511</v>
      </c>
      <c r="M51" s="64" t="s">
        <v>511</v>
      </c>
      <c r="N51" s="64" t="s">
        <v>511</v>
      </c>
      <c r="O51" s="65" t="s">
        <v>511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10771</v>
      </c>
      <c r="L52" s="64">
        <v>11072</v>
      </c>
      <c r="M52" s="64">
        <v>10402</v>
      </c>
      <c r="N52" s="64">
        <v>10145</v>
      </c>
      <c r="O52" s="65">
        <v>10376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-398</v>
      </c>
      <c r="L53" s="69">
        <v>-128</v>
      </c>
      <c r="M53" s="69">
        <v>786</v>
      </c>
      <c r="N53" s="69">
        <v>59</v>
      </c>
      <c r="O53" s="70">
        <v>-424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UobezFKuxvBXtlJnG/LQnNma+SZ2xKGSIkD7V7wY+eZlLK4cjZgzvwjZVXGNvTtUte67JiK4QOnzx12maDE0Q==" saltValue="+E6UjzzDo8SC7rc0svvXc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42" t="s">
        <v>24</v>
      </c>
      <c r="C41" s="1243"/>
      <c r="D41" s="81"/>
      <c r="E41" s="1248" t="s">
        <v>25</v>
      </c>
      <c r="F41" s="1248"/>
      <c r="G41" s="1248"/>
      <c r="H41" s="1249"/>
      <c r="I41" s="82">
        <v>49313</v>
      </c>
      <c r="J41" s="83">
        <v>50913</v>
      </c>
      <c r="K41" s="83">
        <v>52232</v>
      </c>
      <c r="L41" s="83">
        <v>52359</v>
      </c>
      <c r="M41" s="84">
        <v>49273</v>
      </c>
    </row>
    <row r="42" spans="2:13" ht="27.75" customHeight="1" x14ac:dyDescent="0.15">
      <c r="B42" s="1244"/>
      <c r="C42" s="1245"/>
      <c r="D42" s="85"/>
      <c r="E42" s="1250" t="s">
        <v>26</v>
      </c>
      <c r="F42" s="1250"/>
      <c r="G42" s="1250"/>
      <c r="H42" s="1251"/>
      <c r="I42" s="86">
        <v>1337</v>
      </c>
      <c r="J42" s="87">
        <v>2882</v>
      </c>
      <c r="K42" s="87">
        <v>2261</v>
      </c>
      <c r="L42" s="87">
        <v>2034</v>
      </c>
      <c r="M42" s="88">
        <v>655</v>
      </c>
    </row>
    <row r="43" spans="2:13" ht="27.75" customHeight="1" x14ac:dyDescent="0.15">
      <c r="B43" s="1244"/>
      <c r="C43" s="1245"/>
      <c r="D43" s="85"/>
      <c r="E43" s="1250" t="s">
        <v>27</v>
      </c>
      <c r="F43" s="1250"/>
      <c r="G43" s="1250"/>
      <c r="H43" s="1251"/>
      <c r="I43" s="86">
        <v>27928</v>
      </c>
      <c r="J43" s="87">
        <v>26949</v>
      </c>
      <c r="K43" s="87">
        <v>25766</v>
      </c>
      <c r="L43" s="87">
        <v>22671</v>
      </c>
      <c r="M43" s="88">
        <v>20215</v>
      </c>
    </row>
    <row r="44" spans="2:13" ht="27.75" customHeight="1" x14ac:dyDescent="0.15">
      <c r="B44" s="1244"/>
      <c r="C44" s="1245"/>
      <c r="D44" s="85"/>
      <c r="E44" s="1250" t="s">
        <v>28</v>
      </c>
      <c r="F44" s="1250"/>
      <c r="G44" s="1250"/>
      <c r="H44" s="1251"/>
      <c r="I44" s="86" t="s">
        <v>511</v>
      </c>
      <c r="J44" s="87" t="s">
        <v>511</v>
      </c>
      <c r="K44" s="87" t="s">
        <v>511</v>
      </c>
      <c r="L44" s="87" t="s">
        <v>511</v>
      </c>
      <c r="M44" s="88" t="s">
        <v>511</v>
      </c>
    </row>
    <row r="45" spans="2:13" ht="27.75" customHeight="1" x14ac:dyDescent="0.15">
      <c r="B45" s="1244"/>
      <c r="C45" s="1245"/>
      <c r="D45" s="85"/>
      <c r="E45" s="1250" t="s">
        <v>29</v>
      </c>
      <c r="F45" s="1250"/>
      <c r="G45" s="1250"/>
      <c r="H45" s="1251"/>
      <c r="I45" s="86">
        <v>10994</v>
      </c>
      <c r="J45" s="87">
        <v>9981</v>
      </c>
      <c r="K45" s="87">
        <v>9039</v>
      </c>
      <c r="L45" s="87">
        <v>8598</v>
      </c>
      <c r="M45" s="88">
        <v>8683</v>
      </c>
    </row>
    <row r="46" spans="2:13" ht="27.75" customHeight="1" x14ac:dyDescent="0.15">
      <c r="B46" s="1244"/>
      <c r="C46" s="1245"/>
      <c r="D46" s="89"/>
      <c r="E46" s="1250" t="s">
        <v>30</v>
      </c>
      <c r="F46" s="1250"/>
      <c r="G46" s="1250"/>
      <c r="H46" s="1251"/>
      <c r="I46" s="86" t="s">
        <v>511</v>
      </c>
      <c r="J46" s="87" t="s">
        <v>511</v>
      </c>
      <c r="K46" s="87" t="s">
        <v>511</v>
      </c>
      <c r="L46" s="87">
        <v>178</v>
      </c>
      <c r="M46" s="88">
        <v>190</v>
      </c>
    </row>
    <row r="47" spans="2:13" ht="27.75" customHeight="1" x14ac:dyDescent="0.15">
      <c r="B47" s="1244"/>
      <c r="C47" s="1245"/>
      <c r="D47" s="90"/>
      <c r="E47" s="1252" t="s">
        <v>31</v>
      </c>
      <c r="F47" s="1253"/>
      <c r="G47" s="1253"/>
      <c r="H47" s="1254"/>
      <c r="I47" s="86" t="s">
        <v>511</v>
      </c>
      <c r="J47" s="87" t="s">
        <v>511</v>
      </c>
      <c r="K47" s="87" t="s">
        <v>511</v>
      </c>
      <c r="L47" s="87" t="s">
        <v>511</v>
      </c>
      <c r="M47" s="88" t="s">
        <v>511</v>
      </c>
    </row>
    <row r="48" spans="2:13" ht="27.75" customHeight="1" x14ac:dyDescent="0.15">
      <c r="B48" s="1244"/>
      <c r="C48" s="1245"/>
      <c r="D48" s="85"/>
      <c r="E48" s="1250" t="s">
        <v>32</v>
      </c>
      <c r="F48" s="1250"/>
      <c r="G48" s="1250"/>
      <c r="H48" s="1251"/>
      <c r="I48" s="86" t="s">
        <v>511</v>
      </c>
      <c r="J48" s="87" t="s">
        <v>511</v>
      </c>
      <c r="K48" s="87" t="s">
        <v>511</v>
      </c>
      <c r="L48" s="87" t="s">
        <v>511</v>
      </c>
      <c r="M48" s="88" t="s">
        <v>511</v>
      </c>
    </row>
    <row r="49" spans="2:13" ht="27.75" customHeight="1" x14ac:dyDescent="0.15">
      <c r="B49" s="1246"/>
      <c r="C49" s="1247"/>
      <c r="D49" s="85"/>
      <c r="E49" s="1250" t="s">
        <v>33</v>
      </c>
      <c r="F49" s="1250"/>
      <c r="G49" s="1250"/>
      <c r="H49" s="1251"/>
      <c r="I49" s="86" t="s">
        <v>511</v>
      </c>
      <c r="J49" s="87" t="s">
        <v>511</v>
      </c>
      <c r="K49" s="87" t="s">
        <v>511</v>
      </c>
      <c r="L49" s="87" t="s">
        <v>511</v>
      </c>
      <c r="M49" s="88" t="s">
        <v>511</v>
      </c>
    </row>
    <row r="50" spans="2:13" ht="27.75" customHeight="1" x14ac:dyDescent="0.15">
      <c r="B50" s="1255" t="s">
        <v>34</v>
      </c>
      <c r="C50" s="1256"/>
      <c r="D50" s="91"/>
      <c r="E50" s="1250" t="s">
        <v>35</v>
      </c>
      <c r="F50" s="1250"/>
      <c r="G50" s="1250"/>
      <c r="H50" s="1251"/>
      <c r="I50" s="86">
        <v>42980</v>
      </c>
      <c r="J50" s="87">
        <v>41702</v>
      </c>
      <c r="K50" s="87">
        <v>43098</v>
      </c>
      <c r="L50" s="87">
        <v>43815</v>
      </c>
      <c r="M50" s="88">
        <v>45562</v>
      </c>
    </row>
    <row r="51" spans="2:13" ht="27.75" customHeight="1" x14ac:dyDescent="0.15">
      <c r="B51" s="1244"/>
      <c r="C51" s="1245"/>
      <c r="D51" s="85"/>
      <c r="E51" s="1250" t="s">
        <v>36</v>
      </c>
      <c r="F51" s="1250"/>
      <c r="G51" s="1250"/>
      <c r="H51" s="1251"/>
      <c r="I51" s="86">
        <v>27548</v>
      </c>
      <c r="J51" s="87">
        <v>30713</v>
      </c>
      <c r="K51" s="87">
        <v>27986</v>
      </c>
      <c r="L51" s="87">
        <v>25624</v>
      </c>
      <c r="M51" s="88">
        <v>22265</v>
      </c>
    </row>
    <row r="52" spans="2:13" ht="27.75" customHeight="1" x14ac:dyDescent="0.15">
      <c r="B52" s="1246"/>
      <c r="C52" s="1247"/>
      <c r="D52" s="85"/>
      <c r="E52" s="1250" t="s">
        <v>37</v>
      </c>
      <c r="F52" s="1250"/>
      <c r="G52" s="1250"/>
      <c r="H52" s="1251"/>
      <c r="I52" s="86">
        <v>89090</v>
      </c>
      <c r="J52" s="87">
        <v>91010</v>
      </c>
      <c r="K52" s="87">
        <v>92231</v>
      </c>
      <c r="L52" s="87">
        <v>92214</v>
      </c>
      <c r="M52" s="88">
        <v>92148</v>
      </c>
    </row>
    <row r="53" spans="2:13" ht="27.75" customHeight="1" thickBot="1" x14ac:dyDescent="0.2">
      <c r="B53" s="1257" t="s">
        <v>38</v>
      </c>
      <c r="C53" s="1258"/>
      <c r="D53" s="92"/>
      <c r="E53" s="1259" t="s">
        <v>39</v>
      </c>
      <c r="F53" s="1259"/>
      <c r="G53" s="1259"/>
      <c r="H53" s="1260"/>
      <c r="I53" s="93">
        <v>-70045</v>
      </c>
      <c r="J53" s="94">
        <v>-72701</v>
      </c>
      <c r="K53" s="94">
        <v>-74017</v>
      </c>
      <c r="L53" s="94">
        <v>-75813</v>
      </c>
      <c r="M53" s="95">
        <v>-80959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XLafe0WtGMyWMi8+2mV6Lqppx4+4DG5vdGbFLfOaf9WBk8UguSa0acZaF4d2c2Wa9we5/8hj/mDYYPZdF60vQ==" saltValue="zk/fDm0zfwm2oJU5xkFC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69" t="s">
        <v>42</v>
      </c>
      <c r="D55" s="1269"/>
      <c r="E55" s="1270"/>
      <c r="F55" s="107">
        <v>15251</v>
      </c>
      <c r="G55" s="107">
        <v>15601</v>
      </c>
      <c r="H55" s="108">
        <v>16094</v>
      </c>
    </row>
    <row r="56" spans="2:8" ht="52.5" customHeight="1" x14ac:dyDescent="0.15">
      <c r="B56" s="109"/>
      <c r="C56" s="1271" t="s">
        <v>43</v>
      </c>
      <c r="D56" s="1271"/>
      <c r="E56" s="1272"/>
      <c r="F56" s="110">
        <v>2524</v>
      </c>
      <c r="G56" s="110">
        <v>2527</v>
      </c>
      <c r="H56" s="111">
        <v>2529</v>
      </c>
    </row>
    <row r="57" spans="2:8" ht="53.25" customHeight="1" x14ac:dyDescent="0.15">
      <c r="B57" s="109"/>
      <c r="C57" s="1273" t="s">
        <v>44</v>
      </c>
      <c r="D57" s="1273"/>
      <c r="E57" s="1274"/>
      <c r="F57" s="112">
        <v>21213</v>
      </c>
      <c r="G57" s="112">
        <v>20861</v>
      </c>
      <c r="H57" s="113">
        <v>20520</v>
      </c>
    </row>
    <row r="58" spans="2:8" ht="45.75" customHeight="1" x14ac:dyDescent="0.15">
      <c r="B58" s="114"/>
      <c r="C58" s="1261" t="s">
        <v>585</v>
      </c>
      <c r="D58" s="1262"/>
      <c r="E58" s="1263"/>
      <c r="F58" s="115">
        <v>9283</v>
      </c>
      <c r="G58" s="115">
        <v>9128</v>
      </c>
      <c r="H58" s="116">
        <v>9156</v>
      </c>
    </row>
    <row r="59" spans="2:8" ht="45.75" customHeight="1" x14ac:dyDescent="0.15">
      <c r="B59" s="114"/>
      <c r="C59" s="1261" t="s">
        <v>569</v>
      </c>
      <c r="D59" s="1262"/>
      <c r="E59" s="1263"/>
      <c r="F59" s="115">
        <v>5746</v>
      </c>
      <c r="G59" s="115">
        <v>5746</v>
      </c>
      <c r="H59" s="116">
        <v>5466</v>
      </c>
    </row>
    <row r="60" spans="2:8" ht="45.75" customHeight="1" x14ac:dyDescent="0.15">
      <c r="B60" s="114"/>
      <c r="C60" s="1261" t="s">
        <v>586</v>
      </c>
      <c r="D60" s="1262"/>
      <c r="E60" s="1263"/>
      <c r="F60" s="115">
        <v>3000</v>
      </c>
      <c r="G60" s="115">
        <v>2800</v>
      </c>
      <c r="H60" s="116">
        <v>2700</v>
      </c>
    </row>
    <row r="61" spans="2:8" ht="45.75" customHeight="1" x14ac:dyDescent="0.15">
      <c r="B61" s="114"/>
      <c r="C61" s="1261" t="s">
        <v>570</v>
      </c>
      <c r="D61" s="1262"/>
      <c r="E61" s="1263"/>
      <c r="F61" s="115">
        <v>1155</v>
      </c>
      <c r="G61" s="115">
        <v>1159</v>
      </c>
      <c r="H61" s="116">
        <v>1165</v>
      </c>
    </row>
    <row r="62" spans="2:8" ht="45.75" customHeight="1" thickBot="1" x14ac:dyDescent="0.2">
      <c r="B62" s="117"/>
      <c r="C62" s="1264" t="s">
        <v>587</v>
      </c>
      <c r="D62" s="1265"/>
      <c r="E62" s="1266"/>
      <c r="F62" s="118">
        <v>635</v>
      </c>
      <c r="G62" s="118">
        <v>628</v>
      </c>
      <c r="H62" s="119">
        <v>620</v>
      </c>
    </row>
    <row r="63" spans="2:8" ht="52.5" customHeight="1" thickBot="1" x14ac:dyDescent="0.2">
      <c r="B63" s="120"/>
      <c r="C63" s="1267" t="s">
        <v>45</v>
      </c>
      <c r="D63" s="1267"/>
      <c r="E63" s="1268"/>
      <c r="F63" s="121">
        <v>38989</v>
      </c>
      <c r="G63" s="121">
        <v>38989</v>
      </c>
      <c r="H63" s="122">
        <v>39143</v>
      </c>
    </row>
    <row r="64" spans="2:8" ht="15" customHeight="1" x14ac:dyDescent="0.15"/>
    <row r="65" ht="0" hidden="1" customHeight="1" x14ac:dyDescent="0.15"/>
    <row r="66" ht="0" hidden="1" customHeight="1" x14ac:dyDescent="0.15"/>
  </sheetData>
  <sheetProtection algorithmName="SHA-512" hashValue="HZYsVTfOn2/nvXa0KNgsERjyE07PqokXs2weyRbPWMyQmzWOEp1rNAuk/FsQ/qgXp8K0J8lfkKkvPNKnC9SnBQ==" saltValue="ryY77LPTxsidlKBVCBdr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593</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553</v>
      </c>
      <c r="BQ50" s="1280"/>
      <c r="BR50" s="1280"/>
      <c r="BS50" s="1280"/>
      <c r="BT50" s="1280"/>
      <c r="BU50" s="1280"/>
      <c r="BV50" s="1280"/>
      <c r="BW50" s="1280"/>
      <c r="BX50" s="1280" t="s">
        <v>554</v>
      </c>
      <c r="BY50" s="1280"/>
      <c r="BZ50" s="1280"/>
      <c r="CA50" s="1280"/>
      <c r="CB50" s="1280"/>
      <c r="CC50" s="1280"/>
      <c r="CD50" s="1280"/>
      <c r="CE50" s="1280"/>
      <c r="CF50" s="1280" t="s">
        <v>555</v>
      </c>
      <c r="CG50" s="1280"/>
      <c r="CH50" s="1280"/>
      <c r="CI50" s="1280"/>
      <c r="CJ50" s="1280"/>
      <c r="CK50" s="1280"/>
      <c r="CL50" s="1280"/>
      <c r="CM50" s="1280"/>
      <c r="CN50" s="1280" t="s">
        <v>556</v>
      </c>
      <c r="CO50" s="1280"/>
      <c r="CP50" s="1280"/>
      <c r="CQ50" s="1280"/>
      <c r="CR50" s="1280"/>
      <c r="CS50" s="1280"/>
      <c r="CT50" s="1280"/>
      <c r="CU50" s="1280"/>
      <c r="CV50" s="1280" t="s">
        <v>557</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594</v>
      </c>
      <c r="AO51" s="1278"/>
      <c r="AP51" s="1278"/>
      <c r="AQ51" s="1278"/>
      <c r="AR51" s="1278"/>
      <c r="AS51" s="1278"/>
      <c r="AT51" s="1278"/>
      <c r="AU51" s="1278"/>
      <c r="AV51" s="1278"/>
      <c r="AW51" s="1278"/>
      <c r="AX51" s="1278"/>
      <c r="AY51" s="1278"/>
      <c r="AZ51" s="1278"/>
      <c r="BA51" s="1278"/>
      <c r="BB51" s="1278" t="s">
        <v>595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597</v>
      </c>
      <c r="AO55" s="1280"/>
      <c r="AP55" s="1280"/>
      <c r="AQ55" s="1280"/>
      <c r="AR55" s="1280"/>
      <c r="AS55" s="1280"/>
      <c r="AT55" s="1280"/>
      <c r="AU55" s="1280"/>
      <c r="AV55" s="1280"/>
      <c r="AW55" s="1280"/>
      <c r="AX55" s="1280"/>
      <c r="AY55" s="1280"/>
      <c r="AZ55" s="1280"/>
      <c r="BA55" s="1280"/>
      <c r="BB55" s="1278" t="s">
        <v>595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598</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599</v>
      </c>
    </row>
    <row r="64" spans="1:109" x14ac:dyDescent="0.15">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593</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553</v>
      </c>
      <c r="BQ72" s="1280"/>
      <c r="BR72" s="1280"/>
      <c r="BS72" s="1280"/>
      <c r="BT72" s="1280"/>
      <c r="BU72" s="1280"/>
      <c r="BV72" s="1280"/>
      <c r="BW72" s="1280"/>
      <c r="BX72" s="1280" t="s">
        <v>554</v>
      </c>
      <c r="BY72" s="1280"/>
      <c r="BZ72" s="1280"/>
      <c r="CA72" s="1280"/>
      <c r="CB72" s="1280"/>
      <c r="CC72" s="1280"/>
      <c r="CD72" s="1280"/>
      <c r="CE72" s="1280"/>
      <c r="CF72" s="1280" t="s">
        <v>555</v>
      </c>
      <c r="CG72" s="1280"/>
      <c r="CH72" s="1280"/>
      <c r="CI72" s="1280"/>
      <c r="CJ72" s="1280"/>
      <c r="CK72" s="1280"/>
      <c r="CL72" s="1280"/>
      <c r="CM72" s="1280"/>
      <c r="CN72" s="1280" t="s">
        <v>556</v>
      </c>
      <c r="CO72" s="1280"/>
      <c r="CP72" s="1280"/>
      <c r="CQ72" s="1280"/>
      <c r="CR72" s="1280"/>
      <c r="CS72" s="1280"/>
      <c r="CT72" s="1280"/>
      <c r="CU72" s="1280"/>
      <c r="CV72" s="1280" t="s">
        <v>557</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594</v>
      </c>
      <c r="AO73" s="1278"/>
      <c r="AP73" s="1278"/>
      <c r="AQ73" s="1278"/>
      <c r="AR73" s="1278"/>
      <c r="AS73" s="1278"/>
      <c r="AT73" s="1278"/>
      <c r="AU73" s="1278"/>
      <c r="AV73" s="1278"/>
      <c r="AW73" s="1278"/>
      <c r="AX73" s="1278"/>
      <c r="AY73" s="1278"/>
      <c r="AZ73" s="1278"/>
      <c r="BA73" s="1278"/>
      <c r="BB73" s="1278" t="s">
        <v>601</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602</v>
      </c>
      <c r="BC75" s="1278"/>
      <c r="BD75" s="1278"/>
      <c r="BE75" s="1278"/>
      <c r="BF75" s="1278"/>
      <c r="BG75" s="1278"/>
      <c r="BH75" s="1278"/>
      <c r="BI75" s="1278"/>
      <c r="BJ75" s="1278"/>
      <c r="BK75" s="1278"/>
      <c r="BL75" s="1278"/>
      <c r="BM75" s="1278"/>
      <c r="BN75" s="1278"/>
      <c r="BO75" s="1278"/>
      <c r="BP75" s="1275">
        <v>-0.6</v>
      </c>
      <c r="BQ75" s="1275"/>
      <c r="BR75" s="1275"/>
      <c r="BS75" s="1275"/>
      <c r="BT75" s="1275"/>
      <c r="BU75" s="1275"/>
      <c r="BV75" s="1275"/>
      <c r="BW75" s="1275"/>
      <c r="BX75" s="1275">
        <v>-0.2</v>
      </c>
      <c r="BY75" s="1275"/>
      <c r="BZ75" s="1275"/>
      <c r="CA75" s="1275"/>
      <c r="CB75" s="1275"/>
      <c r="CC75" s="1275"/>
      <c r="CD75" s="1275"/>
      <c r="CE75" s="1275"/>
      <c r="CF75" s="1275">
        <v>0.1</v>
      </c>
      <c r="CG75" s="1275"/>
      <c r="CH75" s="1275"/>
      <c r="CI75" s="1275"/>
      <c r="CJ75" s="1275"/>
      <c r="CK75" s="1275"/>
      <c r="CL75" s="1275"/>
      <c r="CM75" s="1275"/>
      <c r="CN75" s="1275">
        <v>0.3</v>
      </c>
      <c r="CO75" s="1275"/>
      <c r="CP75" s="1275"/>
      <c r="CQ75" s="1275"/>
      <c r="CR75" s="1275"/>
      <c r="CS75" s="1275"/>
      <c r="CT75" s="1275"/>
      <c r="CU75" s="1275"/>
      <c r="CV75" s="1275">
        <v>0.2</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597</v>
      </c>
      <c r="AO77" s="1280"/>
      <c r="AP77" s="1280"/>
      <c r="AQ77" s="1280"/>
      <c r="AR77" s="1280"/>
      <c r="AS77" s="1280"/>
      <c r="AT77" s="1280"/>
      <c r="AU77" s="1280"/>
      <c r="AV77" s="1280"/>
      <c r="AW77" s="1280"/>
      <c r="AX77" s="1280"/>
      <c r="AY77" s="1280"/>
      <c r="AZ77" s="1280"/>
      <c r="BA77" s="1280"/>
      <c r="BB77" s="1278" t="s">
        <v>601</v>
      </c>
      <c r="BC77" s="1278"/>
      <c r="BD77" s="1278"/>
      <c r="BE77" s="1278"/>
      <c r="BF77" s="1278"/>
      <c r="BG77" s="1278"/>
      <c r="BH77" s="1278"/>
      <c r="BI77" s="1278"/>
      <c r="BJ77" s="1278"/>
      <c r="BK77" s="1278"/>
      <c r="BL77" s="1278"/>
      <c r="BM77" s="1278"/>
      <c r="BN77" s="1278"/>
      <c r="BO77" s="1278"/>
      <c r="BP77" s="1275">
        <v>54.4</v>
      </c>
      <c r="BQ77" s="1275"/>
      <c r="BR77" s="1275"/>
      <c r="BS77" s="1275"/>
      <c r="BT77" s="1275"/>
      <c r="BU77" s="1275"/>
      <c r="BV77" s="1275"/>
      <c r="BW77" s="1275"/>
      <c r="BX77" s="1275">
        <v>47</v>
      </c>
      <c r="BY77" s="1275"/>
      <c r="BZ77" s="1275"/>
      <c r="CA77" s="1275"/>
      <c r="CB77" s="1275"/>
      <c r="CC77" s="1275"/>
      <c r="CD77" s="1275"/>
      <c r="CE77" s="1275"/>
      <c r="CF77" s="1275">
        <v>41.4</v>
      </c>
      <c r="CG77" s="1275"/>
      <c r="CH77" s="1275"/>
      <c r="CI77" s="1275"/>
      <c r="CJ77" s="1275"/>
      <c r="CK77" s="1275"/>
      <c r="CL77" s="1275"/>
      <c r="CM77" s="1275"/>
      <c r="CN77" s="1275">
        <v>38.9</v>
      </c>
      <c r="CO77" s="1275"/>
      <c r="CP77" s="1275"/>
      <c r="CQ77" s="1275"/>
      <c r="CR77" s="1275"/>
      <c r="CS77" s="1275"/>
      <c r="CT77" s="1275"/>
      <c r="CU77" s="1275"/>
      <c r="CV77" s="1275">
        <v>37.6</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603</v>
      </c>
      <c r="BC79" s="1278"/>
      <c r="BD79" s="1278"/>
      <c r="BE79" s="1278"/>
      <c r="BF79" s="1278"/>
      <c r="BG79" s="1278"/>
      <c r="BH79" s="1278"/>
      <c r="BI79" s="1278"/>
      <c r="BJ79" s="1278"/>
      <c r="BK79" s="1278"/>
      <c r="BL79" s="1278"/>
      <c r="BM79" s="1278"/>
      <c r="BN79" s="1278"/>
      <c r="BO79" s="1278"/>
      <c r="BP79" s="1275">
        <v>8.1</v>
      </c>
      <c r="BQ79" s="1275"/>
      <c r="BR79" s="1275"/>
      <c r="BS79" s="1275"/>
      <c r="BT79" s="1275"/>
      <c r="BU79" s="1275"/>
      <c r="BV79" s="1275"/>
      <c r="BW79" s="1275"/>
      <c r="BX79" s="1275">
        <v>7.3</v>
      </c>
      <c r="BY79" s="1275"/>
      <c r="BZ79" s="1275"/>
      <c r="CA79" s="1275"/>
      <c r="CB79" s="1275"/>
      <c r="CC79" s="1275"/>
      <c r="CD79" s="1275"/>
      <c r="CE79" s="1275"/>
      <c r="CF79" s="1275">
        <v>6.7</v>
      </c>
      <c r="CG79" s="1275"/>
      <c r="CH79" s="1275"/>
      <c r="CI79" s="1275"/>
      <c r="CJ79" s="1275"/>
      <c r="CK79" s="1275"/>
      <c r="CL79" s="1275"/>
      <c r="CM79" s="1275"/>
      <c r="CN79" s="1275">
        <v>6.4</v>
      </c>
      <c r="CO79" s="1275"/>
      <c r="CP79" s="1275"/>
      <c r="CQ79" s="1275"/>
      <c r="CR79" s="1275"/>
      <c r="CS79" s="1275"/>
      <c r="CT79" s="1275"/>
      <c r="CU79" s="1275"/>
      <c r="CV79" s="1275">
        <v>6.1</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cxCEVpjXbv8JTsRy59Fcgbi24PB8iCt03IyATmcLXq5Ctsyq3ohRxS5IESqzH5IW7om7yx3rjMF3Hy9m6KhOA==" saltValue="ZxN3L/MuWOb6J/7R/SstQ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H7FFSjTiADaS0gn4vAc1pfGkg46cjoeEFfxsILnUjr45JD1gGC9Mu0ias1xoJcWq+jXNsSm5vGECCSRqbbCA==" saltValue="Llt6g1zQUJ+EYuZQNZ7M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W83ONgrwnykpZjsBDLwh90xjQTGvW6WNBGjLrqJ+xsZybDjNqO3Q9pAexUQjYTScC0DA2w7lMlhakTMPleXPg==" saltValue="LgqAiYjYa/wDzQmcKybH3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42154</v>
      </c>
      <c r="E3" s="141"/>
      <c r="F3" s="142">
        <v>47677</v>
      </c>
      <c r="G3" s="143"/>
      <c r="H3" s="144"/>
    </row>
    <row r="4" spans="1:8" x14ac:dyDescent="0.15">
      <c r="A4" s="145"/>
      <c r="B4" s="146"/>
      <c r="C4" s="147"/>
      <c r="D4" s="148">
        <v>16515</v>
      </c>
      <c r="E4" s="149"/>
      <c r="F4" s="150">
        <v>23360</v>
      </c>
      <c r="G4" s="151"/>
      <c r="H4" s="152"/>
    </row>
    <row r="5" spans="1:8" x14ac:dyDescent="0.15">
      <c r="A5" s="133" t="s">
        <v>545</v>
      </c>
      <c r="B5" s="138"/>
      <c r="C5" s="139"/>
      <c r="D5" s="140">
        <v>40873</v>
      </c>
      <c r="E5" s="141"/>
      <c r="F5" s="142">
        <v>51613</v>
      </c>
      <c r="G5" s="143"/>
      <c r="H5" s="144"/>
    </row>
    <row r="6" spans="1:8" x14ac:dyDescent="0.15">
      <c r="A6" s="145"/>
      <c r="B6" s="146"/>
      <c r="C6" s="147"/>
      <c r="D6" s="148">
        <v>16112</v>
      </c>
      <c r="E6" s="149"/>
      <c r="F6" s="150">
        <v>25872</v>
      </c>
      <c r="G6" s="151"/>
      <c r="H6" s="152"/>
    </row>
    <row r="7" spans="1:8" x14ac:dyDescent="0.15">
      <c r="A7" s="133" t="s">
        <v>546</v>
      </c>
      <c r="B7" s="138"/>
      <c r="C7" s="139"/>
      <c r="D7" s="140">
        <v>40080</v>
      </c>
      <c r="E7" s="141"/>
      <c r="F7" s="142">
        <v>50880</v>
      </c>
      <c r="G7" s="143"/>
      <c r="H7" s="144"/>
    </row>
    <row r="8" spans="1:8" x14ac:dyDescent="0.15">
      <c r="A8" s="145"/>
      <c r="B8" s="146"/>
      <c r="C8" s="147"/>
      <c r="D8" s="148">
        <v>16851</v>
      </c>
      <c r="E8" s="149"/>
      <c r="F8" s="150">
        <v>27819</v>
      </c>
      <c r="G8" s="151"/>
      <c r="H8" s="152"/>
    </row>
    <row r="9" spans="1:8" x14ac:dyDescent="0.15">
      <c r="A9" s="133" t="s">
        <v>547</v>
      </c>
      <c r="B9" s="138"/>
      <c r="C9" s="139"/>
      <c r="D9" s="140">
        <v>35744</v>
      </c>
      <c r="E9" s="141"/>
      <c r="F9" s="142">
        <v>46395</v>
      </c>
      <c r="G9" s="143"/>
      <c r="H9" s="144"/>
    </row>
    <row r="10" spans="1:8" x14ac:dyDescent="0.15">
      <c r="A10" s="145"/>
      <c r="B10" s="146"/>
      <c r="C10" s="147"/>
      <c r="D10" s="148">
        <v>17986</v>
      </c>
      <c r="E10" s="149"/>
      <c r="F10" s="150">
        <v>26304</v>
      </c>
      <c r="G10" s="151"/>
      <c r="H10" s="152"/>
    </row>
    <row r="11" spans="1:8" x14ac:dyDescent="0.15">
      <c r="A11" s="133" t="s">
        <v>548</v>
      </c>
      <c r="B11" s="138"/>
      <c r="C11" s="139"/>
      <c r="D11" s="140">
        <v>32176</v>
      </c>
      <c r="E11" s="141"/>
      <c r="F11" s="142">
        <v>48088</v>
      </c>
      <c r="G11" s="143"/>
      <c r="H11" s="144"/>
    </row>
    <row r="12" spans="1:8" x14ac:dyDescent="0.15">
      <c r="A12" s="145"/>
      <c r="B12" s="146"/>
      <c r="C12" s="153"/>
      <c r="D12" s="148">
        <v>9360</v>
      </c>
      <c r="E12" s="149"/>
      <c r="F12" s="150">
        <v>25183</v>
      </c>
      <c r="G12" s="151"/>
      <c r="H12" s="152"/>
    </row>
    <row r="13" spans="1:8" x14ac:dyDescent="0.15">
      <c r="A13" s="133"/>
      <c r="B13" s="138"/>
      <c r="C13" s="154"/>
      <c r="D13" s="155">
        <v>38205</v>
      </c>
      <c r="E13" s="156"/>
      <c r="F13" s="157">
        <v>48931</v>
      </c>
      <c r="G13" s="158"/>
      <c r="H13" s="144"/>
    </row>
    <row r="14" spans="1:8" x14ac:dyDescent="0.15">
      <c r="A14" s="145"/>
      <c r="B14" s="146"/>
      <c r="C14" s="147"/>
      <c r="D14" s="148">
        <v>15365</v>
      </c>
      <c r="E14" s="149"/>
      <c r="F14" s="150">
        <v>25708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0.86</v>
      </c>
      <c r="C19" s="159">
        <f>ROUND(VALUE(SUBSTITUTE(実質収支比率等に係る経年分析!G$48,"▲","-")),2)</f>
        <v>0.63</v>
      </c>
      <c r="D19" s="159">
        <f>ROUND(VALUE(SUBSTITUTE(実質収支比率等に係る経年分析!H$48,"▲","-")),2)</f>
        <v>0.95</v>
      </c>
      <c r="E19" s="159">
        <f>ROUND(VALUE(SUBSTITUTE(実質収支比率等に係る経年分析!I$48,"▲","-")),2)</f>
        <v>1.37</v>
      </c>
      <c r="F19" s="159">
        <f>ROUND(VALUE(SUBSTITUTE(実質収支比率等に係る経年分析!J$48,"▲","-")),2)</f>
        <v>1.83</v>
      </c>
    </row>
    <row r="20" spans="1:11" x14ac:dyDescent="0.15">
      <c r="A20" s="159" t="s">
        <v>49</v>
      </c>
      <c r="B20" s="159">
        <f>ROUND(VALUE(SUBSTITUTE(実質収支比率等に係る経年分析!F$47,"▲","-")),2)</f>
        <v>21.99</v>
      </c>
      <c r="C20" s="159">
        <f>ROUND(VALUE(SUBSTITUTE(実質収支比率等に係る経年分析!G$47,"▲","-")),2)</f>
        <v>22.35</v>
      </c>
      <c r="D20" s="159">
        <f>ROUND(VALUE(SUBSTITUTE(実質収支比率等に係る経年分析!H$47,"▲","-")),2)</f>
        <v>22.63</v>
      </c>
      <c r="E20" s="159">
        <f>ROUND(VALUE(SUBSTITUTE(実質収支比率等に係る経年分析!I$47,"▲","-")),2)</f>
        <v>23.04</v>
      </c>
      <c r="F20" s="159">
        <f>ROUND(VALUE(SUBSTITUTE(実質収支比率等に係る経年分析!J$47,"▲","-")),2)</f>
        <v>23.68</v>
      </c>
    </row>
    <row r="21" spans="1:11" x14ac:dyDescent="0.15">
      <c r="A21" s="159" t="s">
        <v>50</v>
      </c>
      <c r="B21" s="159">
        <f>IF(ISNUMBER(VALUE(SUBSTITUTE(実質収支比率等に係る経年分析!F$49,"▲","-"))),ROUND(VALUE(SUBSTITUTE(実質収支比率等に係る経年分析!F$49,"▲","-")),2),NA())</f>
        <v>2.4900000000000002</v>
      </c>
      <c r="C21" s="159">
        <f>IF(ISNUMBER(VALUE(SUBSTITUTE(実質収支比率等に係る経年分析!G$49,"▲","-"))),ROUND(VALUE(SUBSTITUTE(実質収支比率等に係る経年分析!G$49,"▲","-")),2),NA())</f>
        <v>0.22</v>
      </c>
      <c r="D21" s="159">
        <f>IF(ISNUMBER(VALUE(SUBSTITUTE(実質収支比率等に係る経年分析!H$49,"▲","-"))),ROUND(VALUE(SUBSTITUTE(実質収支比率等に係る経年分析!H$49,"▲","-")),2),NA())</f>
        <v>0.73</v>
      </c>
      <c r="E21" s="159">
        <f>IF(ISNUMBER(VALUE(SUBSTITUTE(実質収支比率等に係る経年分析!I$49,"▲","-"))),ROUND(VALUE(SUBSTITUTE(実質収支比率等に係る経年分析!I$49,"▲","-")),2),NA())</f>
        <v>0.94</v>
      </c>
      <c r="F21" s="159">
        <f>IF(ISNUMBER(VALUE(SUBSTITUTE(実質収支比率等に係る経年分析!J$49,"▲","-"))),ROUND(VALUE(SUBSTITUTE(実質収支比率等に係る経年分析!J$49,"▲","-")),2),NA())</f>
        <v>1.19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0.85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0.27</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0.27</v>
      </c>
    </row>
    <row r="30" spans="1:11" x14ac:dyDescent="0.15">
      <c r="A30" s="160" t="str">
        <f>IF(連結実質赤字比率に係る赤字・黒字の構成分析!C$40="",NA(),連結実質赤字比率に係る赤字・黒字の構成分析!C$40)</f>
        <v>駐車場特別会計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0.56000000000000005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0.74</v>
      </c>
    </row>
    <row r="31" spans="1:11" x14ac:dyDescent="0.15">
      <c r="A31" s="160" t="str">
        <f>IF(連結実質赤字比率に係る赤字・黒字の構成分析!C$39="",NA(),連結実質赤字比率に係る赤字・黒字の構成分析!C$39)</f>
        <v>下水道等事業会計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0.66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0.95</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1.41</v>
      </c>
    </row>
    <row r="33" spans="1:16" x14ac:dyDescent="0.15">
      <c r="A33" s="160" t="str">
        <f>IF(連結実質赤字比率に係る赤字・黒字の構成分析!C$37="",NA(),連結実質赤字比率に係る赤字・黒字の構成分析!C$37)</f>
        <v>国民健康保険特別会計</v>
      </c>
      <c r="B33" s="160">
        <f>IF(ROUND(VALUE(SUBSTITUTE(連結実質赤字比率に係る赤字・黒字の構成分析!F$37,"▲", "-")), 2) &lt; 0, ABS(ROUND(VALUE(SUBSTITUTE(連結実質赤字比率に係る赤字・黒字の構成分析!F$37,"▲", "-")), 2)), NA())</f>
        <v>1.03</v>
      </c>
      <c r="C33" s="160" t="e">
        <f>IF(ROUND(VALUE(SUBSTITUTE(連結実質赤字比率に係る赤字・黒字の構成分析!F$37,"▲", "-")), 2) &gt;= 0, ABS(ROUND(VALUE(SUBSTITUTE(連結実質赤字比率に係る赤字・黒字の構成分析!F$37,"▲", "-")), 2)), NA())</f>
        <v>#N/A</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1.76</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1.82</v>
      </c>
    </row>
    <row r="35" spans="1:16" x14ac:dyDescent="0.15">
      <c r="A35" s="160" t="str">
        <f>IF(連結実質赤字比率に係る赤字・黒字の構成分析!C$35="",NA(),連結実質赤字比率に係る赤字・黒字の構成分析!C$35)</f>
        <v>自動車運送事業会計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5.71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5.15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6.32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6.71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6.77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7.67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8.8699999999999992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9.7799999999999994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9.6199999999999992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10771</v>
      </c>
      <c r="E42" s="161"/>
      <c r="F42" s="161"/>
      <c r="G42" s="161">
        <f>'実質公債費比率（分子）の構造'!L$52</f>
        <v>11072</v>
      </c>
      <c r="H42" s="161"/>
      <c r="I42" s="161"/>
      <c r="J42" s="161">
        <f>'実質公債費比率（分子）の構造'!M$52</f>
        <v>10402</v>
      </c>
      <c r="K42" s="161"/>
      <c r="L42" s="161"/>
      <c r="M42" s="161">
        <f>'実質公債費比率（分子）の構造'!N$52</f>
        <v>10145</v>
      </c>
      <c r="N42" s="161"/>
      <c r="O42" s="161"/>
      <c r="P42" s="161">
        <f>'実質公債費比率（分子）の構造'!O$52</f>
        <v>10376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349</v>
      </c>
      <c r="C44" s="161"/>
      <c r="D44" s="161"/>
      <c r="E44" s="161">
        <f>'実質公債費比率（分子）の構造'!L$50</f>
        <v>697</v>
      </c>
      <c r="F44" s="161"/>
      <c r="G44" s="161"/>
      <c r="H44" s="161">
        <f>'実質公債費比率（分子）の構造'!M$50</f>
        <v>1165</v>
      </c>
      <c r="I44" s="161"/>
      <c r="J44" s="161"/>
      <c r="K44" s="161">
        <f>'実質公債費比率（分子）の構造'!N$50</f>
        <v>399</v>
      </c>
      <c r="L44" s="161"/>
      <c r="M44" s="161"/>
      <c r="N44" s="161">
        <f>'実質公債費比率（分子）の構造'!O$50</f>
        <v>182</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3037</v>
      </c>
      <c r="C46" s="161"/>
      <c r="D46" s="161"/>
      <c r="E46" s="161">
        <f>'実質公債費比率（分子）の構造'!L$48</f>
        <v>3033</v>
      </c>
      <c r="F46" s="161"/>
      <c r="G46" s="161"/>
      <c r="H46" s="161">
        <f>'実質公債費比率（分子）の構造'!M$48</f>
        <v>3070</v>
      </c>
      <c r="I46" s="161"/>
      <c r="J46" s="161"/>
      <c r="K46" s="161">
        <f>'実質公債費比率（分子）の構造'!N$48</f>
        <v>2326</v>
      </c>
      <c r="L46" s="161"/>
      <c r="M46" s="161"/>
      <c r="N46" s="161">
        <f>'実質公債費比率（分子）の構造'!O$48</f>
        <v>2405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6987</v>
      </c>
      <c r="C49" s="161"/>
      <c r="D49" s="161"/>
      <c r="E49" s="161">
        <f>'実質公債費比率（分子）の構造'!L$45</f>
        <v>7214</v>
      </c>
      <c r="F49" s="161"/>
      <c r="G49" s="161"/>
      <c r="H49" s="161">
        <f>'実質公債費比率（分子）の構造'!M$45</f>
        <v>6953</v>
      </c>
      <c r="I49" s="161"/>
      <c r="J49" s="161"/>
      <c r="K49" s="161">
        <f>'実質公債費比率（分子）の構造'!N$45</f>
        <v>7479</v>
      </c>
      <c r="L49" s="161"/>
      <c r="M49" s="161"/>
      <c r="N49" s="161">
        <f>'実質公債費比率（分子）の構造'!O$45</f>
        <v>7365</v>
      </c>
      <c r="O49" s="161"/>
      <c r="P49" s="161"/>
    </row>
    <row r="50" spans="1:16" x14ac:dyDescent="0.15">
      <c r="A50" s="161" t="s">
        <v>65</v>
      </c>
      <c r="B50" s="161" t="e">
        <f>NA()</f>
        <v>#N/A</v>
      </c>
      <c r="C50" s="161">
        <f>IF(ISNUMBER('実質公債費比率（分子）の構造'!K$53),'実質公債費比率（分子）の構造'!K$53,NA())</f>
        <v>-398</v>
      </c>
      <c r="D50" s="161" t="e">
        <f>NA()</f>
        <v>#N/A</v>
      </c>
      <c r="E50" s="161" t="e">
        <f>NA()</f>
        <v>#N/A</v>
      </c>
      <c r="F50" s="161">
        <f>IF(ISNUMBER('実質公債費比率（分子）の構造'!L$53),'実質公債費比率（分子）の構造'!L$53,NA())</f>
        <v>-128</v>
      </c>
      <c r="G50" s="161" t="e">
        <f>NA()</f>
        <v>#N/A</v>
      </c>
      <c r="H50" s="161" t="e">
        <f>NA()</f>
        <v>#N/A</v>
      </c>
      <c r="I50" s="161">
        <f>IF(ISNUMBER('実質公債費比率（分子）の構造'!M$53),'実質公債費比率（分子）の構造'!M$53,NA())</f>
        <v>786</v>
      </c>
      <c r="J50" s="161" t="e">
        <f>NA()</f>
        <v>#N/A</v>
      </c>
      <c r="K50" s="161" t="e">
        <f>NA()</f>
        <v>#N/A</v>
      </c>
      <c r="L50" s="161">
        <f>IF(ISNUMBER('実質公債費比率（分子）の構造'!N$53),'実質公債費比率（分子）の構造'!N$53,NA())</f>
        <v>59</v>
      </c>
      <c r="M50" s="161" t="e">
        <f>NA()</f>
        <v>#N/A</v>
      </c>
      <c r="N50" s="161" t="e">
        <f>NA()</f>
        <v>#N/A</v>
      </c>
      <c r="O50" s="161">
        <f>IF(ISNUMBER('実質公債費比率（分子）の構造'!O$53),'実質公債費比率（分子）の構造'!O$53,NA())</f>
        <v>-424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89090</v>
      </c>
      <c r="E56" s="160"/>
      <c r="F56" s="160"/>
      <c r="G56" s="160">
        <f>'将来負担比率（分子）の構造'!J$52</f>
        <v>91010</v>
      </c>
      <c r="H56" s="160"/>
      <c r="I56" s="160"/>
      <c r="J56" s="160">
        <f>'将来負担比率（分子）の構造'!K$52</f>
        <v>92231</v>
      </c>
      <c r="K56" s="160"/>
      <c r="L56" s="160"/>
      <c r="M56" s="160">
        <f>'将来負担比率（分子）の構造'!L$52</f>
        <v>92214</v>
      </c>
      <c r="N56" s="160"/>
      <c r="O56" s="160"/>
      <c r="P56" s="160">
        <f>'将来負担比率（分子）の構造'!M$52</f>
        <v>92148</v>
      </c>
    </row>
    <row r="57" spans="1:16" x14ac:dyDescent="0.15">
      <c r="A57" s="160" t="s">
        <v>36</v>
      </c>
      <c r="B57" s="160"/>
      <c r="C57" s="160"/>
      <c r="D57" s="160">
        <f>'将来負担比率（分子）の構造'!I$51</f>
        <v>27548</v>
      </c>
      <c r="E57" s="160"/>
      <c r="F57" s="160"/>
      <c r="G57" s="160">
        <f>'将来負担比率（分子）の構造'!J$51</f>
        <v>30713</v>
      </c>
      <c r="H57" s="160"/>
      <c r="I57" s="160"/>
      <c r="J57" s="160">
        <f>'将来負担比率（分子）の構造'!K$51</f>
        <v>27986</v>
      </c>
      <c r="K57" s="160"/>
      <c r="L57" s="160"/>
      <c r="M57" s="160">
        <f>'将来負担比率（分子）の構造'!L$51</f>
        <v>25624</v>
      </c>
      <c r="N57" s="160"/>
      <c r="O57" s="160"/>
      <c r="P57" s="160">
        <f>'将来負担比率（分子）の構造'!M$51</f>
        <v>22265</v>
      </c>
    </row>
    <row r="58" spans="1:16" x14ac:dyDescent="0.15">
      <c r="A58" s="160" t="s">
        <v>35</v>
      </c>
      <c r="B58" s="160"/>
      <c r="C58" s="160"/>
      <c r="D58" s="160">
        <f>'将来負担比率（分子）の構造'!I$50</f>
        <v>42980</v>
      </c>
      <c r="E58" s="160"/>
      <c r="F58" s="160"/>
      <c r="G58" s="160">
        <f>'将来負担比率（分子）の構造'!J$50</f>
        <v>41702</v>
      </c>
      <c r="H58" s="160"/>
      <c r="I58" s="160"/>
      <c r="J58" s="160">
        <f>'将来負担比率（分子）の構造'!K$50</f>
        <v>43098</v>
      </c>
      <c r="K58" s="160"/>
      <c r="L58" s="160"/>
      <c r="M58" s="160">
        <f>'将来負担比率（分子）の構造'!L$50</f>
        <v>43815</v>
      </c>
      <c r="N58" s="160"/>
      <c r="O58" s="160"/>
      <c r="P58" s="160">
        <f>'将来負担比率（分子）の構造'!M$50</f>
        <v>45562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178</v>
      </c>
      <c r="L61" s="160"/>
      <c r="M61" s="160"/>
      <c r="N61" s="160">
        <f>'将来負担比率（分子）の構造'!M$46</f>
        <v>190</v>
      </c>
      <c r="O61" s="160"/>
      <c r="P61" s="160"/>
    </row>
    <row r="62" spans="1:16" x14ac:dyDescent="0.15">
      <c r="A62" s="160" t="s">
        <v>29</v>
      </c>
      <c r="B62" s="160">
        <f>'将来負担比率（分子）の構造'!I$45</f>
        <v>10994</v>
      </c>
      <c r="C62" s="160"/>
      <c r="D62" s="160"/>
      <c r="E62" s="160">
        <f>'将来負担比率（分子）の構造'!J$45</f>
        <v>9981</v>
      </c>
      <c r="F62" s="160"/>
      <c r="G62" s="160"/>
      <c r="H62" s="160">
        <f>'将来負担比率（分子）の構造'!K$45</f>
        <v>9039</v>
      </c>
      <c r="I62" s="160"/>
      <c r="J62" s="160"/>
      <c r="K62" s="160">
        <f>'将来負担比率（分子）の構造'!L$45</f>
        <v>8598</v>
      </c>
      <c r="L62" s="160"/>
      <c r="M62" s="160"/>
      <c r="N62" s="160">
        <f>'将来負担比率（分子）の構造'!M$45</f>
        <v>8683</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27928</v>
      </c>
      <c r="C64" s="160"/>
      <c r="D64" s="160"/>
      <c r="E64" s="160">
        <f>'将来負担比率（分子）の構造'!J$43</f>
        <v>26949</v>
      </c>
      <c r="F64" s="160"/>
      <c r="G64" s="160"/>
      <c r="H64" s="160">
        <f>'将来負担比率（分子）の構造'!K$43</f>
        <v>25766</v>
      </c>
      <c r="I64" s="160"/>
      <c r="J64" s="160"/>
      <c r="K64" s="160">
        <f>'将来負担比率（分子）の構造'!L$43</f>
        <v>22671</v>
      </c>
      <c r="L64" s="160"/>
      <c r="M64" s="160"/>
      <c r="N64" s="160">
        <f>'将来負担比率（分子）の構造'!M$43</f>
        <v>20215</v>
      </c>
      <c r="O64" s="160"/>
      <c r="P64" s="160"/>
    </row>
    <row r="65" spans="1:16" x14ac:dyDescent="0.15">
      <c r="A65" s="160" t="s">
        <v>26</v>
      </c>
      <c r="B65" s="160">
        <f>'将来負担比率（分子）の構造'!I$42</f>
        <v>1337</v>
      </c>
      <c r="C65" s="160"/>
      <c r="D65" s="160"/>
      <c r="E65" s="160">
        <f>'将来負担比率（分子）の構造'!J$42</f>
        <v>2882</v>
      </c>
      <c r="F65" s="160"/>
      <c r="G65" s="160"/>
      <c r="H65" s="160">
        <f>'将来負担比率（分子）の構造'!K$42</f>
        <v>2261</v>
      </c>
      <c r="I65" s="160"/>
      <c r="J65" s="160"/>
      <c r="K65" s="160">
        <f>'将来負担比率（分子）の構造'!L$42</f>
        <v>2034</v>
      </c>
      <c r="L65" s="160"/>
      <c r="M65" s="160"/>
      <c r="N65" s="160">
        <f>'将来負担比率（分子）の構造'!M$42</f>
        <v>655</v>
      </c>
      <c r="O65" s="160"/>
      <c r="P65" s="160"/>
    </row>
    <row r="66" spans="1:16" x14ac:dyDescent="0.15">
      <c r="A66" s="160" t="s">
        <v>25</v>
      </c>
      <c r="B66" s="160">
        <f>'将来負担比率（分子）の構造'!I$41</f>
        <v>49313</v>
      </c>
      <c r="C66" s="160"/>
      <c r="D66" s="160"/>
      <c r="E66" s="160">
        <f>'将来負担比率（分子）の構造'!J$41</f>
        <v>50913</v>
      </c>
      <c r="F66" s="160"/>
      <c r="G66" s="160"/>
      <c r="H66" s="160">
        <f>'将来負担比率（分子）の構造'!K$41</f>
        <v>52232</v>
      </c>
      <c r="I66" s="160"/>
      <c r="J66" s="160"/>
      <c r="K66" s="160">
        <f>'将来負担比率（分子）の構造'!L$41</f>
        <v>52359</v>
      </c>
      <c r="L66" s="160"/>
      <c r="M66" s="160"/>
      <c r="N66" s="160">
        <f>'将来負担比率（分子）の構造'!M$41</f>
        <v>49273</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15251</v>
      </c>
      <c r="C72" s="164">
        <f>基金残高に係る経年分析!G55</f>
        <v>15601</v>
      </c>
      <c r="D72" s="164">
        <f>基金残高に係る経年分析!H55</f>
        <v>16094</v>
      </c>
    </row>
    <row r="73" spans="1:16" x14ac:dyDescent="0.15">
      <c r="A73" s="163" t="s">
        <v>72</v>
      </c>
      <c r="B73" s="164">
        <f>基金残高に係る経年分析!F56</f>
        <v>2524</v>
      </c>
      <c r="C73" s="164">
        <f>基金残高に係る経年分析!G56</f>
        <v>2527</v>
      </c>
      <c r="D73" s="164">
        <f>基金残高に係る経年分析!H56</f>
        <v>2529</v>
      </c>
    </row>
    <row r="74" spans="1:16" x14ac:dyDescent="0.15">
      <c r="A74" s="163" t="s">
        <v>73</v>
      </c>
      <c r="B74" s="164">
        <f>基金残高に係る経年分析!F57</f>
        <v>21213</v>
      </c>
      <c r="C74" s="164">
        <f>基金残高に係る経年分析!G57</f>
        <v>20861</v>
      </c>
      <c r="D74" s="164">
        <f>基金残高に係る経年分析!H57</f>
        <v>20520</v>
      </c>
    </row>
  </sheetData>
  <sheetProtection algorithmName="SHA-512" hashValue="7SJEKMLuNDc3/yg7z+my09ol+u8a+EsiWNFjkkLnnjqs2R7qi9MMxaMzqMCK9h8JA5uOShb8qyLj6DJmCVMtPg==" saltValue="V2MmwG4f5W+E1W1byRtu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election activeCell="BG13" sqref="BG13:BN13"/>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50108020</v>
      </c>
      <c r="S5" s="649"/>
      <c r="T5" s="649"/>
      <c r="U5" s="649"/>
      <c r="V5" s="649"/>
      <c r="W5" s="649"/>
      <c r="X5" s="649"/>
      <c r="Y5" s="650"/>
      <c r="Z5" s="651">
        <v>44.1</v>
      </c>
      <c r="AA5" s="651"/>
      <c r="AB5" s="651"/>
      <c r="AC5" s="651"/>
      <c r="AD5" s="652">
        <v>46139360</v>
      </c>
      <c r="AE5" s="652"/>
      <c r="AF5" s="652"/>
      <c r="AG5" s="652"/>
      <c r="AH5" s="652"/>
      <c r="AI5" s="652"/>
      <c r="AJ5" s="652"/>
      <c r="AK5" s="652"/>
      <c r="AL5" s="653">
        <v>72.400000000000006</v>
      </c>
      <c r="AM5" s="654"/>
      <c r="AN5" s="654"/>
      <c r="AO5" s="655"/>
      <c r="AP5" s="645" t="s">
        <v>219</v>
      </c>
      <c r="AQ5" s="646"/>
      <c r="AR5" s="646"/>
      <c r="AS5" s="646"/>
      <c r="AT5" s="646"/>
      <c r="AU5" s="646"/>
      <c r="AV5" s="646"/>
      <c r="AW5" s="646"/>
      <c r="AX5" s="646"/>
      <c r="AY5" s="646"/>
      <c r="AZ5" s="646"/>
      <c r="BA5" s="646"/>
      <c r="BB5" s="646"/>
      <c r="BC5" s="646"/>
      <c r="BD5" s="646"/>
      <c r="BE5" s="646"/>
      <c r="BF5" s="647"/>
      <c r="BG5" s="659">
        <v>44969300</v>
      </c>
      <c r="BH5" s="660"/>
      <c r="BI5" s="660"/>
      <c r="BJ5" s="660"/>
      <c r="BK5" s="660"/>
      <c r="BL5" s="660"/>
      <c r="BM5" s="660"/>
      <c r="BN5" s="661"/>
      <c r="BO5" s="662">
        <v>89.7</v>
      </c>
      <c r="BP5" s="662"/>
      <c r="BQ5" s="662"/>
      <c r="BR5" s="662"/>
      <c r="BS5" s="663">
        <v>640287</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589095</v>
      </c>
      <c r="S6" s="660"/>
      <c r="T6" s="660"/>
      <c r="U6" s="660"/>
      <c r="V6" s="660"/>
      <c r="W6" s="660"/>
      <c r="X6" s="660"/>
      <c r="Y6" s="661"/>
      <c r="Z6" s="662">
        <v>0.5</v>
      </c>
      <c r="AA6" s="662"/>
      <c r="AB6" s="662"/>
      <c r="AC6" s="662"/>
      <c r="AD6" s="663">
        <v>589095</v>
      </c>
      <c r="AE6" s="663"/>
      <c r="AF6" s="663"/>
      <c r="AG6" s="663"/>
      <c r="AH6" s="663"/>
      <c r="AI6" s="663"/>
      <c r="AJ6" s="663"/>
      <c r="AK6" s="663"/>
      <c r="AL6" s="664">
        <v>0.9</v>
      </c>
      <c r="AM6" s="665"/>
      <c r="AN6" s="665"/>
      <c r="AO6" s="666"/>
      <c r="AP6" s="656" t="s">
        <v>224</v>
      </c>
      <c r="AQ6" s="657"/>
      <c r="AR6" s="657"/>
      <c r="AS6" s="657"/>
      <c r="AT6" s="657"/>
      <c r="AU6" s="657"/>
      <c r="AV6" s="657"/>
      <c r="AW6" s="657"/>
      <c r="AX6" s="657"/>
      <c r="AY6" s="657"/>
      <c r="AZ6" s="657"/>
      <c r="BA6" s="657"/>
      <c r="BB6" s="657"/>
      <c r="BC6" s="657"/>
      <c r="BD6" s="657"/>
      <c r="BE6" s="657"/>
      <c r="BF6" s="658"/>
      <c r="BG6" s="659">
        <v>44969300</v>
      </c>
      <c r="BH6" s="660"/>
      <c r="BI6" s="660"/>
      <c r="BJ6" s="660"/>
      <c r="BK6" s="660"/>
      <c r="BL6" s="660"/>
      <c r="BM6" s="660"/>
      <c r="BN6" s="661"/>
      <c r="BO6" s="662">
        <v>89.7</v>
      </c>
      <c r="BP6" s="662"/>
      <c r="BQ6" s="662"/>
      <c r="BR6" s="662"/>
      <c r="BS6" s="663">
        <v>640287</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646275</v>
      </c>
      <c r="CS6" s="660"/>
      <c r="CT6" s="660"/>
      <c r="CU6" s="660"/>
      <c r="CV6" s="660"/>
      <c r="CW6" s="660"/>
      <c r="CX6" s="660"/>
      <c r="CY6" s="661"/>
      <c r="CZ6" s="653">
        <v>0.6</v>
      </c>
      <c r="DA6" s="654"/>
      <c r="DB6" s="654"/>
      <c r="DC6" s="673"/>
      <c r="DD6" s="668" t="s">
        <v>226</v>
      </c>
      <c r="DE6" s="660"/>
      <c r="DF6" s="660"/>
      <c r="DG6" s="660"/>
      <c r="DH6" s="660"/>
      <c r="DI6" s="660"/>
      <c r="DJ6" s="660"/>
      <c r="DK6" s="660"/>
      <c r="DL6" s="660"/>
      <c r="DM6" s="660"/>
      <c r="DN6" s="660"/>
      <c r="DO6" s="660"/>
      <c r="DP6" s="661"/>
      <c r="DQ6" s="668">
        <v>645097</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134218</v>
      </c>
      <c r="S7" s="660"/>
      <c r="T7" s="660"/>
      <c r="U7" s="660"/>
      <c r="V7" s="660"/>
      <c r="W7" s="660"/>
      <c r="X7" s="660"/>
      <c r="Y7" s="661"/>
      <c r="Z7" s="662">
        <v>0.1</v>
      </c>
      <c r="AA7" s="662"/>
      <c r="AB7" s="662"/>
      <c r="AC7" s="662"/>
      <c r="AD7" s="663">
        <v>134218</v>
      </c>
      <c r="AE7" s="663"/>
      <c r="AF7" s="663"/>
      <c r="AG7" s="663"/>
      <c r="AH7" s="663"/>
      <c r="AI7" s="663"/>
      <c r="AJ7" s="663"/>
      <c r="AK7" s="663"/>
      <c r="AL7" s="664">
        <v>0.2</v>
      </c>
      <c r="AM7" s="665"/>
      <c r="AN7" s="665"/>
      <c r="AO7" s="666"/>
      <c r="AP7" s="656" t="s">
        <v>228</v>
      </c>
      <c r="AQ7" s="657"/>
      <c r="AR7" s="657"/>
      <c r="AS7" s="657"/>
      <c r="AT7" s="657"/>
      <c r="AU7" s="657"/>
      <c r="AV7" s="657"/>
      <c r="AW7" s="657"/>
      <c r="AX7" s="657"/>
      <c r="AY7" s="657"/>
      <c r="AZ7" s="657"/>
      <c r="BA7" s="657"/>
      <c r="BB7" s="657"/>
      <c r="BC7" s="657"/>
      <c r="BD7" s="657"/>
      <c r="BE7" s="657"/>
      <c r="BF7" s="658"/>
      <c r="BG7" s="659">
        <v>23752375</v>
      </c>
      <c r="BH7" s="660"/>
      <c r="BI7" s="660"/>
      <c r="BJ7" s="660"/>
      <c r="BK7" s="660"/>
      <c r="BL7" s="660"/>
      <c r="BM7" s="660"/>
      <c r="BN7" s="661"/>
      <c r="BO7" s="662">
        <v>47.4</v>
      </c>
      <c r="BP7" s="662"/>
      <c r="BQ7" s="662"/>
      <c r="BR7" s="662"/>
      <c r="BS7" s="663">
        <v>640287</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9010822</v>
      </c>
      <c r="CS7" s="660"/>
      <c r="CT7" s="660"/>
      <c r="CU7" s="660"/>
      <c r="CV7" s="660"/>
      <c r="CW7" s="660"/>
      <c r="CX7" s="660"/>
      <c r="CY7" s="661"/>
      <c r="CZ7" s="662">
        <v>8.1</v>
      </c>
      <c r="DA7" s="662"/>
      <c r="DB7" s="662"/>
      <c r="DC7" s="662"/>
      <c r="DD7" s="668">
        <v>725732</v>
      </c>
      <c r="DE7" s="660"/>
      <c r="DF7" s="660"/>
      <c r="DG7" s="660"/>
      <c r="DH7" s="660"/>
      <c r="DI7" s="660"/>
      <c r="DJ7" s="660"/>
      <c r="DK7" s="660"/>
      <c r="DL7" s="660"/>
      <c r="DM7" s="660"/>
      <c r="DN7" s="660"/>
      <c r="DO7" s="660"/>
      <c r="DP7" s="661"/>
      <c r="DQ7" s="668">
        <v>7527247</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380140</v>
      </c>
      <c r="S8" s="660"/>
      <c r="T8" s="660"/>
      <c r="U8" s="660"/>
      <c r="V8" s="660"/>
      <c r="W8" s="660"/>
      <c r="X8" s="660"/>
      <c r="Y8" s="661"/>
      <c r="Z8" s="662">
        <v>0.3</v>
      </c>
      <c r="AA8" s="662"/>
      <c r="AB8" s="662"/>
      <c r="AC8" s="662"/>
      <c r="AD8" s="663">
        <v>380140</v>
      </c>
      <c r="AE8" s="663"/>
      <c r="AF8" s="663"/>
      <c r="AG8" s="663"/>
      <c r="AH8" s="663"/>
      <c r="AI8" s="663"/>
      <c r="AJ8" s="663"/>
      <c r="AK8" s="663"/>
      <c r="AL8" s="664">
        <v>0.6</v>
      </c>
      <c r="AM8" s="665"/>
      <c r="AN8" s="665"/>
      <c r="AO8" s="666"/>
      <c r="AP8" s="656" t="s">
        <v>231</v>
      </c>
      <c r="AQ8" s="657"/>
      <c r="AR8" s="657"/>
      <c r="AS8" s="657"/>
      <c r="AT8" s="657"/>
      <c r="AU8" s="657"/>
      <c r="AV8" s="657"/>
      <c r="AW8" s="657"/>
      <c r="AX8" s="657"/>
      <c r="AY8" s="657"/>
      <c r="AZ8" s="657"/>
      <c r="BA8" s="657"/>
      <c r="BB8" s="657"/>
      <c r="BC8" s="657"/>
      <c r="BD8" s="657"/>
      <c r="BE8" s="657"/>
      <c r="BF8" s="658"/>
      <c r="BG8" s="659">
        <v>577030</v>
      </c>
      <c r="BH8" s="660"/>
      <c r="BI8" s="660"/>
      <c r="BJ8" s="660"/>
      <c r="BK8" s="660"/>
      <c r="BL8" s="660"/>
      <c r="BM8" s="660"/>
      <c r="BN8" s="661"/>
      <c r="BO8" s="662">
        <v>1.2</v>
      </c>
      <c r="BP8" s="662"/>
      <c r="BQ8" s="662"/>
      <c r="BR8" s="662"/>
      <c r="BS8" s="668" t="s">
        <v>232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54242070</v>
      </c>
      <c r="CS8" s="660"/>
      <c r="CT8" s="660"/>
      <c r="CU8" s="660"/>
      <c r="CV8" s="660"/>
      <c r="CW8" s="660"/>
      <c r="CX8" s="660"/>
      <c r="CY8" s="661"/>
      <c r="CZ8" s="662">
        <v>48.7</v>
      </c>
      <c r="DA8" s="662"/>
      <c r="DB8" s="662"/>
      <c r="DC8" s="662"/>
      <c r="DD8" s="668">
        <v>1277702</v>
      </c>
      <c r="DE8" s="660"/>
      <c r="DF8" s="660"/>
      <c r="DG8" s="660"/>
      <c r="DH8" s="660"/>
      <c r="DI8" s="660"/>
      <c r="DJ8" s="660"/>
      <c r="DK8" s="660"/>
      <c r="DL8" s="660"/>
      <c r="DM8" s="660"/>
      <c r="DN8" s="660"/>
      <c r="DO8" s="660"/>
      <c r="DP8" s="661"/>
      <c r="DQ8" s="668">
        <v>24403012</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384170</v>
      </c>
      <c r="S9" s="660"/>
      <c r="T9" s="660"/>
      <c r="U9" s="660"/>
      <c r="V9" s="660"/>
      <c r="W9" s="660"/>
      <c r="X9" s="660"/>
      <c r="Y9" s="661"/>
      <c r="Z9" s="662">
        <v>0.3</v>
      </c>
      <c r="AA9" s="662"/>
      <c r="AB9" s="662"/>
      <c r="AC9" s="662"/>
      <c r="AD9" s="663">
        <v>384170</v>
      </c>
      <c r="AE9" s="663"/>
      <c r="AF9" s="663"/>
      <c r="AG9" s="663"/>
      <c r="AH9" s="663"/>
      <c r="AI9" s="663"/>
      <c r="AJ9" s="663"/>
      <c r="AK9" s="663"/>
      <c r="AL9" s="664">
        <v>0.6</v>
      </c>
      <c r="AM9" s="665"/>
      <c r="AN9" s="665"/>
      <c r="AO9" s="666"/>
      <c r="AP9" s="656" t="s">
        <v>235</v>
      </c>
      <c r="AQ9" s="657"/>
      <c r="AR9" s="657"/>
      <c r="AS9" s="657"/>
      <c r="AT9" s="657"/>
      <c r="AU9" s="657"/>
      <c r="AV9" s="657"/>
      <c r="AW9" s="657"/>
      <c r="AX9" s="657"/>
      <c r="AY9" s="657"/>
      <c r="AZ9" s="657"/>
      <c r="BA9" s="657"/>
      <c r="BB9" s="657"/>
      <c r="BC9" s="657"/>
      <c r="BD9" s="657"/>
      <c r="BE9" s="657"/>
      <c r="BF9" s="658"/>
      <c r="BG9" s="659">
        <v>19796220</v>
      </c>
      <c r="BH9" s="660"/>
      <c r="BI9" s="660"/>
      <c r="BJ9" s="660"/>
      <c r="BK9" s="660"/>
      <c r="BL9" s="660"/>
      <c r="BM9" s="660"/>
      <c r="BN9" s="661"/>
      <c r="BO9" s="662">
        <v>39.5</v>
      </c>
      <c r="BP9" s="662"/>
      <c r="BQ9" s="662"/>
      <c r="BR9" s="662"/>
      <c r="BS9" s="668" t="s">
        <v>226</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12039499</v>
      </c>
      <c r="CS9" s="660"/>
      <c r="CT9" s="660"/>
      <c r="CU9" s="660"/>
      <c r="CV9" s="660"/>
      <c r="CW9" s="660"/>
      <c r="CX9" s="660"/>
      <c r="CY9" s="661"/>
      <c r="CZ9" s="662">
        <v>10.8</v>
      </c>
      <c r="DA9" s="662"/>
      <c r="DB9" s="662"/>
      <c r="DC9" s="662"/>
      <c r="DD9" s="668">
        <v>3092803</v>
      </c>
      <c r="DE9" s="660"/>
      <c r="DF9" s="660"/>
      <c r="DG9" s="660"/>
      <c r="DH9" s="660"/>
      <c r="DI9" s="660"/>
      <c r="DJ9" s="660"/>
      <c r="DK9" s="660"/>
      <c r="DL9" s="660"/>
      <c r="DM9" s="660"/>
      <c r="DN9" s="660"/>
      <c r="DO9" s="660"/>
      <c r="DP9" s="661"/>
      <c r="DQ9" s="668">
        <v>7648719</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130</v>
      </c>
      <c r="AA10" s="662"/>
      <c r="AB10" s="662"/>
      <c r="AC10" s="662"/>
      <c r="AD10" s="663" t="s">
        <v>226</v>
      </c>
      <c r="AE10" s="663"/>
      <c r="AF10" s="663"/>
      <c r="AG10" s="663"/>
      <c r="AH10" s="663"/>
      <c r="AI10" s="663"/>
      <c r="AJ10" s="663"/>
      <c r="AK10" s="663"/>
      <c r="AL10" s="664" t="s">
        <v>122</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806252</v>
      </c>
      <c r="BH10" s="660"/>
      <c r="BI10" s="660"/>
      <c r="BJ10" s="660"/>
      <c r="BK10" s="660"/>
      <c r="BL10" s="660"/>
      <c r="BM10" s="660"/>
      <c r="BN10" s="661"/>
      <c r="BO10" s="662">
        <v>1.6</v>
      </c>
      <c r="BP10" s="662"/>
      <c r="BQ10" s="662"/>
      <c r="BR10" s="662"/>
      <c r="BS10" s="668">
        <v>133579</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83122</v>
      </c>
      <c r="CS10" s="660"/>
      <c r="CT10" s="660"/>
      <c r="CU10" s="660"/>
      <c r="CV10" s="660"/>
      <c r="CW10" s="660"/>
      <c r="CX10" s="660"/>
      <c r="CY10" s="661"/>
      <c r="CZ10" s="662">
        <v>0.1</v>
      </c>
      <c r="DA10" s="662"/>
      <c r="DB10" s="662"/>
      <c r="DC10" s="662"/>
      <c r="DD10" s="668" t="s">
        <v>232</v>
      </c>
      <c r="DE10" s="660"/>
      <c r="DF10" s="660"/>
      <c r="DG10" s="660"/>
      <c r="DH10" s="660"/>
      <c r="DI10" s="660"/>
      <c r="DJ10" s="660"/>
      <c r="DK10" s="660"/>
      <c r="DL10" s="660"/>
      <c r="DM10" s="660"/>
      <c r="DN10" s="660"/>
      <c r="DO10" s="660"/>
      <c r="DP10" s="661"/>
      <c r="DQ10" s="668">
        <v>64260</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226</v>
      </c>
      <c r="S11" s="660"/>
      <c r="T11" s="660"/>
      <c r="U11" s="660"/>
      <c r="V11" s="660"/>
      <c r="W11" s="660"/>
      <c r="X11" s="660"/>
      <c r="Y11" s="661"/>
      <c r="Z11" s="662" t="s">
        <v>232</v>
      </c>
      <c r="AA11" s="662"/>
      <c r="AB11" s="662"/>
      <c r="AC11" s="662"/>
      <c r="AD11" s="663" t="s">
        <v>232</v>
      </c>
      <c r="AE11" s="663"/>
      <c r="AF11" s="663"/>
      <c r="AG11" s="663"/>
      <c r="AH11" s="663"/>
      <c r="AI11" s="663"/>
      <c r="AJ11" s="663"/>
      <c r="AK11" s="663"/>
      <c r="AL11" s="664" t="s">
        <v>122</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2572873</v>
      </c>
      <c r="BH11" s="660"/>
      <c r="BI11" s="660"/>
      <c r="BJ11" s="660"/>
      <c r="BK11" s="660"/>
      <c r="BL11" s="660"/>
      <c r="BM11" s="660"/>
      <c r="BN11" s="661"/>
      <c r="BO11" s="662">
        <v>5.0999999999999996</v>
      </c>
      <c r="BP11" s="662"/>
      <c r="BQ11" s="662"/>
      <c r="BR11" s="662"/>
      <c r="BS11" s="668">
        <v>506708</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656259</v>
      </c>
      <c r="CS11" s="660"/>
      <c r="CT11" s="660"/>
      <c r="CU11" s="660"/>
      <c r="CV11" s="660"/>
      <c r="CW11" s="660"/>
      <c r="CX11" s="660"/>
      <c r="CY11" s="661"/>
      <c r="CZ11" s="662">
        <v>0.6</v>
      </c>
      <c r="DA11" s="662"/>
      <c r="DB11" s="662"/>
      <c r="DC11" s="662"/>
      <c r="DD11" s="668">
        <v>167598</v>
      </c>
      <c r="DE11" s="660"/>
      <c r="DF11" s="660"/>
      <c r="DG11" s="660"/>
      <c r="DH11" s="660"/>
      <c r="DI11" s="660"/>
      <c r="DJ11" s="660"/>
      <c r="DK11" s="660"/>
      <c r="DL11" s="660"/>
      <c r="DM11" s="660"/>
      <c r="DN11" s="660"/>
      <c r="DO11" s="660"/>
      <c r="DP11" s="661"/>
      <c r="DQ11" s="668">
        <v>602844</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5865861</v>
      </c>
      <c r="S12" s="660"/>
      <c r="T12" s="660"/>
      <c r="U12" s="660"/>
      <c r="V12" s="660"/>
      <c r="W12" s="660"/>
      <c r="X12" s="660"/>
      <c r="Y12" s="661"/>
      <c r="Z12" s="662">
        <v>5.2</v>
      </c>
      <c r="AA12" s="662"/>
      <c r="AB12" s="662"/>
      <c r="AC12" s="662"/>
      <c r="AD12" s="663">
        <v>5865861</v>
      </c>
      <c r="AE12" s="663"/>
      <c r="AF12" s="663"/>
      <c r="AG12" s="663"/>
      <c r="AH12" s="663"/>
      <c r="AI12" s="663"/>
      <c r="AJ12" s="663"/>
      <c r="AK12" s="663"/>
      <c r="AL12" s="664">
        <v>9.1999999999999993</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19219215</v>
      </c>
      <c r="BH12" s="660"/>
      <c r="BI12" s="660"/>
      <c r="BJ12" s="660"/>
      <c r="BK12" s="660"/>
      <c r="BL12" s="660"/>
      <c r="BM12" s="660"/>
      <c r="BN12" s="661"/>
      <c r="BO12" s="662">
        <v>38.4</v>
      </c>
      <c r="BP12" s="662"/>
      <c r="BQ12" s="662"/>
      <c r="BR12" s="662"/>
      <c r="BS12" s="668" t="s">
        <v>232</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632259</v>
      </c>
      <c r="CS12" s="660"/>
      <c r="CT12" s="660"/>
      <c r="CU12" s="660"/>
      <c r="CV12" s="660"/>
      <c r="CW12" s="660"/>
      <c r="CX12" s="660"/>
      <c r="CY12" s="661"/>
      <c r="CZ12" s="662">
        <v>0.6</v>
      </c>
      <c r="DA12" s="662"/>
      <c r="DB12" s="662"/>
      <c r="DC12" s="662"/>
      <c r="DD12" s="668" t="s">
        <v>232</v>
      </c>
      <c r="DE12" s="660"/>
      <c r="DF12" s="660"/>
      <c r="DG12" s="660"/>
      <c r="DH12" s="660"/>
      <c r="DI12" s="660"/>
      <c r="DJ12" s="660"/>
      <c r="DK12" s="660"/>
      <c r="DL12" s="660"/>
      <c r="DM12" s="660"/>
      <c r="DN12" s="660"/>
      <c r="DO12" s="660"/>
      <c r="DP12" s="661"/>
      <c r="DQ12" s="668">
        <v>277336</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v>48724</v>
      </c>
      <c r="S13" s="660"/>
      <c r="T13" s="660"/>
      <c r="U13" s="660"/>
      <c r="V13" s="660"/>
      <c r="W13" s="660"/>
      <c r="X13" s="660"/>
      <c r="Y13" s="661"/>
      <c r="Z13" s="662">
        <v>0</v>
      </c>
      <c r="AA13" s="662"/>
      <c r="AB13" s="662"/>
      <c r="AC13" s="662"/>
      <c r="AD13" s="663">
        <v>48724</v>
      </c>
      <c r="AE13" s="663"/>
      <c r="AF13" s="663"/>
      <c r="AG13" s="663"/>
      <c r="AH13" s="663"/>
      <c r="AI13" s="663"/>
      <c r="AJ13" s="663"/>
      <c r="AK13" s="663"/>
      <c r="AL13" s="664">
        <v>0.1</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18969551</v>
      </c>
      <c r="BH13" s="660"/>
      <c r="BI13" s="660"/>
      <c r="BJ13" s="660"/>
      <c r="BK13" s="660"/>
      <c r="BL13" s="660"/>
      <c r="BM13" s="660"/>
      <c r="BN13" s="661"/>
      <c r="BO13" s="662">
        <v>37.9</v>
      </c>
      <c r="BP13" s="662"/>
      <c r="BQ13" s="662"/>
      <c r="BR13" s="662"/>
      <c r="BS13" s="668" t="s">
        <v>226</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10619030</v>
      </c>
      <c r="CS13" s="660"/>
      <c r="CT13" s="660"/>
      <c r="CU13" s="660"/>
      <c r="CV13" s="660"/>
      <c r="CW13" s="660"/>
      <c r="CX13" s="660"/>
      <c r="CY13" s="661"/>
      <c r="CZ13" s="662">
        <v>9.5</v>
      </c>
      <c r="DA13" s="662"/>
      <c r="DB13" s="662"/>
      <c r="DC13" s="662"/>
      <c r="DD13" s="668">
        <v>3374295</v>
      </c>
      <c r="DE13" s="660"/>
      <c r="DF13" s="660"/>
      <c r="DG13" s="660"/>
      <c r="DH13" s="660"/>
      <c r="DI13" s="660"/>
      <c r="DJ13" s="660"/>
      <c r="DK13" s="660"/>
      <c r="DL13" s="660"/>
      <c r="DM13" s="660"/>
      <c r="DN13" s="660"/>
      <c r="DO13" s="660"/>
      <c r="DP13" s="661"/>
      <c r="DQ13" s="668">
        <v>8015367</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130</v>
      </c>
      <c r="AE14" s="663"/>
      <c r="AF14" s="663"/>
      <c r="AG14" s="663"/>
      <c r="AH14" s="663"/>
      <c r="AI14" s="663"/>
      <c r="AJ14" s="663"/>
      <c r="AK14" s="663"/>
      <c r="AL14" s="664" t="s">
        <v>122</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387527</v>
      </c>
      <c r="BH14" s="660"/>
      <c r="BI14" s="660"/>
      <c r="BJ14" s="660"/>
      <c r="BK14" s="660"/>
      <c r="BL14" s="660"/>
      <c r="BM14" s="660"/>
      <c r="BN14" s="661"/>
      <c r="BO14" s="662">
        <v>0.8</v>
      </c>
      <c r="BP14" s="662"/>
      <c r="BQ14" s="662"/>
      <c r="BR14" s="662"/>
      <c r="BS14" s="668" t="s">
        <v>122</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3337209</v>
      </c>
      <c r="CS14" s="660"/>
      <c r="CT14" s="660"/>
      <c r="CU14" s="660"/>
      <c r="CV14" s="660"/>
      <c r="CW14" s="660"/>
      <c r="CX14" s="660"/>
      <c r="CY14" s="661"/>
      <c r="CZ14" s="662">
        <v>3</v>
      </c>
      <c r="DA14" s="662"/>
      <c r="DB14" s="662"/>
      <c r="DC14" s="662"/>
      <c r="DD14" s="668">
        <v>152087</v>
      </c>
      <c r="DE14" s="660"/>
      <c r="DF14" s="660"/>
      <c r="DG14" s="660"/>
      <c r="DH14" s="660"/>
      <c r="DI14" s="660"/>
      <c r="DJ14" s="660"/>
      <c r="DK14" s="660"/>
      <c r="DL14" s="660"/>
      <c r="DM14" s="660"/>
      <c r="DN14" s="660"/>
      <c r="DO14" s="660"/>
      <c r="DP14" s="661"/>
      <c r="DQ14" s="668">
        <v>3291123</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300038</v>
      </c>
      <c r="S15" s="660"/>
      <c r="T15" s="660"/>
      <c r="U15" s="660"/>
      <c r="V15" s="660"/>
      <c r="W15" s="660"/>
      <c r="X15" s="660"/>
      <c r="Y15" s="661"/>
      <c r="Z15" s="662">
        <v>0.3</v>
      </c>
      <c r="AA15" s="662"/>
      <c r="AB15" s="662"/>
      <c r="AC15" s="662"/>
      <c r="AD15" s="663">
        <v>300038</v>
      </c>
      <c r="AE15" s="663"/>
      <c r="AF15" s="663"/>
      <c r="AG15" s="663"/>
      <c r="AH15" s="663"/>
      <c r="AI15" s="663"/>
      <c r="AJ15" s="663"/>
      <c r="AK15" s="663"/>
      <c r="AL15" s="664">
        <v>0.5</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1610183</v>
      </c>
      <c r="BH15" s="660"/>
      <c r="BI15" s="660"/>
      <c r="BJ15" s="660"/>
      <c r="BK15" s="660"/>
      <c r="BL15" s="660"/>
      <c r="BM15" s="660"/>
      <c r="BN15" s="661"/>
      <c r="BO15" s="662">
        <v>3.2</v>
      </c>
      <c r="BP15" s="662"/>
      <c r="BQ15" s="662"/>
      <c r="BR15" s="662"/>
      <c r="BS15" s="668" t="s">
        <v>232</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11822315</v>
      </c>
      <c r="CS15" s="660"/>
      <c r="CT15" s="660"/>
      <c r="CU15" s="660"/>
      <c r="CV15" s="660"/>
      <c r="CW15" s="660"/>
      <c r="CX15" s="660"/>
      <c r="CY15" s="661"/>
      <c r="CZ15" s="662">
        <v>10.6</v>
      </c>
      <c r="DA15" s="662"/>
      <c r="DB15" s="662"/>
      <c r="DC15" s="662"/>
      <c r="DD15" s="668">
        <v>2586069</v>
      </c>
      <c r="DE15" s="660"/>
      <c r="DF15" s="660"/>
      <c r="DG15" s="660"/>
      <c r="DH15" s="660"/>
      <c r="DI15" s="660"/>
      <c r="DJ15" s="660"/>
      <c r="DK15" s="660"/>
      <c r="DL15" s="660"/>
      <c r="DM15" s="660"/>
      <c r="DN15" s="660"/>
      <c r="DO15" s="660"/>
      <c r="DP15" s="661"/>
      <c r="DQ15" s="668">
        <v>9407908</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232</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232</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130</v>
      </c>
      <c r="BP16" s="662"/>
      <c r="BQ16" s="662"/>
      <c r="BR16" s="662"/>
      <c r="BS16" s="668" t="s">
        <v>232</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t="s">
        <v>232</v>
      </c>
      <c r="CS16" s="660"/>
      <c r="CT16" s="660"/>
      <c r="CU16" s="660"/>
      <c r="CV16" s="660"/>
      <c r="CW16" s="660"/>
      <c r="CX16" s="660"/>
      <c r="CY16" s="661"/>
      <c r="CZ16" s="662" t="s">
        <v>226</v>
      </c>
      <c r="DA16" s="662"/>
      <c r="DB16" s="662"/>
      <c r="DC16" s="662"/>
      <c r="DD16" s="668" t="s">
        <v>122</v>
      </c>
      <c r="DE16" s="660"/>
      <c r="DF16" s="660"/>
      <c r="DG16" s="660"/>
      <c r="DH16" s="660"/>
      <c r="DI16" s="660"/>
      <c r="DJ16" s="660"/>
      <c r="DK16" s="660"/>
      <c r="DL16" s="660"/>
      <c r="DM16" s="660"/>
      <c r="DN16" s="660"/>
      <c r="DO16" s="660"/>
      <c r="DP16" s="661"/>
      <c r="DQ16" s="668" t="s">
        <v>232</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246029</v>
      </c>
      <c r="S17" s="660"/>
      <c r="T17" s="660"/>
      <c r="U17" s="660"/>
      <c r="V17" s="660"/>
      <c r="W17" s="660"/>
      <c r="X17" s="660"/>
      <c r="Y17" s="661"/>
      <c r="Z17" s="662">
        <v>0.2</v>
      </c>
      <c r="AA17" s="662"/>
      <c r="AB17" s="662"/>
      <c r="AC17" s="662"/>
      <c r="AD17" s="663">
        <v>246029</v>
      </c>
      <c r="AE17" s="663"/>
      <c r="AF17" s="663"/>
      <c r="AG17" s="663"/>
      <c r="AH17" s="663"/>
      <c r="AI17" s="663"/>
      <c r="AJ17" s="663"/>
      <c r="AK17" s="663"/>
      <c r="AL17" s="664">
        <v>0.4</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226</v>
      </c>
      <c r="BP17" s="662"/>
      <c r="BQ17" s="662"/>
      <c r="BR17" s="662"/>
      <c r="BS17" s="668" t="s">
        <v>232</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7366092</v>
      </c>
      <c r="CS17" s="660"/>
      <c r="CT17" s="660"/>
      <c r="CU17" s="660"/>
      <c r="CV17" s="660"/>
      <c r="CW17" s="660"/>
      <c r="CX17" s="660"/>
      <c r="CY17" s="661"/>
      <c r="CZ17" s="662">
        <v>6.6</v>
      </c>
      <c r="DA17" s="662"/>
      <c r="DB17" s="662"/>
      <c r="DC17" s="662"/>
      <c r="DD17" s="668" t="s">
        <v>232</v>
      </c>
      <c r="DE17" s="660"/>
      <c r="DF17" s="660"/>
      <c r="DG17" s="660"/>
      <c r="DH17" s="660"/>
      <c r="DI17" s="660"/>
      <c r="DJ17" s="660"/>
      <c r="DK17" s="660"/>
      <c r="DL17" s="660"/>
      <c r="DM17" s="660"/>
      <c r="DN17" s="660"/>
      <c r="DO17" s="660"/>
      <c r="DP17" s="661"/>
      <c r="DQ17" s="668">
        <v>7119827</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9685616</v>
      </c>
      <c r="S18" s="660"/>
      <c r="T18" s="660"/>
      <c r="U18" s="660"/>
      <c r="V18" s="660"/>
      <c r="W18" s="660"/>
      <c r="X18" s="660"/>
      <c r="Y18" s="661"/>
      <c r="Z18" s="662">
        <v>8.5</v>
      </c>
      <c r="AA18" s="662"/>
      <c r="AB18" s="662"/>
      <c r="AC18" s="662"/>
      <c r="AD18" s="663">
        <v>9208207</v>
      </c>
      <c r="AE18" s="663"/>
      <c r="AF18" s="663"/>
      <c r="AG18" s="663"/>
      <c r="AH18" s="663"/>
      <c r="AI18" s="663"/>
      <c r="AJ18" s="663"/>
      <c r="AK18" s="663"/>
      <c r="AL18" s="664">
        <v>14.4</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232</v>
      </c>
      <c r="BP18" s="662"/>
      <c r="BQ18" s="662"/>
      <c r="BR18" s="662"/>
      <c r="BS18" s="668" t="s">
        <v>232</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v>954633</v>
      </c>
      <c r="CS18" s="660"/>
      <c r="CT18" s="660"/>
      <c r="CU18" s="660"/>
      <c r="CV18" s="660"/>
      <c r="CW18" s="660"/>
      <c r="CX18" s="660"/>
      <c r="CY18" s="661"/>
      <c r="CZ18" s="662">
        <v>0.9</v>
      </c>
      <c r="DA18" s="662"/>
      <c r="DB18" s="662"/>
      <c r="DC18" s="662"/>
      <c r="DD18" s="668" t="s">
        <v>122</v>
      </c>
      <c r="DE18" s="660"/>
      <c r="DF18" s="660"/>
      <c r="DG18" s="660"/>
      <c r="DH18" s="660"/>
      <c r="DI18" s="660"/>
      <c r="DJ18" s="660"/>
      <c r="DK18" s="660"/>
      <c r="DL18" s="660"/>
      <c r="DM18" s="660"/>
      <c r="DN18" s="660"/>
      <c r="DO18" s="660"/>
      <c r="DP18" s="661"/>
      <c r="DQ18" s="668">
        <v>954633</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9208207</v>
      </c>
      <c r="S19" s="660"/>
      <c r="T19" s="660"/>
      <c r="U19" s="660"/>
      <c r="V19" s="660"/>
      <c r="W19" s="660"/>
      <c r="X19" s="660"/>
      <c r="Y19" s="661"/>
      <c r="Z19" s="662">
        <v>8.1</v>
      </c>
      <c r="AA19" s="662"/>
      <c r="AB19" s="662"/>
      <c r="AC19" s="662"/>
      <c r="AD19" s="663">
        <v>9208207</v>
      </c>
      <c r="AE19" s="663"/>
      <c r="AF19" s="663"/>
      <c r="AG19" s="663"/>
      <c r="AH19" s="663"/>
      <c r="AI19" s="663"/>
      <c r="AJ19" s="663"/>
      <c r="AK19" s="663"/>
      <c r="AL19" s="664">
        <v>14.4</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5138720</v>
      </c>
      <c r="BH19" s="660"/>
      <c r="BI19" s="660"/>
      <c r="BJ19" s="660"/>
      <c r="BK19" s="660"/>
      <c r="BL19" s="660"/>
      <c r="BM19" s="660"/>
      <c r="BN19" s="661"/>
      <c r="BO19" s="662">
        <v>10.3</v>
      </c>
      <c r="BP19" s="662"/>
      <c r="BQ19" s="662"/>
      <c r="BR19" s="662"/>
      <c r="BS19" s="668" t="s">
        <v>122</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232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477409</v>
      </c>
      <c r="S20" s="660"/>
      <c r="T20" s="660"/>
      <c r="U20" s="660"/>
      <c r="V20" s="660"/>
      <c r="W20" s="660"/>
      <c r="X20" s="660"/>
      <c r="Y20" s="661"/>
      <c r="Z20" s="662">
        <v>0.4</v>
      </c>
      <c r="AA20" s="662"/>
      <c r="AB20" s="662"/>
      <c r="AC20" s="662"/>
      <c r="AD20" s="663" t="s">
        <v>226</v>
      </c>
      <c r="AE20" s="663"/>
      <c r="AF20" s="663"/>
      <c r="AG20" s="663"/>
      <c r="AH20" s="663"/>
      <c r="AI20" s="663"/>
      <c r="AJ20" s="663"/>
      <c r="AK20" s="663"/>
      <c r="AL20" s="664" t="s">
        <v>122</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5138720</v>
      </c>
      <c r="BH20" s="660"/>
      <c r="BI20" s="660"/>
      <c r="BJ20" s="660"/>
      <c r="BK20" s="660"/>
      <c r="BL20" s="660"/>
      <c r="BM20" s="660"/>
      <c r="BN20" s="661"/>
      <c r="BO20" s="662">
        <v>10.3</v>
      </c>
      <c r="BP20" s="662"/>
      <c r="BQ20" s="662"/>
      <c r="BR20" s="662"/>
      <c r="BS20" s="668" t="s">
        <v>130</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111409585</v>
      </c>
      <c r="CS20" s="660"/>
      <c r="CT20" s="660"/>
      <c r="CU20" s="660"/>
      <c r="CV20" s="660"/>
      <c r="CW20" s="660"/>
      <c r="CX20" s="660"/>
      <c r="CY20" s="661"/>
      <c r="CZ20" s="662">
        <v>100</v>
      </c>
      <c r="DA20" s="662"/>
      <c r="DB20" s="662"/>
      <c r="DC20" s="662"/>
      <c r="DD20" s="668">
        <v>11376286</v>
      </c>
      <c r="DE20" s="660"/>
      <c r="DF20" s="660"/>
      <c r="DG20" s="660"/>
      <c r="DH20" s="660"/>
      <c r="DI20" s="660"/>
      <c r="DJ20" s="660"/>
      <c r="DK20" s="660"/>
      <c r="DL20" s="660"/>
      <c r="DM20" s="660"/>
      <c r="DN20" s="660"/>
      <c r="DO20" s="660"/>
      <c r="DP20" s="661"/>
      <c r="DQ20" s="668">
        <v>69957373</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226</v>
      </c>
      <c r="S21" s="660"/>
      <c r="T21" s="660"/>
      <c r="U21" s="660"/>
      <c r="V21" s="660"/>
      <c r="W21" s="660"/>
      <c r="X21" s="660"/>
      <c r="Y21" s="661"/>
      <c r="Z21" s="662" t="s">
        <v>130</v>
      </c>
      <c r="AA21" s="662"/>
      <c r="AB21" s="662"/>
      <c r="AC21" s="662"/>
      <c r="AD21" s="663" t="s">
        <v>232</v>
      </c>
      <c r="AE21" s="663"/>
      <c r="AF21" s="663"/>
      <c r="AG21" s="663"/>
      <c r="AH21" s="663"/>
      <c r="AI21" s="663"/>
      <c r="AJ21" s="663"/>
      <c r="AK21" s="663"/>
      <c r="AL21" s="664" t="s">
        <v>122</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11034</v>
      </c>
      <c r="BH21" s="660"/>
      <c r="BI21" s="660"/>
      <c r="BJ21" s="660"/>
      <c r="BK21" s="660"/>
      <c r="BL21" s="660"/>
      <c r="BM21" s="660"/>
      <c r="BN21" s="661"/>
      <c r="BO21" s="662">
        <v>0</v>
      </c>
      <c r="BP21" s="662"/>
      <c r="BQ21" s="662"/>
      <c r="BR21" s="662"/>
      <c r="BS21" s="668" t="s">
        <v>232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67741911</v>
      </c>
      <c r="S22" s="660"/>
      <c r="T22" s="660"/>
      <c r="U22" s="660"/>
      <c r="V22" s="660"/>
      <c r="W22" s="660"/>
      <c r="X22" s="660"/>
      <c r="Y22" s="661"/>
      <c r="Z22" s="662">
        <v>59.7</v>
      </c>
      <c r="AA22" s="662"/>
      <c r="AB22" s="662"/>
      <c r="AC22" s="662"/>
      <c r="AD22" s="663">
        <v>63295842</v>
      </c>
      <c r="AE22" s="663"/>
      <c r="AF22" s="663"/>
      <c r="AG22" s="663"/>
      <c r="AH22" s="663"/>
      <c r="AI22" s="663"/>
      <c r="AJ22" s="663"/>
      <c r="AK22" s="663"/>
      <c r="AL22" s="664">
        <v>99.3</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v>1159026</v>
      </c>
      <c r="BH22" s="660"/>
      <c r="BI22" s="660"/>
      <c r="BJ22" s="660"/>
      <c r="BK22" s="660"/>
      <c r="BL22" s="660"/>
      <c r="BM22" s="660"/>
      <c r="BN22" s="661"/>
      <c r="BO22" s="662">
        <v>2.2999999999999998</v>
      </c>
      <c r="BP22" s="662"/>
      <c r="BQ22" s="662"/>
      <c r="BR22" s="662"/>
      <c r="BS22" s="668" t="s">
        <v>232</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45641</v>
      </c>
      <c r="S23" s="660"/>
      <c r="T23" s="660"/>
      <c r="U23" s="660"/>
      <c r="V23" s="660"/>
      <c r="W23" s="660"/>
      <c r="X23" s="660"/>
      <c r="Y23" s="661"/>
      <c r="Z23" s="662">
        <v>0</v>
      </c>
      <c r="AA23" s="662"/>
      <c r="AB23" s="662"/>
      <c r="AC23" s="662"/>
      <c r="AD23" s="663">
        <v>45641</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3968660</v>
      </c>
      <c r="BH23" s="660"/>
      <c r="BI23" s="660"/>
      <c r="BJ23" s="660"/>
      <c r="BK23" s="660"/>
      <c r="BL23" s="660"/>
      <c r="BM23" s="660"/>
      <c r="BN23" s="661"/>
      <c r="BO23" s="662">
        <v>7.9</v>
      </c>
      <c r="BP23" s="662"/>
      <c r="BQ23" s="662"/>
      <c r="BR23" s="662"/>
      <c r="BS23" s="668" t="s">
        <v>232</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1164097</v>
      </c>
      <c r="S24" s="660"/>
      <c r="T24" s="660"/>
      <c r="U24" s="660"/>
      <c r="V24" s="660"/>
      <c r="W24" s="660"/>
      <c r="X24" s="660"/>
      <c r="Y24" s="661"/>
      <c r="Z24" s="662">
        <v>1</v>
      </c>
      <c r="AA24" s="662"/>
      <c r="AB24" s="662"/>
      <c r="AC24" s="662"/>
      <c r="AD24" s="663" t="s">
        <v>232</v>
      </c>
      <c r="AE24" s="663"/>
      <c r="AF24" s="663"/>
      <c r="AG24" s="663"/>
      <c r="AH24" s="663"/>
      <c r="AI24" s="663"/>
      <c r="AJ24" s="663"/>
      <c r="AK24" s="663"/>
      <c r="AL24" s="664" t="s">
        <v>232</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232</v>
      </c>
      <c r="BH24" s="660"/>
      <c r="BI24" s="660"/>
      <c r="BJ24" s="660"/>
      <c r="BK24" s="660"/>
      <c r="BL24" s="660"/>
      <c r="BM24" s="660"/>
      <c r="BN24" s="661"/>
      <c r="BO24" s="662" t="s">
        <v>232</v>
      </c>
      <c r="BP24" s="662"/>
      <c r="BQ24" s="662"/>
      <c r="BR24" s="662"/>
      <c r="BS24" s="668" t="s">
        <v>130</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62496349</v>
      </c>
      <c r="CS24" s="649"/>
      <c r="CT24" s="649"/>
      <c r="CU24" s="649"/>
      <c r="CV24" s="649"/>
      <c r="CW24" s="649"/>
      <c r="CX24" s="649"/>
      <c r="CY24" s="650"/>
      <c r="CZ24" s="653">
        <v>56.1</v>
      </c>
      <c r="DA24" s="654"/>
      <c r="DB24" s="654"/>
      <c r="DC24" s="673"/>
      <c r="DD24" s="692">
        <v>35563376</v>
      </c>
      <c r="DE24" s="649"/>
      <c r="DF24" s="649"/>
      <c r="DG24" s="649"/>
      <c r="DH24" s="649"/>
      <c r="DI24" s="649"/>
      <c r="DJ24" s="649"/>
      <c r="DK24" s="650"/>
      <c r="DL24" s="692">
        <v>35502481</v>
      </c>
      <c r="DM24" s="649"/>
      <c r="DN24" s="649"/>
      <c r="DO24" s="649"/>
      <c r="DP24" s="649"/>
      <c r="DQ24" s="649"/>
      <c r="DR24" s="649"/>
      <c r="DS24" s="649"/>
      <c r="DT24" s="649"/>
      <c r="DU24" s="649"/>
      <c r="DV24" s="650"/>
      <c r="DW24" s="653">
        <v>54</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2173796</v>
      </c>
      <c r="S25" s="660"/>
      <c r="T25" s="660"/>
      <c r="U25" s="660"/>
      <c r="V25" s="660"/>
      <c r="W25" s="660"/>
      <c r="X25" s="660"/>
      <c r="Y25" s="661"/>
      <c r="Z25" s="662">
        <v>1.9</v>
      </c>
      <c r="AA25" s="662"/>
      <c r="AB25" s="662"/>
      <c r="AC25" s="662"/>
      <c r="AD25" s="663">
        <v>392636</v>
      </c>
      <c r="AE25" s="663"/>
      <c r="AF25" s="663"/>
      <c r="AG25" s="663"/>
      <c r="AH25" s="663"/>
      <c r="AI25" s="663"/>
      <c r="AJ25" s="663"/>
      <c r="AK25" s="663"/>
      <c r="AL25" s="664">
        <v>0.6</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232</v>
      </c>
      <c r="BH25" s="660"/>
      <c r="BI25" s="660"/>
      <c r="BJ25" s="660"/>
      <c r="BK25" s="660"/>
      <c r="BL25" s="660"/>
      <c r="BM25" s="660"/>
      <c r="BN25" s="661"/>
      <c r="BO25" s="662" t="s">
        <v>232</v>
      </c>
      <c r="BP25" s="662"/>
      <c r="BQ25" s="662"/>
      <c r="BR25" s="662"/>
      <c r="BS25" s="668" t="s">
        <v>130</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19841923</v>
      </c>
      <c r="CS25" s="695"/>
      <c r="CT25" s="695"/>
      <c r="CU25" s="695"/>
      <c r="CV25" s="695"/>
      <c r="CW25" s="695"/>
      <c r="CX25" s="695"/>
      <c r="CY25" s="696"/>
      <c r="CZ25" s="664">
        <v>17.8</v>
      </c>
      <c r="DA25" s="693"/>
      <c r="DB25" s="693"/>
      <c r="DC25" s="697"/>
      <c r="DD25" s="668">
        <v>18102145</v>
      </c>
      <c r="DE25" s="695"/>
      <c r="DF25" s="695"/>
      <c r="DG25" s="695"/>
      <c r="DH25" s="695"/>
      <c r="DI25" s="695"/>
      <c r="DJ25" s="695"/>
      <c r="DK25" s="696"/>
      <c r="DL25" s="668">
        <v>18044154</v>
      </c>
      <c r="DM25" s="695"/>
      <c r="DN25" s="695"/>
      <c r="DO25" s="695"/>
      <c r="DP25" s="695"/>
      <c r="DQ25" s="695"/>
      <c r="DR25" s="695"/>
      <c r="DS25" s="695"/>
      <c r="DT25" s="695"/>
      <c r="DU25" s="695"/>
      <c r="DV25" s="696"/>
      <c r="DW25" s="664">
        <v>27.4</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474510</v>
      </c>
      <c r="S26" s="660"/>
      <c r="T26" s="660"/>
      <c r="U26" s="660"/>
      <c r="V26" s="660"/>
      <c r="W26" s="660"/>
      <c r="X26" s="660"/>
      <c r="Y26" s="661"/>
      <c r="Z26" s="662">
        <v>0.4</v>
      </c>
      <c r="AA26" s="662"/>
      <c r="AB26" s="662"/>
      <c r="AC26" s="662"/>
      <c r="AD26" s="663" t="s">
        <v>122</v>
      </c>
      <c r="AE26" s="663"/>
      <c r="AF26" s="663"/>
      <c r="AG26" s="663"/>
      <c r="AH26" s="663"/>
      <c r="AI26" s="663"/>
      <c r="AJ26" s="663"/>
      <c r="AK26" s="663"/>
      <c r="AL26" s="664" t="s">
        <v>226</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232</v>
      </c>
      <c r="BH26" s="660"/>
      <c r="BI26" s="660"/>
      <c r="BJ26" s="660"/>
      <c r="BK26" s="660"/>
      <c r="BL26" s="660"/>
      <c r="BM26" s="660"/>
      <c r="BN26" s="661"/>
      <c r="BO26" s="662" t="s">
        <v>232</v>
      </c>
      <c r="BP26" s="662"/>
      <c r="BQ26" s="662"/>
      <c r="BR26" s="662"/>
      <c r="BS26" s="668" t="s">
        <v>232</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12881187</v>
      </c>
      <c r="CS26" s="660"/>
      <c r="CT26" s="660"/>
      <c r="CU26" s="660"/>
      <c r="CV26" s="660"/>
      <c r="CW26" s="660"/>
      <c r="CX26" s="660"/>
      <c r="CY26" s="661"/>
      <c r="CZ26" s="664">
        <v>11.6</v>
      </c>
      <c r="DA26" s="693"/>
      <c r="DB26" s="693"/>
      <c r="DC26" s="697"/>
      <c r="DD26" s="668">
        <v>11593882</v>
      </c>
      <c r="DE26" s="660"/>
      <c r="DF26" s="660"/>
      <c r="DG26" s="660"/>
      <c r="DH26" s="660"/>
      <c r="DI26" s="660"/>
      <c r="DJ26" s="660"/>
      <c r="DK26" s="661"/>
      <c r="DL26" s="668" t="s">
        <v>122</v>
      </c>
      <c r="DM26" s="660"/>
      <c r="DN26" s="660"/>
      <c r="DO26" s="660"/>
      <c r="DP26" s="660"/>
      <c r="DQ26" s="660"/>
      <c r="DR26" s="660"/>
      <c r="DS26" s="660"/>
      <c r="DT26" s="660"/>
      <c r="DU26" s="660"/>
      <c r="DV26" s="661"/>
      <c r="DW26" s="664" t="s">
        <v>226</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26191259</v>
      </c>
      <c r="S27" s="660"/>
      <c r="T27" s="660"/>
      <c r="U27" s="660"/>
      <c r="V27" s="660"/>
      <c r="W27" s="660"/>
      <c r="X27" s="660"/>
      <c r="Y27" s="661"/>
      <c r="Z27" s="662">
        <v>23.1</v>
      </c>
      <c r="AA27" s="662"/>
      <c r="AB27" s="662"/>
      <c r="AC27" s="662"/>
      <c r="AD27" s="663" t="s">
        <v>122</v>
      </c>
      <c r="AE27" s="663"/>
      <c r="AF27" s="663"/>
      <c r="AG27" s="663"/>
      <c r="AH27" s="663"/>
      <c r="AI27" s="663"/>
      <c r="AJ27" s="663"/>
      <c r="AK27" s="663"/>
      <c r="AL27" s="664" t="s">
        <v>130</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50108020</v>
      </c>
      <c r="BH27" s="660"/>
      <c r="BI27" s="660"/>
      <c r="BJ27" s="660"/>
      <c r="BK27" s="660"/>
      <c r="BL27" s="660"/>
      <c r="BM27" s="660"/>
      <c r="BN27" s="661"/>
      <c r="BO27" s="662">
        <v>100</v>
      </c>
      <c r="BP27" s="662"/>
      <c r="BQ27" s="662"/>
      <c r="BR27" s="662"/>
      <c r="BS27" s="668">
        <v>640287</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35288334</v>
      </c>
      <c r="CS27" s="695"/>
      <c r="CT27" s="695"/>
      <c r="CU27" s="695"/>
      <c r="CV27" s="695"/>
      <c r="CW27" s="695"/>
      <c r="CX27" s="695"/>
      <c r="CY27" s="696"/>
      <c r="CZ27" s="664">
        <v>31.7</v>
      </c>
      <c r="DA27" s="693"/>
      <c r="DB27" s="693"/>
      <c r="DC27" s="697"/>
      <c r="DD27" s="668">
        <v>10341404</v>
      </c>
      <c r="DE27" s="695"/>
      <c r="DF27" s="695"/>
      <c r="DG27" s="695"/>
      <c r="DH27" s="695"/>
      <c r="DI27" s="695"/>
      <c r="DJ27" s="695"/>
      <c r="DK27" s="696"/>
      <c r="DL27" s="668">
        <v>10338500</v>
      </c>
      <c r="DM27" s="695"/>
      <c r="DN27" s="695"/>
      <c r="DO27" s="695"/>
      <c r="DP27" s="695"/>
      <c r="DQ27" s="695"/>
      <c r="DR27" s="695"/>
      <c r="DS27" s="695"/>
      <c r="DT27" s="695"/>
      <c r="DU27" s="695"/>
      <c r="DV27" s="696"/>
      <c r="DW27" s="664">
        <v>15.7</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130</v>
      </c>
      <c r="AA28" s="662"/>
      <c r="AB28" s="662"/>
      <c r="AC28" s="662"/>
      <c r="AD28" s="663" t="s">
        <v>232</v>
      </c>
      <c r="AE28" s="663"/>
      <c r="AF28" s="663"/>
      <c r="AG28" s="663"/>
      <c r="AH28" s="663"/>
      <c r="AI28" s="663"/>
      <c r="AJ28" s="663"/>
      <c r="AK28" s="663"/>
      <c r="AL28" s="664" t="s">
        <v>226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7366092</v>
      </c>
      <c r="CS28" s="660"/>
      <c r="CT28" s="660"/>
      <c r="CU28" s="660"/>
      <c r="CV28" s="660"/>
      <c r="CW28" s="660"/>
      <c r="CX28" s="660"/>
      <c r="CY28" s="661"/>
      <c r="CZ28" s="664">
        <v>6.6</v>
      </c>
      <c r="DA28" s="693"/>
      <c r="DB28" s="693"/>
      <c r="DC28" s="697"/>
      <c r="DD28" s="668">
        <v>7119827</v>
      </c>
      <c r="DE28" s="660"/>
      <c r="DF28" s="660"/>
      <c r="DG28" s="660"/>
      <c r="DH28" s="660"/>
      <c r="DI28" s="660"/>
      <c r="DJ28" s="660"/>
      <c r="DK28" s="661"/>
      <c r="DL28" s="668">
        <v>7119827</v>
      </c>
      <c r="DM28" s="660"/>
      <c r="DN28" s="660"/>
      <c r="DO28" s="660"/>
      <c r="DP28" s="660"/>
      <c r="DQ28" s="660"/>
      <c r="DR28" s="660"/>
      <c r="DS28" s="660"/>
      <c r="DT28" s="660"/>
      <c r="DU28" s="660"/>
      <c r="DV28" s="661"/>
      <c r="DW28" s="664">
        <v>10.8</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7984451</v>
      </c>
      <c r="S29" s="660"/>
      <c r="T29" s="660"/>
      <c r="U29" s="660"/>
      <c r="V29" s="660"/>
      <c r="W29" s="660"/>
      <c r="X29" s="660"/>
      <c r="Y29" s="661"/>
      <c r="Z29" s="662">
        <v>7</v>
      </c>
      <c r="AA29" s="662"/>
      <c r="AB29" s="662"/>
      <c r="AC29" s="662"/>
      <c r="AD29" s="663" t="s">
        <v>232</v>
      </c>
      <c r="AE29" s="663"/>
      <c r="AF29" s="663"/>
      <c r="AG29" s="663"/>
      <c r="AH29" s="663"/>
      <c r="AI29" s="663"/>
      <c r="AJ29" s="663"/>
      <c r="AK29" s="663"/>
      <c r="AL29" s="664" t="s">
        <v>232</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7365382</v>
      </c>
      <c r="CS29" s="695"/>
      <c r="CT29" s="695"/>
      <c r="CU29" s="695"/>
      <c r="CV29" s="695"/>
      <c r="CW29" s="695"/>
      <c r="CX29" s="695"/>
      <c r="CY29" s="696"/>
      <c r="CZ29" s="664">
        <v>6.6</v>
      </c>
      <c r="DA29" s="693"/>
      <c r="DB29" s="693"/>
      <c r="DC29" s="697"/>
      <c r="DD29" s="668">
        <v>7119117</v>
      </c>
      <c r="DE29" s="695"/>
      <c r="DF29" s="695"/>
      <c r="DG29" s="695"/>
      <c r="DH29" s="695"/>
      <c r="DI29" s="695"/>
      <c r="DJ29" s="695"/>
      <c r="DK29" s="696"/>
      <c r="DL29" s="668">
        <v>7119117</v>
      </c>
      <c r="DM29" s="695"/>
      <c r="DN29" s="695"/>
      <c r="DO29" s="695"/>
      <c r="DP29" s="695"/>
      <c r="DQ29" s="695"/>
      <c r="DR29" s="695"/>
      <c r="DS29" s="695"/>
      <c r="DT29" s="695"/>
      <c r="DU29" s="695"/>
      <c r="DV29" s="696"/>
      <c r="DW29" s="664">
        <v>10.8</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264065</v>
      </c>
      <c r="S30" s="660"/>
      <c r="T30" s="660"/>
      <c r="U30" s="660"/>
      <c r="V30" s="660"/>
      <c r="W30" s="660"/>
      <c r="X30" s="660"/>
      <c r="Y30" s="661"/>
      <c r="Z30" s="662">
        <v>0.2</v>
      </c>
      <c r="AA30" s="662"/>
      <c r="AB30" s="662"/>
      <c r="AC30" s="662"/>
      <c r="AD30" s="663" t="s">
        <v>122</v>
      </c>
      <c r="AE30" s="663"/>
      <c r="AF30" s="663"/>
      <c r="AG30" s="663"/>
      <c r="AH30" s="663"/>
      <c r="AI30" s="663"/>
      <c r="AJ30" s="663"/>
      <c r="AK30" s="663"/>
      <c r="AL30" s="664" t="s">
        <v>232</v>
      </c>
      <c r="AM30" s="665"/>
      <c r="AN30" s="665"/>
      <c r="AO30" s="666"/>
      <c r="AP30" s="707" t="s">
        <v>302</v>
      </c>
      <c r="AQ30" s="708"/>
      <c r="AR30" s="708"/>
      <c r="AS30" s="708"/>
      <c r="AT30" s="713" t="s">
        <v>303</v>
      </c>
      <c r="AU30" s="210"/>
      <c r="AV30" s="210"/>
      <c r="AW30" s="210"/>
      <c r="AX30" s="645" t="s">
        <v>178</v>
      </c>
      <c r="AY30" s="646"/>
      <c r="AZ30" s="646"/>
      <c r="BA30" s="646"/>
      <c r="BB30" s="646"/>
      <c r="BC30" s="646"/>
      <c r="BD30" s="646"/>
      <c r="BE30" s="646"/>
      <c r="BF30" s="647"/>
      <c r="BG30" s="719">
        <v>99.7</v>
      </c>
      <c r="BH30" s="720"/>
      <c r="BI30" s="720"/>
      <c r="BJ30" s="720"/>
      <c r="BK30" s="720"/>
      <c r="BL30" s="720"/>
      <c r="BM30" s="654">
        <v>99.1</v>
      </c>
      <c r="BN30" s="720"/>
      <c r="BO30" s="720"/>
      <c r="BP30" s="720"/>
      <c r="BQ30" s="721"/>
      <c r="BR30" s="719">
        <v>99.6</v>
      </c>
      <c r="BS30" s="720"/>
      <c r="BT30" s="720"/>
      <c r="BU30" s="720"/>
      <c r="BV30" s="720"/>
      <c r="BW30" s="720"/>
      <c r="BX30" s="654">
        <v>98.8</v>
      </c>
      <c r="BY30" s="720"/>
      <c r="BZ30" s="720"/>
      <c r="CA30" s="720"/>
      <c r="CB30" s="721"/>
      <c r="CD30" s="724"/>
      <c r="CE30" s="725"/>
      <c r="CF30" s="674" t="s">
        <v>304</v>
      </c>
      <c r="CG30" s="675"/>
      <c r="CH30" s="675"/>
      <c r="CI30" s="675"/>
      <c r="CJ30" s="675"/>
      <c r="CK30" s="675"/>
      <c r="CL30" s="675"/>
      <c r="CM30" s="675"/>
      <c r="CN30" s="675"/>
      <c r="CO30" s="675"/>
      <c r="CP30" s="675"/>
      <c r="CQ30" s="676"/>
      <c r="CR30" s="659">
        <v>7107109</v>
      </c>
      <c r="CS30" s="660"/>
      <c r="CT30" s="660"/>
      <c r="CU30" s="660"/>
      <c r="CV30" s="660"/>
      <c r="CW30" s="660"/>
      <c r="CX30" s="660"/>
      <c r="CY30" s="661"/>
      <c r="CZ30" s="664">
        <v>6.4</v>
      </c>
      <c r="DA30" s="693"/>
      <c r="DB30" s="693"/>
      <c r="DC30" s="697"/>
      <c r="DD30" s="668">
        <v>6885609</v>
      </c>
      <c r="DE30" s="660"/>
      <c r="DF30" s="660"/>
      <c r="DG30" s="660"/>
      <c r="DH30" s="660"/>
      <c r="DI30" s="660"/>
      <c r="DJ30" s="660"/>
      <c r="DK30" s="661"/>
      <c r="DL30" s="668">
        <v>6885609</v>
      </c>
      <c r="DM30" s="660"/>
      <c r="DN30" s="660"/>
      <c r="DO30" s="660"/>
      <c r="DP30" s="660"/>
      <c r="DQ30" s="660"/>
      <c r="DR30" s="660"/>
      <c r="DS30" s="660"/>
      <c r="DT30" s="660"/>
      <c r="DU30" s="660"/>
      <c r="DV30" s="661"/>
      <c r="DW30" s="664">
        <v>10.5</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112160</v>
      </c>
      <c r="S31" s="660"/>
      <c r="T31" s="660"/>
      <c r="U31" s="660"/>
      <c r="V31" s="660"/>
      <c r="W31" s="660"/>
      <c r="X31" s="660"/>
      <c r="Y31" s="661"/>
      <c r="Z31" s="662">
        <v>0.1</v>
      </c>
      <c r="AA31" s="662"/>
      <c r="AB31" s="662"/>
      <c r="AC31" s="662"/>
      <c r="AD31" s="663" t="s">
        <v>122</v>
      </c>
      <c r="AE31" s="663"/>
      <c r="AF31" s="663"/>
      <c r="AG31" s="663"/>
      <c r="AH31" s="663"/>
      <c r="AI31" s="663"/>
      <c r="AJ31" s="663"/>
      <c r="AK31" s="663"/>
      <c r="AL31" s="664" t="s">
        <v>232</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99.5</v>
      </c>
      <c r="BH31" s="695"/>
      <c r="BI31" s="695"/>
      <c r="BJ31" s="695"/>
      <c r="BK31" s="695"/>
      <c r="BL31" s="695"/>
      <c r="BM31" s="665">
        <v>98.9</v>
      </c>
      <c r="BN31" s="717"/>
      <c r="BO31" s="717"/>
      <c r="BP31" s="717"/>
      <c r="BQ31" s="718"/>
      <c r="BR31" s="716">
        <v>99.5</v>
      </c>
      <c r="BS31" s="695"/>
      <c r="BT31" s="695"/>
      <c r="BU31" s="695"/>
      <c r="BV31" s="695"/>
      <c r="BW31" s="695"/>
      <c r="BX31" s="665">
        <v>98.6</v>
      </c>
      <c r="BY31" s="717"/>
      <c r="BZ31" s="717"/>
      <c r="CA31" s="717"/>
      <c r="CB31" s="718"/>
      <c r="CD31" s="724"/>
      <c r="CE31" s="725"/>
      <c r="CF31" s="674" t="s">
        <v>308</v>
      </c>
      <c r="CG31" s="675"/>
      <c r="CH31" s="675"/>
      <c r="CI31" s="675"/>
      <c r="CJ31" s="675"/>
      <c r="CK31" s="675"/>
      <c r="CL31" s="675"/>
      <c r="CM31" s="675"/>
      <c r="CN31" s="675"/>
      <c r="CO31" s="675"/>
      <c r="CP31" s="675"/>
      <c r="CQ31" s="676"/>
      <c r="CR31" s="659">
        <v>258273</v>
      </c>
      <c r="CS31" s="695"/>
      <c r="CT31" s="695"/>
      <c r="CU31" s="695"/>
      <c r="CV31" s="695"/>
      <c r="CW31" s="695"/>
      <c r="CX31" s="695"/>
      <c r="CY31" s="696"/>
      <c r="CZ31" s="664">
        <v>0.2</v>
      </c>
      <c r="DA31" s="693"/>
      <c r="DB31" s="693"/>
      <c r="DC31" s="697"/>
      <c r="DD31" s="668">
        <v>233508</v>
      </c>
      <c r="DE31" s="695"/>
      <c r="DF31" s="695"/>
      <c r="DG31" s="695"/>
      <c r="DH31" s="695"/>
      <c r="DI31" s="695"/>
      <c r="DJ31" s="695"/>
      <c r="DK31" s="696"/>
      <c r="DL31" s="668">
        <v>233508</v>
      </c>
      <c r="DM31" s="695"/>
      <c r="DN31" s="695"/>
      <c r="DO31" s="695"/>
      <c r="DP31" s="695"/>
      <c r="DQ31" s="695"/>
      <c r="DR31" s="695"/>
      <c r="DS31" s="695"/>
      <c r="DT31" s="695"/>
      <c r="DU31" s="695"/>
      <c r="DV31" s="696"/>
      <c r="DW31" s="664">
        <v>0.4</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431333</v>
      </c>
      <c r="S32" s="660"/>
      <c r="T32" s="660"/>
      <c r="U32" s="660"/>
      <c r="V32" s="660"/>
      <c r="W32" s="660"/>
      <c r="X32" s="660"/>
      <c r="Y32" s="661"/>
      <c r="Z32" s="662">
        <v>0.4</v>
      </c>
      <c r="AA32" s="662"/>
      <c r="AB32" s="662"/>
      <c r="AC32" s="662"/>
      <c r="AD32" s="663" t="s">
        <v>130</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99.8</v>
      </c>
      <c r="BH32" s="729"/>
      <c r="BI32" s="729"/>
      <c r="BJ32" s="729"/>
      <c r="BK32" s="729"/>
      <c r="BL32" s="729"/>
      <c r="BM32" s="730">
        <v>99.3</v>
      </c>
      <c r="BN32" s="729"/>
      <c r="BO32" s="729"/>
      <c r="BP32" s="729"/>
      <c r="BQ32" s="731"/>
      <c r="BR32" s="728">
        <v>99.7</v>
      </c>
      <c r="BS32" s="729"/>
      <c r="BT32" s="729"/>
      <c r="BU32" s="729"/>
      <c r="BV32" s="729"/>
      <c r="BW32" s="729"/>
      <c r="BX32" s="730">
        <v>99</v>
      </c>
      <c r="BY32" s="729"/>
      <c r="BZ32" s="729"/>
      <c r="CA32" s="729"/>
      <c r="CB32" s="731"/>
      <c r="CD32" s="726"/>
      <c r="CE32" s="727"/>
      <c r="CF32" s="674" t="s">
        <v>311</v>
      </c>
      <c r="CG32" s="675"/>
      <c r="CH32" s="675"/>
      <c r="CI32" s="675"/>
      <c r="CJ32" s="675"/>
      <c r="CK32" s="675"/>
      <c r="CL32" s="675"/>
      <c r="CM32" s="675"/>
      <c r="CN32" s="675"/>
      <c r="CO32" s="675"/>
      <c r="CP32" s="675"/>
      <c r="CQ32" s="676"/>
      <c r="CR32" s="659">
        <v>710</v>
      </c>
      <c r="CS32" s="660"/>
      <c r="CT32" s="660"/>
      <c r="CU32" s="660"/>
      <c r="CV32" s="660"/>
      <c r="CW32" s="660"/>
      <c r="CX32" s="660"/>
      <c r="CY32" s="661"/>
      <c r="CZ32" s="664">
        <v>0</v>
      </c>
      <c r="DA32" s="693"/>
      <c r="DB32" s="693"/>
      <c r="DC32" s="697"/>
      <c r="DD32" s="668">
        <v>710</v>
      </c>
      <c r="DE32" s="660"/>
      <c r="DF32" s="660"/>
      <c r="DG32" s="660"/>
      <c r="DH32" s="660"/>
      <c r="DI32" s="660"/>
      <c r="DJ32" s="660"/>
      <c r="DK32" s="661"/>
      <c r="DL32" s="668">
        <v>710</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1345766</v>
      </c>
      <c r="S33" s="660"/>
      <c r="T33" s="660"/>
      <c r="U33" s="660"/>
      <c r="V33" s="660"/>
      <c r="W33" s="660"/>
      <c r="X33" s="660"/>
      <c r="Y33" s="661"/>
      <c r="Z33" s="662">
        <v>1.2</v>
      </c>
      <c r="AA33" s="662"/>
      <c r="AB33" s="662"/>
      <c r="AC33" s="662"/>
      <c r="AD33" s="663" t="s">
        <v>232</v>
      </c>
      <c r="AE33" s="663"/>
      <c r="AF33" s="663"/>
      <c r="AG33" s="663"/>
      <c r="AH33" s="663"/>
      <c r="AI33" s="663"/>
      <c r="AJ33" s="663"/>
      <c r="AK33" s="663"/>
      <c r="AL33" s="664" t="s">
        <v>226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37536950</v>
      </c>
      <c r="CS33" s="695"/>
      <c r="CT33" s="695"/>
      <c r="CU33" s="695"/>
      <c r="CV33" s="695"/>
      <c r="CW33" s="695"/>
      <c r="CX33" s="695"/>
      <c r="CY33" s="696"/>
      <c r="CZ33" s="664">
        <v>33.700000000000003</v>
      </c>
      <c r="DA33" s="693"/>
      <c r="DB33" s="693"/>
      <c r="DC33" s="697"/>
      <c r="DD33" s="668">
        <v>31329448</v>
      </c>
      <c r="DE33" s="695"/>
      <c r="DF33" s="695"/>
      <c r="DG33" s="695"/>
      <c r="DH33" s="695"/>
      <c r="DI33" s="695"/>
      <c r="DJ33" s="695"/>
      <c r="DK33" s="696"/>
      <c r="DL33" s="668">
        <v>26821299</v>
      </c>
      <c r="DM33" s="695"/>
      <c r="DN33" s="695"/>
      <c r="DO33" s="695"/>
      <c r="DP33" s="695"/>
      <c r="DQ33" s="695"/>
      <c r="DR33" s="695"/>
      <c r="DS33" s="695"/>
      <c r="DT33" s="695"/>
      <c r="DU33" s="695"/>
      <c r="DV33" s="696"/>
      <c r="DW33" s="664">
        <v>40.799999999999997</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1567516</v>
      </c>
      <c r="S34" s="660"/>
      <c r="T34" s="660"/>
      <c r="U34" s="660"/>
      <c r="V34" s="660"/>
      <c r="W34" s="660"/>
      <c r="X34" s="660"/>
      <c r="Y34" s="661"/>
      <c r="Z34" s="662">
        <v>1.4</v>
      </c>
      <c r="AA34" s="662"/>
      <c r="AB34" s="662"/>
      <c r="AC34" s="662"/>
      <c r="AD34" s="663">
        <v>7842</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15007755</v>
      </c>
      <c r="CS34" s="660"/>
      <c r="CT34" s="660"/>
      <c r="CU34" s="660"/>
      <c r="CV34" s="660"/>
      <c r="CW34" s="660"/>
      <c r="CX34" s="660"/>
      <c r="CY34" s="661"/>
      <c r="CZ34" s="664">
        <v>13.5</v>
      </c>
      <c r="DA34" s="693"/>
      <c r="DB34" s="693"/>
      <c r="DC34" s="697"/>
      <c r="DD34" s="668">
        <v>12314944</v>
      </c>
      <c r="DE34" s="660"/>
      <c r="DF34" s="660"/>
      <c r="DG34" s="660"/>
      <c r="DH34" s="660"/>
      <c r="DI34" s="660"/>
      <c r="DJ34" s="660"/>
      <c r="DK34" s="661"/>
      <c r="DL34" s="668">
        <v>11419872</v>
      </c>
      <c r="DM34" s="660"/>
      <c r="DN34" s="660"/>
      <c r="DO34" s="660"/>
      <c r="DP34" s="660"/>
      <c r="DQ34" s="660"/>
      <c r="DR34" s="660"/>
      <c r="DS34" s="660"/>
      <c r="DT34" s="660"/>
      <c r="DU34" s="660"/>
      <c r="DV34" s="661"/>
      <c r="DW34" s="664">
        <v>17.399999999999999</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4021500</v>
      </c>
      <c r="S35" s="660"/>
      <c r="T35" s="660"/>
      <c r="U35" s="660"/>
      <c r="V35" s="660"/>
      <c r="W35" s="660"/>
      <c r="X35" s="660"/>
      <c r="Y35" s="661"/>
      <c r="Z35" s="662">
        <v>3.5</v>
      </c>
      <c r="AA35" s="662"/>
      <c r="AB35" s="662"/>
      <c r="AC35" s="662"/>
      <c r="AD35" s="663" t="s">
        <v>232</v>
      </c>
      <c r="AE35" s="663"/>
      <c r="AF35" s="663"/>
      <c r="AG35" s="663"/>
      <c r="AH35" s="663"/>
      <c r="AI35" s="663"/>
      <c r="AJ35" s="663"/>
      <c r="AK35" s="663"/>
      <c r="AL35" s="664" t="s">
        <v>232</v>
      </c>
      <c r="AM35" s="665"/>
      <c r="AN35" s="665"/>
      <c r="AO35" s="666"/>
      <c r="AP35" s="214"/>
      <c r="AQ35" s="732" t="s">
        <v>319</v>
      </c>
      <c r="AR35" s="733"/>
      <c r="AS35" s="733"/>
      <c r="AT35" s="733"/>
      <c r="AU35" s="733"/>
      <c r="AV35" s="733"/>
      <c r="AW35" s="733"/>
      <c r="AX35" s="733"/>
      <c r="AY35" s="734"/>
      <c r="AZ35" s="648">
        <v>16240342</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1198279</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1720518</v>
      </c>
      <c r="CS35" s="695"/>
      <c r="CT35" s="695"/>
      <c r="CU35" s="695"/>
      <c r="CV35" s="695"/>
      <c r="CW35" s="695"/>
      <c r="CX35" s="695"/>
      <c r="CY35" s="696"/>
      <c r="CZ35" s="664">
        <v>1.5</v>
      </c>
      <c r="DA35" s="693"/>
      <c r="DB35" s="693"/>
      <c r="DC35" s="697"/>
      <c r="DD35" s="668">
        <v>1720518</v>
      </c>
      <c r="DE35" s="695"/>
      <c r="DF35" s="695"/>
      <c r="DG35" s="695"/>
      <c r="DH35" s="695"/>
      <c r="DI35" s="695"/>
      <c r="DJ35" s="695"/>
      <c r="DK35" s="696"/>
      <c r="DL35" s="668">
        <v>1703091</v>
      </c>
      <c r="DM35" s="695"/>
      <c r="DN35" s="695"/>
      <c r="DO35" s="695"/>
      <c r="DP35" s="695"/>
      <c r="DQ35" s="695"/>
      <c r="DR35" s="695"/>
      <c r="DS35" s="695"/>
      <c r="DT35" s="695"/>
      <c r="DU35" s="695"/>
      <c r="DV35" s="696"/>
      <c r="DW35" s="664">
        <v>2.6</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232</v>
      </c>
      <c r="S36" s="660"/>
      <c r="T36" s="660"/>
      <c r="U36" s="660"/>
      <c r="V36" s="660"/>
      <c r="W36" s="660"/>
      <c r="X36" s="660"/>
      <c r="Y36" s="661"/>
      <c r="Z36" s="662" t="s">
        <v>130</v>
      </c>
      <c r="AA36" s="662"/>
      <c r="AB36" s="662"/>
      <c r="AC36" s="662"/>
      <c r="AD36" s="663" t="s">
        <v>232</v>
      </c>
      <c r="AE36" s="663"/>
      <c r="AF36" s="663"/>
      <c r="AG36" s="663"/>
      <c r="AH36" s="663"/>
      <c r="AI36" s="663"/>
      <c r="AJ36" s="663"/>
      <c r="AK36" s="663"/>
      <c r="AL36" s="664" t="s">
        <v>122</v>
      </c>
      <c r="AM36" s="665"/>
      <c r="AN36" s="665"/>
      <c r="AO36" s="666"/>
      <c r="AQ36" s="736" t="s">
        <v>323</v>
      </c>
      <c r="AR36" s="737"/>
      <c r="AS36" s="737"/>
      <c r="AT36" s="737"/>
      <c r="AU36" s="737"/>
      <c r="AV36" s="737"/>
      <c r="AW36" s="737"/>
      <c r="AX36" s="737"/>
      <c r="AY36" s="738"/>
      <c r="AZ36" s="659">
        <v>4294885</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777893</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7179543</v>
      </c>
      <c r="CS36" s="660"/>
      <c r="CT36" s="660"/>
      <c r="CU36" s="660"/>
      <c r="CV36" s="660"/>
      <c r="CW36" s="660"/>
      <c r="CX36" s="660"/>
      <c r="CY36" s="661"/>
      <c r="CZ36" s="664">
        <v>6.4</v>
      </c>
      <c r="DA36" s="693"/>
      <c r="DB36" s="693"/>
      <c r="DC36" s="697"/>
      <c r="DD36" s="668">
        <v>6725114</v>
      </c>
      <c r="DE36" s="660"/>
      <c r="DF36" s="660"/>
      <c r="DG36" s="660"/>
      <c r="DH36" s="660"/>
      <c r="DI36" s="660"/>
      <c r="DJ36" s="660"/>
      <c r="DK36" s="661"/>
      <c r="DL36" s="668">
        <v>5232420</v>
      </c>
      <c r="DM36" s="660"/>
      <c r="DN36" s="660"/>
      <c r="DO36" s="660"/>
      <c r="DP36" s="660"/>
      <c r="DQ36" s="660"/>
      <c r="DR36" s="660"/>
      <c r="DS36" s="660"/>
      <c r="DT36" s="660"/>
      <c r="DU36" s="660"/>
      <c r="DV36" s="661"/>
      <c r="DW36" s="664">
        <v>8</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2000000</v>
      </c>
      <c r="S37" s="660"/>
      <c r="T37" s="660"/>
      <c r="U37" s="660"/>
      <c r="V37" s="660"/>
      <c r="W37" s="660"/>
      <c r="X37" s="660"/>
      <c r="Y37" s="661"/>
      <c r="Z37" s="662">
        <v>1.8</v>
      </c>
      <c r="AA37" s="662"/>
      <c r="AB37" s="662"/>
      <c r="AC37" s="662"/>
      <c r="AD37" s="663" t="s">
        <v>232</v>
      </c>
      <c r="AE37" s="663"/>
      <c r="AF37" s="663"/>
      <c r="AG37" s="663"/>
      <c r="AH37" s="663"/>
      <c r="AI37" s="663"/>
      <c r="AJ37" s="663"/>
      <c r="AK37" s="663"/>
      <c r="AL37" s="664" t="s">
        <v>122</v>
      </c>
      <c r="AM37" s="665"/>
      <c r="AN37" s="665"/>
      <c r="AO37" s="666"/>
      <c r="AQ37" s="736" t="s">
        <v>327</v>
      </c>
      <c r="AR37" s="737"/>
      <c r="AS37" s="737"/>
      <c r="AT37" s="737"/>
      <c r="AU37" s="737"/>
      <c r="AV37" s="737"/>
      <c r="AW37" s="737"/>
      <c r="AX37" s="737"/>
      <c r="AY37" s="738"/>
      <c r="AZ37" s="659">
        <v>954633</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48436</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22447</v>
      </c>
      <c r="CS37" s="695"/>
      <c r="CT37" s="695"/>
      <c r="CU37" s="695"/>
      <c r="CV37" s="695"/>
      <c r="CW37" s="695"/>
      <c r="CX37" s="695"/>
      <c r="CY37" s="696"/>
      <c r="CZ37" s="664">
        <v>0</v>
      </c>
      <c r="DA37" s="693"/>
      <c r="DB37" s="693"/>
      <c r="DC37" s="697"/>
      <c r="DD37" s="668">
        <v>22447</v>
      </c>
      <c r="DE37" s="695"/>
      <c r="DF37" s="695"/>
      <c r="DG37" s="695"/>
      <c r="DH37" s="695"/>
      <c r="DI37" s="695"/>
      <c r="DJ37" s="695"/>
      <c r="DK37" s="696"/>
      <c r="DL37" s="668">
        <v>20571</v>
      </c>
      <c r="DM37" s="695"/>
      <c r="DN37" s="695"/>
      <c r="DO37" s="695"/>
      <c r="DP37" s="695"/>
      <c r="DQ37" s="695"/>
      <c r="DR37" s="695"/>
      <c r="DS37" s="695"/>
      <c r="DT37" s="695"/>
      <c r="DU37" s="695"/>
      <c r="DV37" s="696"/>
      <c r="DW37" s="664">
        <v>0</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113518005</v>
      </c>
      <c r="S38" s="740"/>
      <c r="T38" s="740"/>
      <c r="U38" s="740"/>
      <c r="V38" s="740"/>
      <c r="W38" s="740"/>
      <c r="X38" s="740"/>
      <c r="Y38" s="741"/>
      <c r="Z38" s="742">
        <v>100</v>
      </c>
      <c r="AA38" s="742"/>
      <c r="AB38" s="742"/>
      <c r="AC38" s="742"/>
      <c r="AD38" s="743">
        <v>63741961</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62201</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77033</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10928623</v>
      </c>
      <c r="CS38" s="660"/>
      <c r="CT38" s="660"/>
      <c r="CU38" s="660"/>
      <c r="CV38" s="660"/>
      <c r="CW38" s="660"/>
      <c r="CX38" s="660"/>
      <c r="CY38" s="661"/>
      <c r="CZ38" s="664">
        <v>9.8000000000000007</v>
      </c>
      <c r="DA38" s="693"/>
      <c r="DB38" s="693"/>
      <c r="DC38" s="697"/>
      <c r="DD38" s="668">
        <v>8635140</v>
      </c>
      <c r="DE38" s="660"/>
      <c r="DF38" s="660"/>
      <c r="DG38" s="660"/>
      <c r="DH38" s="660"/>
      <c r="DI38" s="660"/>
      <c r="DJ38" s="660"/>
      <c r="DK38" s="661"/>
      <c r="DL38" s="668">
        <v>8434633</v>
      </c>
      <c r="DM38" s="660"/>
      <c r="DN38" s="660"/>
      <c r="DO38" s="660"/>
      <c r="DP38" s="660"/>
      <c r="DQ38" s="660"/>
      <c r="DR38" s="660"/>
      <c r="DS38" s="660"/>
      <c r="DT38" s="660"/>
      <c r="DU38" s="660"/>
      <c r="DV38" s="661"/>
      <c r="DW38" s="664">
        <v>12.8</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130</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101</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584631</v>
      </c>
      <c r="CS39" s="695"/>
      <c r="CT39" s="695"/>
      <c r="CU39" s="695"/>
      <c r="CV39" s="695"/>
      <c r="CW39" s="695"/>
      <c r="CX39" s="695"/>
      <c r="CY39" s="696"/>
      <c r="CZ39" s="664">
        <v>0.5</v>
      </c>
      <c r="DA39" s="693"/>
      <c r="DB39" s="693"/>
      <c r="DC39" s="697"/>
      <c r="DD39" s="668">
        <v>470880</v>
      </c>
      <c r="DE39" s="695"/>
      <c r="DF39" s="695"/>
      <c r="DG39" s="695"/>
      <c r="DH39" s="695"/>
      <c r="DI39" s="695"/>
      <c r="DJ39" s="695"/>
      <c r="DK39" s="696"/>
      <c r="DL39" s="668" t="s">
        <v>122</v>
      </c>
      <c r="DM39" s="695"/>
      <c r="DN39" s="695"/>
      <c r="DO39" s="695"/>
      <c r="DP39" s="695"/>
      <c r="DQ39" s="695"/>
      <c r="DR39" s="695"/>
      <c r="DS39" s="695"/>
      <c r="DT39" s="695"/>
      <c r="DU39" s="695"/>
      <c r="DV39" s="696"/>
      <c r="DW39" s="664" t="s">
        <v>232</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2637113</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109</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2115880</v>
      </c>
      <c r="CS40" s="660"/>
      <c r="CT40" s="660"/>
      <c r="CU40" s="660"/>
      <c r="CV40" s="660"/>
      <c r="CW40" s="660"/>
      <c r="CX40" s="660"/>
      <c r="CY40" s="661"/>
      <c r="CZ40" s="664">
        <v>1.9</v>
      </c>
      <c r="DA40" s="693"/>
      <c r="DB40" s="693"/>
      <c r="DC40" s="697"/>
      <c r="DD40" s="668">
        <v>1462852</v>
      </c>
      <c r="DE40" s="660"/>
      <c r="DF40" s="660"/>
      <c r="DG40" s="660"/>
      <c r="DH40" s="660"/>
      <c r="DI40" s="660"/>
      <c r="DJ40" s="660"/>
      <c r="DK40" s="661"/>
      <c r="DL40" s="668">
        <v>31283</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8291510</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360</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232</v>
      </c>
      <c r="CS41" s="695"/>
      <c r="CT41" s="695"/>
      <c r="CU41" s="695"/>
      <c r="CV41" s="695"/>
      <c r="CW41" s="695"/>
      <c r="CX41" s="695"/>
      <c r="CY41" s="696"/>
      <c r="CZ41" s="664" t="s">
        <v>232</v>
      </c>
      <c r="DA41" s="693"/>
      <c r="DB41" s="693"/>
      <c r="DC41" s="697"/>
      <c r="DD41" s="668" t="s">
        <v>232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11376286</v>
      </c>
      <c r="CS42" s="660"/>
      <c r="CT42" s="660"/>
      <c r="CU42" s="660"/>
      <c r="CV42" s="660"/>
      <c r="CW42" s="660"/>
      <c r="CX42" s="660"/>
      <c r="CY42" s="661"/>
      <c r="CZ42" s="664">
        <v>10.199999999999999</v>
      </c>
      <c r="DA42" s="665"/>
      <c r="DB42" s="665"/>
      <c r="DC42" s="760"/>
      <c r="DD42" s="668">
        <v>3064549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376341</v>
      </c>
      <c r="CS43" s="695"/>
      <c r="CT43" s="695"/>
      <c r="CU43" s="695"/>
      <c r="CV43" s="695"/>
      <c r="CW43" s="695"/>
      <c r="CX43" s="695"/>
      <c r="CY43" s="696"/>
      <c r="CZ43" s="664">
        <v>0.3</v>
      </c>
      <c r="DA43" s="693"/>
      <c r="DB43" s="693"/>
      <c r="DC43" s="697"/>
      <c r="DD43" s="668">
        <v>376341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299</v>
      </c>
      <c r="CE44" s="772"/>
      <c r="CF44" s="656" t="s">
        <v>349</v>
      </c>
      <c r="CG44" s="657"/>
      <c r="CH44" s="657"/>
      <c r="CI44" s="657"/>
      <c r="CJ44" s="657"/>
      <c r="CK44" s="657"/>
      <c r="CL44" s="657"/>
      <c r="CM44" s="657"/>
      <c r="CN44" s="657"/>
      <c r="CO44" s="657"/>
      <c r="CP44" s="657"/>
      <c r="CQ44" s="658"/>
      <c r="CR44" s="659">
        <v>11376286</v>
      </c>
      <c r="CS44" s="660"/>
      <c r="CT44" s="660"/>
      <c r="CU44" s="660"/>
      <c r="CV44" s="660"/>
      <c r="CW44" s="660"/>
      <c r="CX44" s="660"/>
      <c r="CY44" s="661"/>
      <c r="CZ44" s="664">
        <v>10.199999999999999</v>
      </c>
      <c r="DA44" s="665"/>
      <c r="DB44" s="665"/>
      <c r="DC44" s="760"/>
      <c r="DD44" s="668">
        <v>3064549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8006760</v>
      </c>
      <c r="CS45" s="695"/>
      <c r="CT45" s="695"/>
      <c r="CU45" s="695"/>
      <c r="CV45" s="695"/>
      <c r="CW45" s="695"/>
      <c r="CX45" s="695"/>
      <c r="CY45" s="696"/>
      <c r="CZ45" s="664">
        <v>7.2</v>
      </c>
      <c r="DA45" s="693"/>
      <c r="DB45" s="693"/>
      <c r="DC45" s="697"/>
      <c r="DD45" s="668">
        <v>819060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3309230</v>
      </c>
      <c r="CS46" s="660"/>
      <c r="CT46" s="660"/>
      <c r="CU46" s="660"/>
      <c r="CV46" s="660"/>
      <c r="CW46" s="660"/>
      <c r="CX46" s="660"/>
      <c r="CY46" s="661"/>
      <c r="CZ46" s="664">
        <v>3</v>
      </c>
      <c r="DA46" s="665"/>
      <c r="DB46" s="665"/>
      <c r="DC46" s="760"/>
      <c r="DD46" s="668">
        <v>2185193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t="s">
        <v>232</v>
      </c>
      <c r="CS47" s="695"/>
      <c r="CT47" s="695"/>
      <c r="CU47" s="695"/>
      <c r="CV47" s="695"/>
      <c r="CW47" s="695"/>
      <c r="CX47" s="695"/>
      <c r="CY47" s="696"/>
      <c r="CZ47" s="664" t="s">
        <v>232</v>
      </c>
      <c r="DA47" s="693"/>
      <c r="DB47" s="693"/>
      <c r="DC47" s="697"/>
      <c r="DD47" s="668" t="s">
        <v>122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232</v>
      </c>
      <c r="CS48" s="660"/>
      <c r="CT48" s="660"/>
      <c r="CU48" s="660"/>
      <c r="CV48" s="660"/>
      <c r="CW48" s="660"/>
      <c r="CX48" s="660"/>
      <c r="CY48" s="661"/>
      <c r="CZ48" s="664" t="s">
        <v>232</v>
      </c>
      <c r="DA48" s="665"/>
      <c r="DB48" s="665"/>
      <c r="DC48" s="760"/>
      <c r="DD48" s="668" t="s">
        <v>130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111409585</v>
      </c>
      <c r="CS49" s="729"/>
      <c r="CT49" s="729"/>
      <c r="CU49" s="729"/>
      <c r="CV49" s="729"/>
      <c r="CW49" s="729"/>
      <c r="CX49" s="729"/>
      <c r="CY49" s="761"/>
      <c r="CZ49" s="744">
        <v>100</v>
      </c>
      <c r="DA49" s="762"/>
      <c r="DB49" s="762"/>
      <c r="DC49" s="763"/>
      <c r="DD49" s="764">
        <v>69957373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sI6s24hg4LUh55/fL7DwYXcdLVo3Ig3BLF5uQBRTcv/Cbd0J11bxKS/+d1Nh88AXetf6037yJ8xKqpeWIkkJoQ==" saltValue="oR2QuMLJR95SHGdpNksK4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114884</v>
      </c>
      <c r="R7" s="795"/>
      <c r="S7" s="795"/>
      <c r="T7" s="795"/>
      <c r="U7" s="795"/>
      <c r="V7" s="795">
        <v>112815</v>
      </c>
      <c r="W7" s="795"/>
      <c r="X7" s="795"/>
      <c r="Y7" s="795"/>
      <c r="Z7" s="795"/>
      <c r="AA7" s="795">
        <v>2069</v>
      </c>
      <c r="AB7" s="795"/>
      <c r="AC7" s="795"/>
      <c r="AD7" s="795"/>
      <c r="AE7" s="796"/>
      <c r="AF7" s="797">
        <v>1241</v>
      </c>
      <c r="AG7" s="798"/>
      <c r="AH7" s="798"/>
      <c r="AI7" s="798"/>
      <c r="AJ7" s="799"/>
      <c r="AK7" s="834">
        <v>421</v>
      </c>
      <c r="AL7" s="835"/>
      <c r="AM7" s="835"/>
      <c r="AN7" s="835"/>
      <c r="AO7" s="835"/>
      <c r="AP7" s="835">
        <v>48782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584</v>
      </c>
      <c r="BS7" s="838" t="s">
        <v>578</v>
      </c>
      <c r="BT7" s="839"/>
      <c r="BU7" s="839"/>
      <c r="BV7" s="839"/>
      <c r="BW7" s="839"/>
      <c r="BX7" s="839"/>
      <c r="BY7" s="839"/>
      <c r="BZ7" s="839"/>
      <c r="CA7" s="839"/>
      <c r="CB7" s="839"/>
      <c r="CC7" s="839"/>
      <c r="CD7" s="839"/>
      <c r="CE7" s="839"/>
      <c r="CF7" s="839"/>
      <c r="CG7" s="840"/>
      <c r="CH7" s="831">
        <v>34</v>
      </c>
      <c r="CI7" s="832"/>
      <c r="CJ7" s="832"/>
      <c r="CK7" s="832"/>
      <c r="CL7" s="833"/>
      <c r="CM7" s="831">
        <v>459</v>
      </c>
      <c r="CN7" s="832"/>
      <c r="CO7" s="832"/>
      <c r="CP7" s="832"/>
      <c r="CQ7" s="833"/>
      <c r="CR7" s="831">
        <v>5</v>
      </c>
      <c r="CS7" s="832"/>
      <c r="CT7" s="832"/>
      <c r="CU7" s="832"/>
      <c r="CV7" s="833"/>
      <c r="CW7" s="831">
        <v>0</v>
      </c>
      <c r="CX7" s="832"/>
      <c r="CY7" s="832"/>
      <c r="CZ7" s="832"/>
      <c r="DA7" s="833"/>
      <c r="DB7" s="831">
        <v>957</v>
      </c>
      <c r="DC7" s="832"/>
      <c r="DD7" s="832"/>
      <c r="DE7" s="832"/>
      <c r="DF7" s="833"/>
      <c r="DG7" s="831" t="s">
        <v>577</v>
      </c>
      <c r="DH7" s="832"/>
      <c r="DI7" s="832"/>
      <c r="DJ7" s="832"/>
      <c r="DK7" s="833"/>
      <c r="DL7" s="831" t="s">
        <v>577</v>
      </c>
      <c r="DM7" s="832"/>
      <c r="DN7" s="832"/>
      <c r="DO7" s="832"/>
      <c r="DP7" s="833"/>
      <c r="DQ7" s="831" t="s">
        <v>577</v>
      </c>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48</v>
      </c>
      <c r="R8" s="819"/>
      <c r="S8" s="819"/>
      <c r="T8" s="819"/>
      <c r="U8" s="819"/>
      <c r="V8" s="819">
        <v>48</v>
      </c>
      <c r="W8" s="819"/>
      <c r="X8" s="819"/>
      <c r="Y8" s="819"/>
      <c r="Z8" s="819"/>
      <c r="AA8" s="819">
        <v>0</v>
      </c>
      <c r="AB8" s="819"/>
      <c r="AC8" s="819"/>
      <c r="AD8" s="819"/>
      <c r="AE8" s="820"/>
      <c r="AF8" s="821" t="s">
        <v>122</v>
      </c>
      <c r="AG8" s="822"/>
      <c r="AH8" s="822"/>
      <c r="AI8" s="822"/>
      <c r="AJ8" s="823"/>
      <c r="AK8" s="824">
        <v>47</v>
      </c>
      <c r="AL8" s="825"/>
      <c r="AM8" s="825"/>
      <c r="AN8" s="825"/>
      <c r="AO8" s="825"/>
      <c r="AP8" s="825">
        <v>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579</v>
      </c>
      <c r="BT8" s="829"/>
      <c r="BU8" s="829"/>
      <c r="BV8" s="829"/>
      <c r="BW8" s="829"/>
      <c r="BX8" s="829"/>
      <c r="BY8" s="829"/>
      <c r="BZ8" s="829"/>
      <c r="CA8" s="829"/>
      <c r="CB8" s="829"/>
      <c r="CC8" s="829"/>
      <c r="CD8" s="829"/>
      <c r="CE8" s="829"/>
      <c r="CF8" s="829"/>
      <c r="CG8" s="830"/>
      <c r="CH8" s="841">
        <v>0</v>
      </c>
      <c r="CI8" s="842"/>
      <c r="CJ8" s="842"/>
      <c r="CK8" s="842"/>
      <c r="CL8" s="843"/>
      <c r="CM8" s="841">
        <v>208</v>
      </c>
      <c r="CN8" s="842"/>
      <c r="CO8" s="842"/>
      <c r="CP8" s="842"/>
      <c r="CQ8" s="843"/>
      <c r="CR8" s="841">
        <v>200</v>
      </c>
      <c r="CS8" s="842"/>
      <c r="CT8" s="842"/>
      <c r="CU8" s="842"/>
      <c r="CV8" s="843"/>
      <c r="CW8" s="841">
        <v>17</v>
      </c>
      <c r="CX8" s="842"/>
      <c r="CY8" s="842"/>
      <c r="CZ8" s="842"/>
      <c r="DA8" s="843"/>
      <c r="DB8" s="841">
        <v>0</v>
      </c>
      <c r="DC8" s="842"/>
      <c r="DD8" s="842"/>
      <c r="DE8" s="842"/>
      <c r="DF8" s="843"/>
      <c r="DG8" s="841" t="s">
        <v>511</v>
      </c>
      <c r="DH8" s="842"/>
      <c r="DI8" s="842"/>
      <c r="DJ8" s="842"/>
      <c r="DK8" s="843"/>
      <c r="DL8" s="841" t="s">
        <v>511</v>
      </c>
      <c r="DM8" s="842"/>
      <c r="DN8" s="842"/>
      <c r="DO8" s="842"/>
      <c r="DP8" s="843"/>
      <c r="DQ8" s="841" t="s">
        <v>511</v>
      </c>
      <c r="DR8" s="842"/>
      <c r="DS8" s="842"/>
      <c r="DT8" s="842"/>
      <c r="DU8" s="843"/>
      <c r="DV8" s="844"/>
      <c r="DW8" s="845"/>
      <c r="DX8" s="845"/>
      <c r="DY8" s="845"/>
      <c r="DZ8" s="846"/>
      <c r="EA8" s="234"/>
    </row>
    <row r="9" spans="1:131" s="235" customFormat="1" ht="26.25" customHeight="1" x14ac:dyDescent="0.15">
      <c r="A9" s="241">
        <v>3</v>
      </c>
      <c r="B9" s="815" t="s">
        <v>379</v>
      </c>
      <c r="C9" s="816"/>
      <c r="D9" s="816"/>
      <c r="E9" s="816"/>
      <c r="F9" s="816"/>
      <c r="G9" s="816"/>
      <c r="H9" s="816"/>
      <c r="I9" s="816"/>
      <c r="J9" s="816"/>
      <c r="K9" s="816"/>
      <c r="L9" s="816"/>
      <c r="M9" s="816"/>
      <c r="N9" s="816"/>
      <c r="O9" s="816"/>
      <c r="P9" s="817"/>
      <c r="Q9" s="818">
        <v>116</v>
      </c>
      <c r="R9" s="819"/>
      <c r="S9" s="819"/>
      <c r="T9" s="819"/>
      <c r="U9" s="819"/>
      <c r="V9" s="819">
        <v>76</v>
      </c>
      <c r="W9" s="819"/>
      <c r="X9" s="819"/>
      <c r="Y9" s="819"/>
      <c r="Z9" s="819"/>
      <c r="AA9" s="819">
        <v>39</v>
      </c>
      <c r="AB9" s="819"/>
      <c r="AC9" s="819"/>
      <c r="AD9" s="819"/>
      <c r="AE9" s="820"/>
      <c r="AF9" s="821" t="s">
        <v>122</v>
      </c>
      <c r="AG9" s="822"/>
      <c r="AH9" s="822"/>
      <c r="AI9" s="822"/>
      <c r="AJ9" s="823"/>
      <c r="AK9" s="824">
        <v>3</v>
      </c>
      <c r="AL9" s="825"/>
      <c r="AM9" s="825"/>
      <c r="AN9" s="825"/>
      <c r="AO9" s="825"/>
      <c r="AP9" s="825">
        <v>492</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580</v>
      </c>
      <c r="BT9" s="829"/>
      <c r="BU9" s="829"/>
      <c r="BV9" s="829"/>
      <c r="BW9" s="829"/>
      <c r="BX9" s="829"/>
      <c r="BY9" s="829"/>
      <c r="BZ9" s="829"/>
      <c r="CA9" s="829"/>
      <c r="CB9" s="829"/>
      <c r="CC9" s="829"/>
      <c r="CD9" s="829"/>
      <c r="CE9" s="829"/>
      <c r="CF9" s="829"/>
      <c r="CG9" s="830"/>
      <c r="CH9" s="841">
        <v>-1</v>
      </c>
      <c r="CI9" s="842"/>
      <c r="CJ9" s="842"/>
      <c r="CK9" s="842"/>
      <c r="CL9" s="843"/>
      <c r="CM9" s="841">
        <v>623</v>
      </c>
      <c r="CN9" s="842"/>
      <c r="CO9" s="842"/>
      <c r="CP9" s="842"/>
      <c r="CQ9" s="843"/>
      <c r="CR9" s="841">
        <v>510</v>
      </c>
      <c r="CS9" s="842"/>
      <c r="CT9" s="842"/>
      <c r="CU9" s="842"/>
      <c r="CV9" s="843"/>
      <c r="CW9" s="841">
        <v>50</v>
      </c>
      <c r="CX9" s="842"/>
      <c r="CY9" s="842"/>
      <c r="CZ9" s="842"/>
      <c r="DA9" s="843"/>
      <c r="DB9" s="841">
        <v>0</v>
      </c>
      <c r="DC9" s="842"/>
      <c r="DD9" s="842"/>
      <c r="DE9" s="842"/>
      <c r="DF9" s="843"/>
      <c r="DG9" s="841" t="s">
        <v>511</v>
      </c>
      <c r="DH9" s="842"/>
      <c r="DI9" s="842"/>
      <c r="DJ9" s="842"/>
      <c r="DK9" s="843"/>
      <c r="DL9" s="841" t="s">
        <v>511</v>
      </c>
      <c r="DM9" s="842"/>
      <c r="DN9" s="842"/>
      <c r="DO9" s="842"/>
      <c r="DP9" s="843"/>
      <c r="DQ9" s="841" t="s">
        <v>511</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t="s">
        <v>584</v>
      </c>
      <c r="BS10" s="828" t="s">
        <v>581</v>
      </c>
      <c r="BT10" s="829"/>
      <c r="BU10" s="829"/>
      <c r="BV10" s="829"/>
      <c r="BW10" s="829"/>
      <c r="BX10" s="829"/>
      <c r="BY10" s="829"/>
      <c r="BZ10" s="829"/>
      <c r="CA10" s="829"/>
      <c r="CB10" s="829"/>
      <c r="CC10" s="829"/>
      <c r="CD10" s="829"/>
      <c r="CE10" s="829"/>
      <c r="CF10" s="829"/>
      <c r="CG10" s="830"/>
      <c r="CH10" s="841">
        <v>-302</v>
      </c>
      <c r="CI10" s="842"/>
      <c r="CJ10" s="842"/>
      <c r="CK10" s="842"/>
      <c r="CL10" s="843"/>
      <c r="CM10" s="841">
        <v>1163</v>
      </c>
      <c r="CN10" s="842"/>
      <c r="CO10" s="842"/>
      <c r="CP10" s="842"/>
      <c r="CQ10" s="843"/>
      <c r="CR10" s="841">
        <v>22</v>
      </c>
      <c r="CS10" s="842"/>
      <c r="CT10" s="842"/>
      <c r="CU10" s="842"/>
      <c r="CV10" s="843"/>
      <c r="CW10" s="841">
        <v>318</v>
      </c>
      <c r="CX10" s="842"/>
      <c r="CY10" s="842"/>
      <c r="CZ10" s="842"/>
      <c r="DA10" s="843"/>
      <c r="DB10" s="841">
        <v>0</v>
      </c>
      <c r="DC10" s="842"/>
      <c r="DD10" s="842"/>
      <c r="DE10" s="842"/>
      <c r="DF10" s="843"/>
      <c r="DG10" s="841" t="s">
        <v>511</v>
      </c>
      <c r="DH10" s="842"/>
      <c r="DI10" s="842"/>
      <c r="DJ10" s="842"/>
      <c r="DK10" s="843"/>
      <c r="DL10" s="841" t="s">
        <v>511</v>
      </c>
      <c r="DM10" s="842"/>
      <c r="DN10" s="842"/>
      <c r="DO10" s="842"/>
      <c r="DP10" s="843"/>
      <c r="DQ10" s="841" t="s">
        <v>511</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582</v>
      </c>
      <c r="BT11" s="829"/>
      <c r="BU11" s="829"/>
      <c r="BV11" s="829"/>
      <c r="BW11" s="829"/>
      <c r="BX11" s="829"/>
      <c r="BY11" s="829"/>
      <c r="BZ11" s="829"/>
      <c r="CA11" s="829"/>
      <c r="CB11" s="829"/>
      <c r="CC11" s="829"/>
      <c r="CD11" s="829"/>
      <c r="CE11" s="829"/>
      <c r="CF11" s="829"/>
      <c r="CG11" s="830"/>
      <c r="CH11" s="841">
        <v>0</v>
      </c>
      <c r="CI11" s="842"/>
      <c r="CJ11" s="842"/>
      <c r="CK11" s="842"/>
      <c r="CL11" s="843"/>
      <c r="CM11" s="841">
        <v>74</v>
      </c>
      <c r="CN11" s="842"/>
      <c r="CO11" s="842"/>
      <c r="CP11" s="842"/>
      <c r="CQ11" s="843"/>
      <c r="CR11" s="841">
        <v>45</v>
      </c>
      <c r="CS11" s="842"/>
      <c r="CT11" s="842"/>
      <c r="CU11" s="842"/>
      <c r="CV11" s="843"/>
      <c r="CW11" s="841">
        <v>37</v>
      </c>
      <c r="CX11" s="842"/>
      <c r="CY11" s="842"/>
      <c r="CZ11" s="842"/>
      <c r="DA11" s="843"/>
      <c r="DB11" s="841">
        <v>0</v>
      </c>
      <c r="DC11" s="842"/>
      <c r="DD11" s="842"/>
      <c r="DE11" s="842"/>
      <c r="DF11" s="843"/>
      <c r="DG11" s="841" t="s">
        <v>511</v>
      </c>
      <c r="DH11" s="842"/>
      <c r="DI11" s="842"/>
      <c r="DJ11" s="842"/>
      <c r="DK11" s="843"/>
      <c r="DL11" s="841" t="s">
        <v>511</v>
      </c>
      <c r="DM11" s="842"/>
      <c r="DN11" s="842"/>
      <c r="DO11" s="842"/>
      <c r="DP11" s="843"/>
      <c r="DQ11" s="841" t="s">
        <v>511</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583</v>
      </c>
      <c r="BT12" s="829"/>
      <c r="BU12" s="829"/>
      <c r="BV12" s="829"/>
      <c r="BW12" s="829"/>
      <c r="BX12" s="829"/>
      <c r="BY12" s="829"/>
      <c r="BZ12" s="829"/>
      <c r="CA12" s="829"/>
      <c r="CB12" s="829"/>
      <c r="CC12" s="829"/>
      <c r="CD12" s="829"/>
      <c r="CE12" s="829"/>
      <c r="CF12" s="829"/>
      <c r="CG12" s="830"/>
      <c r="CH12" s="841">
        <v>6</v>
      </c>
      <c r="CI12" s="842"/>
      <c r="CJ12" s="842"/>
      <c r="CK12" s="842"/>
      <c r="CL12" s="843"/>
      <c r="CM12" s="841">
        <v>237</v>
      </c>
      <c r="CN12" s="842"/>
      <c r="CO12" s="842"/>
      <c r="CP12" s="842"/>
      <c r="CQ12" s="843"/>
      <c r="CR12" s="841">
        <v>48</v>
      </c>
      <c r="CS12" s="842"/>
      <c r="CT12" s="842"/>
      <c r="CU12" s="842"/>
      <c r="CV12" s="843"/>
      <c r="CW12" s="841">
        <v>0</v>
      </c>
      <c r="CX12" s="842"/>
      <c r="CY12" s="842"/>
      <c r="CZ12" s="842"/>
      <c r="DA12" s="843"/>
      <c r="DB12" s="841">
        <v>0</v>
      </c>
      <c r="DC12" s="842"/>
      <c r="DD12" s="842"/>
      <c r="DE12" s="842"/>
      <c r="DF12" s="843"/>
      <c r="DG12" s="841" t="s">
        <v>511</v>
      </c>
      <c r="DH12" s="842"/>
      <c r="DI12" s="842"/>
      <c r="DJ12" s="842"/>
      <c r="DK12" s="843"/>
      <c r="DL12" s="841" t="s">
        <v>511</v>
      </c>
      <c r="DM12" s="842"/>
      <c r="DN12" s="842"/>
      <c r="DO12" s="842"/>
      <c r="DP12" s="843"/>
      <c r="DQ12" s="841" t="s">
        <v>511</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115008</v>
      </c>
      <c r="R23" s="854"/>
      <c r="S23" s="854"/>
      <c r="T23" s="854"/>
      <c r="U23" s="854"/>
      <c r="V23" s="854">
        <v>112899</v>
      </c>
      <c r="W23" s="854"/>
      <c r="X23" s="854"/>
      <c r="Y23" s="854"/>
      <c r="Z23" s="854"/>
      <c r="AA23" s="854">
        <v>2108</v>
      </c>
      <c r="AB23" s="854"/>
      <c r="AC23" s="854"/>
      <c r="AD23" s="854"/>
      <c r="AE23" s="855"/>
      <c r="AF23" s="856">
        <v>1241</v>
      </c>
      <c r="AG23" s="854"/>
      <c r="AH23" s="854"/>
      <c r="AI23" s="854"/>
      <c r="AJ23" s="857"/>
      <c r="AK23" s="858"/>
      <c r="AL23" s="859"/>
      <c r="AM23" s="859"/>
      <c r="AN23" s="859"/>
      <c r="AO23" s="859"/>
      <c r="AP23" s="854">
        <v>49274</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v>45787</v>
      </c>
      <c r="R28" s="883"/>
      <c r="S28" s="883"/>
      <c r="T28" s="883"/>
      <c r="U28" s="883"/>
      <c r="V28" s="883">
        <v>44589</v>
      </c>
      <c r="W28" s="883"/>
      <c r="X28" s="883"/>
      <c r="Y28" s="883"/>
      <c r="Z28" s="883"/>
      <c r="AA28" s="883">
        <v>1198</v>
      </c>
      <c r="AB28" s="883"/>
      <c r="AC28" s="883"/>
      <c r="AD28" s="883"/>
      <c r="AE28" s="884"/>
      <c r="AF28" s="885">
        <v>1198</v>
      </c>
      <c r="AG28" s="883"/>
      <c r="AH28" s="883"/>
      <c r="AI28" s="883"/>
      <c r="AJ28" s="886"/>
      <c r="AK28" s="887">
        <v>2637</v>
      </c>
      <c r="AL28" s="878"/>
      <c r="AM28" s="878"/>
      <c r="AN28" s="878"/>
      <c r="AO28" s="878"/>
      <c r="AP28" s="878" t="s">
        <v>577</v>
      </c>
      <c r="AQ28" s="878"/>
      <c r="AR28" s="878"/>
      <c r="AS28" s="878"/>
      <c r="AT28" s="878"/>
      <c r="AU28" s="878" t="s">
        <v>577</v>
      </c>
      <c r="AV28" s="878"/>
      <c r="AW28" s="878"/>
      <c r="AX28" s="878"/>
      <c r="AY28" s="878"/>
      <c r="AZ28" s="879" t="s">
        <v>511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25478</v>
      </c>
      <c r="R29" s="819"/>
      <c r="S29" s="819"/>
      <c r="T29" s="819"/>
      <c r="U29" s="819"/>
      <c r="V29" s="819">
        <v>24515</v>
      </c>
      <c r="W29" s="819"/>
      <c r="X29" s="819"/>
      <c r="Y29" s="819"/>
      <c r="Z29" s="819"/>
      <c r="AA29" s="819">
        <v>963</v>
      </c>
      <c r="AB29" s="819"/>
      <c r="AC29" s="819"/>
      <c r="AD29" s="819"/>
      <c r="AE29" s="820"/>
      <c r="AF29" s="821">
        <v>963</v>
      </c>
      <c r="AG29" s="822"/>
      <c r="AH29" s="822"/>
      <c r="AI29" s="822"/>
      <c r="AJ29" s="823"/>
      <c r="AK29" s="890">
        <v>4041</v>
      </c>
      <c r="AL29" s="891"/>
      <c r="AM29" s="891"/>
      <c r="AN29" s="891"/>
      <c r="AO29" s="891"/>
      <c r="AP29" s="891" t="s">
        <v>577</v>
      </c>
      <c r="AQ29" s="891"/>
      <c r="AR29" s="891"/>
      <c r="AS29" s="891"/>
      <c r="AT29" s="891"/>
      <c r="AU29" s="891" t="s">
        <v>577</v>
      </c>
      <c r="AV29" s="891"/>
      <c r="AW29" s="891"/>
      <c r="AX29" s="891"/>
      <c r="AY29" s="891"/>
      <c r="AZ29" s="892" t="s">
        <v>511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5778</v>
      </c>
      <c r="R30" s="819"/>
      <c r="S30" s="819"/>
      <c r="T30" s="819"/>
      <c r="U30" s="819"/>
      <c r="V30" s="819">
        <v>5593</v>
      </c>
      <c r="W30" s="819"/>
      <c r="X30" s="819"/>
      <c r="Y30" s="819"/>
      <c r="Z30" s="819"/>
      <c r="AA30" s="819">
        <v>186</v>
      </c>
      <c r="AB30" s="819"/>
      <c r="AC30" s="819"/>
      <c r="AD30" s="819"/>
      <c r="AE30" s="820"/>
      <c r="AF30" s="821">
        <v>186</v>
      </c>
      <c r="AG30" s="822"/>
      <c r="AH30" s="822"/>
      <c r="AI30" s="822"/>
      <c r="AJ30" s="823"/>
      <c r="AK30" s="890">
        <v>891</v>
      </c>
      <c r="AL30" s="891"/>
      <c r="AM30" s="891"/>
      <c r="AN30" s="891"/>
      <c r="AO30" s="891"/>
      <c r="AP30" s="891" t="s">
        <v>577</v>
      </c>
      <c r="AQ30" s="891"/>
      <c r="AR30" s="891"/>
      <c r="AS30" s="891"/>
      <c r="AT30" s="891"/>
      <c r="AU30" s="891" t="s">
        <v>577</v>
      </c>
      <c r="AV30" s="891"/>
      <c r="AW30" s="891"/>
      <c r="AX30" s="891"/>
      <c r="AY30" s="891"/>
      <c r="AZ30" s="892" t="s">
        <v>511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687</v>
      </c>
      <c r="R31" s="819"/>
      <c r="S31" s="819"/>
      <c r="T31" s="819"/>
      <c r="U31" s="819"/>
      <c r="V31" s="819">
        <v>183</v>
      </c>
      <c r="W31" s="819"/>
      <c r="X31" s="819"/>
      <c r="Y31" s="819"/>
      <c r="Z31" s="819"/>
      <c r="AA31" s="819">
        <v>504</v>
      </c>
      <c r="AB31" s="819"/>
      <c r="AC31" s="819"/>
      <c r="AD31" s="819"/>
      <c r="AE31" s="820"/>
      <c r="AF31" s="821">
        <v>504</v>
      </c>
      <c r="AG31" s="822"/>
      <c r="AH31" s="822"/>
      <c r="AI31" s="822"/>
      <c r="AJ31" s="823"/>
      <c r="AK31" s="890">
        <v>0</v>
      </c>
      <c r="AL31" s="891"/>
      <c r="AM31" s="891"/>
      <c r="AN31" s="891"/>
      <c r="AO31" s="891"/>
      <c r="AP31" s="891">
        <v>111</v>
      </c>
      <c r="AQ31" s="891"/>
      <c r="AR31" s="891"/>
      <c r="AS31" s="891"/>
      <c r="AT31" s="891"/>
      <c r="AU31" s="891" t="s">
        <v>588</v>
      </c>
      <c r="AV31" s="891"/>
      <c r="AW31" s="891"/>
      <c r="AX31" s="891"/>
      <c r="AY31" s="891"/>
      <c r="AZ31" s="892" t="s">
        <v>511</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9446</v>
      </c>
      <c r="R32" s="819"/>
      <c r="S32" s="819"/>
      <c r="T32" s="819"/>
      <c r="U32" s="819"/>
      <c r="V32" s="819">
        <v>9085</v>
      </c>
      <c r="W32" s="819"/>
      <c r="X32" s="819"/>
      <c r="Y32" s="819"/>
      <c r="Z32" s="819"/>
      <c r="AA32" s="819">
        <v>361</v>
      </c>
      <c r="AB32" s="819"/>
      <c r="AC32" s="819"/>
      <c r="AD32" s="819"/>
      <c r="AE32" s="820"/>
      <c r="AF32" s="821">
        <v>651</v>
      </c>
      <c r="AG32" s="822"/>
      <c r="AH32" s="822"/>
      <c r="AI32" s="822"/>
      <c r="AJ32" s="823"/>
      <c r="AK32" s="890">
        <v>4295</v>
      </c>
      <c r="AL32" s="891"/>
      <c r="AM32" s="891"/>
      <c r="AN32" s="891"/>
      <c r="AO32" s="891"/>
      <c r="AP32" s="891">
        <v>46079</v>
      </c>
      <c r="AQ32" s="891"/>
      <c r="AR32" s="891"/>
      <c r="AS32" s="891"/>
      <c r="AT32" s="891"/>
      <c r="AU32" s="891">
        <v>20044</v>
      </c>
      <c r="AV32" s="891"/>
      <c r="AW32" s="891"/>
      <c r="AX32" s="891"/>
      <c r="AY32" s="891"/>
      <c r="AZ32" s="892" t="s">
        <v>577</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3543</v>
      </c>
      <c r="R33" s="819"/>
      <c r="S33" s="819"/>
      <c r="T33" s="819"/>
      <c r="U33" s="819"/>
      <c r="V33" s="819">
        <v>3482</v>
      </c>
      <c r="W33" s="819"/>
      <c r="X33" s="819"/>
      <c r="Y33" s="819"/>
      <c r="Z33" s="819"/>
      <c r="AA33" s="819">
        <v>61</v>
      </c>
      <c r="AB33" s="819"/>
      <c r="AC33" s="819"/>
      <c r="AD33" s="819"/>
      <c r="AE33" s="820"/>
      <c r="AF33" s="821">
        <v>4567</v>
      </c>
      <c r="AG33" s="822"/>
      <c r="AH33" s="822"/>
      <c r="AI33" s="822"/>
      <c r="AJ33" s="823"/>
      <c r="AK33" s="890">
        <v>265</v>
      </c>
      <c r="AL33" s="891"/>
      <c r="AM33" s="891"/>
      <c r="AN33" s="891"/>
      <c r="AO33" s="891"/>
      <c r="AP33" s="891">
        <v>0</v>
      </c>
      <c r="AQ33" s="891"/>
      <c r="AR33" s="891"/>
      <c r="AS33" s="891"/>
      <c r="AT33" s="891"/>
      <c r="AU33" s="891">
        <v>0</v>
      </c>
      <c r="AV33" s="891"/>
      <c r="AW33" s="891"/>
      <c r="AX33" s="891"/>
      <c r="AY33" s="891"/>
      <c r="AZ33" s="892" t="s">
        <v>577</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401</v>
      </c>
      <c r="C34" s="816"/>
      <c r="D34" s="816"/>
      <c r="E34" s="816"/>
      <c r="F34" s="816"/>
      <c r="G34" s="816"/>
      <c r="H34" s="816"/>
      <c r="I34" s="816"/>
      <c r="J34" s="816"/>
      <c r="K34" s="816"/>
      <c r="L34" s="816"/>
      <c r="M34" s="816"/>
      <c r="N34" s="816"/>
      <c r="O34" s="816"/>
      <c r="P34" s="817"/>
      <c r="Q34" s="818">
        <v>6771</v>
      </c>
      <c r="R34" s="819"/>
      <c r="S34" s="819"/>
      <c r="T34" s="819"/>
      <c r="U34" s="819"/>
      <c r="V34" s="819">
        <v>5439</v>
      </c>
      <c r="W34" s="819"/>
      <c r="X34" s="819"/>
      <c r="Y34" s="819"/>
      <c r="Z34" s="819"/>
      <c r="AA34" s="819">
        <v>1332</v>
      </c>
      <c r="AB34" s="819"/>
      <c r="AC34" s="819"/>
      <c r="AD34" s="819"/>
      <c r="AE34" s="820"/>
      <c r="AF34" s="821">
        <v>6538</v>
      </c>
      <c r="AG34" s="822"/>
      <c r="AH34" s="822"/>
      <c r="AI34" s="822"/>
      <c r="AJ34" s="823"/>
      <c r="AK34" s="890">
        <v>62</v>
      </c>
      <c r="AL34" s="891"/>
      <c r="AM34" s="891"/>
      <c r="AN34" s="891"/>
      <c r="AO34" s="891"/>
      <c r="AP34" s="891">
        <v>1290</v>
      </c>
      <c r="AQ34" s="891"/>
      <c r="AR34" s="891"/>
      <c r="AS34" s="891"/>
      <c r="AT34" s="891"/>
      <c r="AU34" s="891">
        <v>170</v>
      </c>
      <c r="AV34" s="891"/>
      <c r="AW34" s="891"/>
      <c r="AX34" s="891"/>
      <c r="AY34" s="891"/>
      <c r="AZ34" s="892" t="s">
        <v>577</v>
      </c>
      <c r="BA34" s="892"/>
      <c r="BB34" s="892"/>
      <c r="BC34" s="892"/>
      <c r="BD34" s="892"/>
      <c r="BE34" s="888" t="s">
        <v>402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14607</v>
      </c>
      <c r="AG63" s="902"/>
      <c r="AH63" s="902"/>
      <c r="AI63" s="902"/>
      <c r="AJ63" s="903"/>
      <c r="AK63" s="904"/>
      <c r="AL63" s="899"/>
      <c r="AM63" s="899"/>
      <c r="AN63" s="899"/>
      <c r="AO63" s="899"/>
      <c r="AP63" s="902">
        <v>47480</v>
      </c>
      <c r="AQ63" s="902"/>
      <c r="AR63" s="902"/>
      <c r="AS63" s="902"/>
      <c r="AT63" s="902"/>
      <c r="AU63" s="902">
        <v>20214</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408</v>
      </c>
      <c r="W66" s="778"/>
      <c r="X66" s="778"/>
      <c r="Y66" s="778"/>
      <c r="Z66" s="779"/>
      <c r="AA66" s="777" t="s">
        <v>409</v>
      </c>
      <c r="AB66" s="778"/>
      <c r="AC66" s="778"/>
      <c r="AD66" s="778"/>
      <c r="AE66" s="779"/>
      <c r="AF66" s="912" t="s">
        <v>410</v>
      </c>
      <c r="AG66" s="873"/>
      <c r="AH66" s="873"/>
      <c r="AI66" s="873"/>
      <c r="AJ66" s="913"/>
      <c r="AK66" s="777" t="s">
        <v>389</v>
      </c>
      <c r="AL66" s="801"/>
      <c r="AM66" s="801"/>
      <c r="AN66" s="801"/>
      <c r="AO66" s="802"/>
      <c r="AP66" s="777" t="s">
        <v>411</v>
      </c>
      <c r="AQ66" s="778"/>
      <c r="AR66" s="778"/>
      <c r="AS66" s="778"/>
      <c r="AT66" s="779"/>
      <c r="AU66" s="777" t="s">
        <v>412</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575</v>
      </c>
      <c r="C68" s="930"/>
      <c r="D68" s="930"/>
      <c r="E68" s="930"/>
      <c r="F68" s="930"/>
      <c r="G68" s="930"/>
      <c r="H68" s="930"/>
      <c r="I68" s="930"/>
      <c r="J68" s="930"/>
      <c r="K68" s="930"/>
      <c r="L68" s="930"/>
      <c r="M68" s="930"/>
      <c r="N68" s="930"/>
      <c r="O68" s="930"/>
      <c r="P68" s="931"/>
      <c r="Q68" s="932">
        <v>52276</v>
      </c>
      <c r="R68" s="926"/>
      <c r="S68" s="926"/>
      <c r="T68" s="926"/>
      <c r="U68" s="926"/>
      <c r="V68" s="926">
        <v>50097</v>
      </c>
      <c r="W68" s="926"/>
      <c r="X68" s="926"/>
      <c r="Y68" s="926"/>
      <c r="Z68" s="926"/>
      <c r="AA68" s="926">
        <v>2179</v>
      </c>
      <c r="AB68" s="926"/>
      <c r="AC68" s="926"/>
      <c r="AD68" s="926"/>
      <c r="AE68" s="926"/>
      <c r="AF68" s="926">
        <v>2375</v>
      </c>
      <c r="AG68" s="926"/>
      <c r="AH68" s="926"/>
      <c r="AI68" s="926"/>
      <c r="AJ68" s="926"/>
      <c r="AK68" s="926">
        <v>0</v>
      </c>
      <c r="AL68" s="926"/>
      <c r="AM68" s="926"/>
      <c r="AN68" s="926"/>
      <c r="AO68" s="926"/>
      <c r="AP68" s="926" t="s">
        <v>577</v>
      </c>
      <c r="AQ68" s="926"/>
      <c r="AR68" s="926"/>
      <c r="AS68" s="926"/>
      <c r="AT68" s="926"/>
      <c r="AU68" s="926" t="s">
        <v>577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576</v>
      </c>
      <c r="C69" s="934"/>
      <c r="D69" s="934"/>
      <c r="E69" s="934"/>
      <c r="F69" s="934"/>
      <c r="G69" s="934"/>
      <c r="H69" s="934"/>
      <c r="I69" s="934"/>
      <c r="J69" s="934"/>
      <c r="K69" s="934"/>
      <c r="L69" s="934"/>
      <c r="M69" s="934"/>
      <c r="N69" s="934"/>
      <c r="O69" s="934"/>
      <c r="P69" s="935"/>
      <c r="Q69" s="936">
        <v>121</v>
      </c>
      <c r="R69" s="891"/>
      <c r="S69" s="891"/>
      <c r="T69" s="891"/>
      <c r="U69" s="891"/>
      <c r="V69" s="891">
        <v>119</v>
      </c>
      <c r="W69" s="891"/>
      <c r="X69" s="891"/>
      <c r="Y69" s="891"/>
      <c r="Z69" s="891"/>
      <c r="AA69" s="891">
        <v>2</v>
      </c>
      <c r="AB69" s="891"/>
      <c r="AC69" s="891"/>
      <c r="AD69" s="891"/>
      <c r="AE69" s="891"/>
      <c r="AF69" s="891">
        <v>2</v>
      </c>
      <c r="AG69" s="891"/>
      <c r="AH69" s="891"/>
      <c r="AI69" s="891"/>
      <c r="AJ69" s="891"/>
      <c r="AK69" s="891">
        <v>0</v>
      </c>
      <c r="AL69" s="891"/>
      <c r="AM69" s="891"/>
      <c r="AN69" s="891"/>
      <c r="AO69" s="891"/>
      <c r="AP69" s="891" t="s">
        <v>577</v>
      </c>
      <c r="AQ69" s="891"/>
      <c r="AR69" s="891"/>
      <c r="AS69" s="891"/>
      <c r="AT69" s="891"/>
      <c r="AU69" s="891" t="s">
        <v>577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571</v>
      </c>
      <c r="C70" s="934"/>
      <c r="D70" s="934"/>
      <c r="E70" s="934"/>
      <c r="F70" s="934"/>
      <c r="G70" s="934"/>
      <c r="H70" s="934"/>
      <c r="I70" s="934"/>
      <c r="J70" s="934"/>
      <c r="K70" s="934"/>
      <c r="L70" s="934"/>
      <c r="M70" s="934"/>
      <c r="N70" s="934"/>
      <c r="O70" s="934"/>
      <c r="P70" s="935"/>
      <c r="Q70" s="936">
        <v>197</v>
      </c>
      <c r="R70" s="891"/>
      <c r="S70" s="891"/>
      <c r="T70" s="891"/>
      <c r="U70" s="891"/>
      <c r="V70" s="891">
        <v>168</v>
      </c>
      <c r="W70" s="891"/>
      <c r="X70" s="891"/>
      <c r="Y70" s="891"/>
      <c r="Z70" s="891"/>
      <c r="AA70" s="891">
        <v>29</v>
      </c>
      <c r="AB70" s="891"/>
      <c r="AC70" s="891"/>
      <c r="AD70" s="891"/>
      <c r="AE70" s="891"/>
      <c r="AF70" s="891">
        <v>29</v>
      </c>
      <c r="AG70" s="891"/>
      <c r="AH70" s="891"/>
      <c r="AI70" s="891"/>
      <c r="AJ70" s="891"/>
      <c r="AK70" s="891" t="s">
        <v>511</v>
      </c>
      <c r="AL70" s="891"/>
      <c r="AM70" s="891"/>
      <c r="AN70" s="891"/>
      <c r="AO70" s="891"/>
      <c r="AP70" s="891" t="s">
        <v>511</v>
      </c>
      <c r="AQ70" s="891"/>
      <c r="AR70" s="891"/>
      <c r="AS70" s="891"/>
      <c r="AT70" s="891"/>
      <c r="AU70" s="891" t="s">
        <v>511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572</v>
      </c>
      <c r="C71" s="934"/>
      <c r="D71" s="934"/>
      <c r="E71" s="934"/>
      <c r="F71" s="934"/>
      <c r="G71" s="934"/>
      <c r="H71" s="934"/>
      <c r="I71" s="934"/>
      <c r="J71" s="934"/>
      <c r="K71" s="934"/>
      <c r="L71" s="934"/>
      <c r="M71" s="934"/>
      <c r="N71" s="934"/>
      <c r="O71" s="934"/>
      <c r="P71" s="935"/>
      <c r="Q71" s="936">
        <v>1132716</v>
      </c>
      <c r="R71" s="891"/>
      <c r="S71" s="891"/>
      <c r="T71" s="891"/>
      <c r="U71" s="891"/>
      <c r="V71" s="891">
        <v>1106468</v>
      </c>
      <c r="W71" s="891"/>
      <c r="X71" s="891"/>
      <c r="Y71" s="891"/>
      <c r="Z71" s="891"/>
      <c r="AA71" s="891">
        <v>26248</v>
      </c>
      <c r="AB71" s="891"/>
      <c r="AC71" s="891"/>
      <c r="AD71" s="891"/>
      <c r="AE71" s="891"/>
      <c r="AF71" s="891">
        <v>26248</v>
      </c>
      <c r="AG71" s="891"/>
      <c r="AH71" s="891"/>
      <c r="AI71" s="891"/>
      <c r="AJ71" s="891"/>
      <c r="AK71" s="891">
        <v>8638</v>
      </c>
      <c r="AL71" s="891"/>
      <c r="AM71" s="891"/>
      <c r="AN71" s="891"/>
      <c r="AO71" s="891"/>
      <c r="AP71" s="891" t="s">
        <v>511</v>
      </c>
      <c r="AQ71" s="891"/>
      <c r="AR71" s="891"/>
      <c r="AS71" s="891"/>
      <c r="AT71" s="891"/>
      <c r="AU71" s="891" t="s">
        <v>511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573</v>
      </c>
      <c r="C72" s="934"/>
      <c r="D72" s="934"/>
      <c r="E72" s="934"/>
      <c r="F72" s="934"/>
      <c r="G72" s="934"/>
      <c r="H72" s="934"/>
      <c r="I72" s="934"/>
      <c r="J72" s="934"/>
      <c r="K72" s="934"/>
      <c r="L72" s="934"/>
      <c r="M72" s="934"/>
      <c r="N72" s="934"/>
      <c r="O72" s="934"/>
      <c r="P72" s="935"/>
      <c r="Q72" s="936">
        <v>41771</v>
      </c>
      <c r="R72" s="891"/>
      <c r="S72" s="891"/>
      <c r="T72" s="891"/>
      <c r="U72" s="891"/>
      <c r="V72" s="891">
        <v>34833</v>
      </c>
      <c r="W72" s="891"/>
      <c r="X72" s="891"/>
      <c r="Y72" s="891"/>
      <c r="Z72" s="891"/>
      <c r="AA72" s="891">
        <v>6938</v>
      </c>
      <c r="AB72" s="891"/>
      <c r="AC72" s="891"/>
      <c r="AD72" s="891"/>
      <c r="AE72" s="891"/>
      <c r="AF72" s="891">
        <v>18441</v>
      </c>
      <c r="AG72" s="891"/>
      <c r="AH72" s="891"/>
      <c r="AI72" s="891"/>
      <c r="AJ72" s="891"/>
      <c r="AK72" s="891" t="s">
        <v>511</v>
      </c>
      <c r="AL72" s="891"/>
      <c r="AM72" s="891"/>
      <c r="AN72" s="891"/>
      <c r="AO72" s="891"/>
      <c r="AP72" s="891">
        <v>130769</v>
      </c>
      <c r="AQ72" s="891"/>
      <c r="AR72" s="891"/>
      <c r="AS72" s="891"/>
      <c r="AT72" s="891"/>
      <c r="AU72" s="891" t="s">
        <v>511</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574</v>
      </c>
      <c r="C73" s="934"/>
      <c r="D73" s="934"/>
      <c r="E73" s="934"/>
      <c r="F73" s="934"/>
      <c r="G73" s="934"/>
      <c r="H73" s="934"/>
      <c r="I73" s="934"/>
      <c r="J73" s="934"/>
      <c r="K73" s="934"/>
      <c r="L73" s="934"/>
      <c r="M73" s="934"/>
      <c r="N73" s="934"/>
      <c r="O73" s="934"/>
      <c r="P73" s="935"/>
      <c r="Q73" s="936">
        <v>7819</v>
      </c>
      <c r="R73" s="891"/>
      <c r="S73" s="891"/>
      <c r="T73" s="891"/>
      <c r="U73" s="891"/>
      <c r="V73" s="891">
        <v>5819</v>
      </c>
      <c r="W73" s="891"/>
      <c r="X73" s="891"/>
      <c r="Y73" s="891"/>
      <c r="Z73" s="891"/>
      <c r="AA73" s="891">
        <v>1999</v>
      </c>
      <c r="AB73" s="891"/>
      <c r="AC73" s="891"/>
      <c r="AD73" s="891"/>
      <c r="AE73" s="891"/>
      <c r="AF73" s="891">
        <v>18181</v>
      </c>
      <c r="AG73" s="891"/>
      <c r="AH73" s="891"/>
      <c r="AI73" s="891"/>
      <c r="AJ73" s="891"/>
      <c r="AK73" s="891" t="s">
        <v>511</v>
      </c>
      <c r="AL73" s="891"/>
      <c r="AM73" s="891"/>
      <c r="AN73" s="891"/>
      <c r="AO73" s="891"/>
      <c r="AP73" s="891">
        <v>16138</v>
      </c>
      <c r="AQ73" s="891"/>
      <c r="AR73" s="891"/>
      <c r="AS73" s="891"/>
      <c r="AT73" s="891"/>
      <c r="AU73" s="891" t="s">
        <v>511</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65276</v>
      </c>
      <c r="AG88" s="902"/>
      <c r="AH88" s="902"/>
      <c r="AI88" s="902"/>
      <c r="AJ88" s="902"/>
      <c r="AK88" s="899"/>
      <c r="AL88" s="899"/>
      <c r="AM88" s="899"/>
      <c r="AN88" s="899"/>
      <c r="AO88" s="899"/>
      <c r="AP88" s="902">
        <v>146907</v>
      </c>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830</v>
      </c>
      <c r="CS102" s="910"/>
      <c r="CT102" s="910"/>
      <c r="CU102" s="910"/>
      <c r="CV102" s="953"/>
      <c r="CW102" s="952">
        <v>422</v>
      </c>
      <c r="CX102" s="910"/>
      <c r="CY102" s="910"/>
      <c r="CZ102" s="910"/>
      <c r="DA102" s="953"/>
      <c r="DB102" s="952">
        <v>957</v>
      </c>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298</v>
      </c>
      <c r="AG109" s="955"/>
      <c r="AH109" s="955"/>
      <c r="AI109" s="955"/>
      <c r="AJ109" s="956"/>
      <c r="AK109" s="954" t="s">
        <v>297</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298</v>
      </c>
      <c r="BW109" s="955"/>
      <c r="BX109" s="955"/>
      <c r="BY109" s="955"/>
      <c r="BZ109" s="956"/>
      <c r="CA109" s="954" t="s">
        <v>297</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298</v>
      </c>
      <c r="DM109" s="955"/>
      <c r="DN109" s="955"/>
      <c r="DO109" s="955"/>
      <c r="DP109" s="956"/>
      <c r="DQ109" s="954" t="s">
        <v>297</v>
      </c>
      <c r="DR109" s="955"/>
      <c r="DS109" s="955"/>
      <c r="DT109" s="955"/>
      <c r="DU109" s="956"/>
      <c r="DV109" s="954" t="s">
        <v>423</v>
      </c>
      <c r="DW109" s="955"/>
      <c r="DX109" s="955"/>
      <c r="DY109" s="955"/>
      <c r="DZ109" s="957"/>
    </row>
    <row r="110" spans="1:131" s="226" customFormat="1" ht="26.25" customHeight="1" x14ac:dyDescent="0.15">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6953005</v>
      </c>
      <c r="AB110" s="962"/>
      <c r="AC110" s="962"/>
      <c r="AD110" s="962"/>
      <c r="AE110" s="963"/>
      <c r="AF110" s="964">
        <v>7478647</v>
      </c>
      <c r="AG110" s="962"/>
      <c r="AH110" s="962"/>
      <c r="AI110" s="962"/>
      <c r="AJ110" s="963"/>
      <c r="AK110" s="964">
        <v>7365382</v>
      </c>
      <c r="AL110" s="962"/>
      <c r="AM110" s="962"/>
      <c r="AN110" s="962"/>
      <c r="AO110" s="963"/>
      <c r="AP110" s="965">
        <v>12.3</v>
      </c>
      <c r="AQ110" s="966"/>
      <c r="AR110" s="966"/>
      <c r="AS110" s="966"/>
      <c r="AT110" s="967"/>
      <c r="AU110" s="968" t="s">
        <v>67</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52232076</v>
      </c>
      <c r="BR110" s="997"/>
      <c r="BS110" s="997"/>
      <c r="BT110" s="997"/>
      <c r="BU110" s="997"/>
      <c r="BV110" s="997">
        <v>52359020</v>
      </c>
      <c r="BW110" s="997"/>
      <c r="BX110" s="997"/>
      <c r="BY110" s="997"/>
      <c r="BZ110" s="997"/>
      <c r="CA110" s="997">
        <v>49273411</v>
      </c>
      <c r="CB110" s="997"/>
      <c r="CC110" s="997"/>
      <c r="CD110" s="997"/>
      <c r="CE110" s="997"/>
      <c r="CF110" s="1011">
        <v>82</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429</v>
      </c>
      <c r="DH110" s="997"/>
      <c r="DI110" s="997"/>
      <c r="DJ110" s="997"/>
      <c r="DK110" s="997"/>
      <c r="DL110" s="997" t="s">
        <v>429</v>
      </c>
      <c r="DM110" s="997"/>
      <c r="DN110" s="997"/>
      <c r="DO110" s="997"/>
      <c r="DP110" s="997"/>
      <c r="DQ110" s="997" t="s">
        <v>430</v>
      </c>
      <c r="DR110" s="997"/>
      <c r="DS110" s="997"/>
      <c r="DT110" s="997"/>
      <c r="DU110" s="997"/>
      <c r="DV110" s="998" t="s">
        <v>430</v>
      </c>
      <c r="DW110" s="998"/>
      <c r="DX110" s="998"/>
      <c r="DY110" s="998"/>
      <c r="DZ110" s="999"/>
    </row>
    <row r="111" spans="1:131" s="226" customFormat="1" ht="26.25" customHeight="1" x14ac:dyDescent="0.15">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429</v>
      </c>
      <c r="AB111" s="1004"/>
      <c r="AC111" s="1004"/>
      <c r="AD111" s="1004"/>
      <c r="AE111" s="1005"/>
      <c r="AF111" s="1006" t="s">
        <v>430</v>
      </c>
      <c r="AG111" s="1004"/>
      <c r="AH111" s="1004"/>
      <c r="AI111" s="1004"/>
      <c r="AJ111" s="1005"/>
      <c r="AK111" s="1006" t="s">
        <v>429</v>
      </c>
      <c r="AL111" s="1004"/>
      <c r="AM111" s="1004"/>
      <c r="AN111" s="1004"/>
      <c r="AO111" s="1005"/>
      <c r="AP111" s="1007" t="s">
        <v>430</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v>2260730</v>
      </c>
      <c r="BR111" s="990"/>
      <c r="BS111" s="990"/>
      <c r="BT111" s="990"/>
      <c r="BU111" s="990"/>
      <c r="BV111" s="990">
        <v>2033519</v>
      </c>
      <c r="BW111" s="990"/>
      <c r="BX111" s="990"/>
      <c r="BY111" s="990"/>
      <c r="BZ111" s="990"/>
      <c r="CA111" s="990">
        <v>654886</v>
      </c>
      <c r="CB111" s="990"/>
      <c r="CC111" s="990"/>
      <c r="CD111" s="990"/>
      <c r="CE111" s="990"/>
      <c r="CF111" s="984">
        <v>1.1000000000000001</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252600</v>
      </c>
      <c r="DH111" s="990"/>
      <c r="DI111" s="990"/>
      <c r="DJ111" s="990"/>
      <c r="DK111" s="990"/>
      <c r="DL111" s="990">
        <v>352020</v>
      </c>
      <c r="DM111" s="990"/>
      <c r="DN111" s="990"/>
      <c r="DO111" s="990"/>
      <c r="DP111" s="990"/>
      <c r="DQ111" s="990">
        <v>362020</v>
      </c>
      <c r="DR111" s="990"/>
      <c r="DS111" s="990"/>
      <c r="DT111" s="990"/>
      <c r="DU111" s="990"/>
      <c r="DV111" s="991">
        <v>0.6</v>
      </c>
      <c r="DW111" s="991"/>
      <c r="DX111" s="991"/>
      <c r="DY111" s="991"/>
      <c r="DZ111" s="992"/>
    </row>
    <row r="112" spans="1:131" s="226" customFormat="1" ht="26.25" customHeight="1" x14ac:dyDescent="0.15">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430</v>
      </c>
      <c r="AB112" s="1029"/>
      <c r="AC112" s="1029"/>
      <c r="AD112" s="1029"/>
      <c r="AE112" s="1030"/>
      <c r="AF112" s="1031" t="s">
        <v>430</v>
      </c>
      <c r="AG112" s="1029"/>
      <c r="AH112" s="1029"/>
      <c r="AI112" s="1029"/>
      <c r="AJ112" s="1030"/>
      <c r="AK112" s="1031" t="s">
        <v>429</v>
      </c>
      <c r="AL112" s="1029"/>
      <c r="AM112" s="1029"/>
      <c r="AN112" s="1029"/>
      <c r="AO112" s="1030"/>
      <c r="AP112" s="1032" t="s">
        <v>429</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25766130</v>
      </c>
      <c r="BR112" s="990"/>
      <c r="BS112" s="990"/>
      <c r="BT112" s="990"/>
      <c r="BU112" s="990"/>
      <c r="BV112" s="990">
        <v>22671007</v>
      </c>
      <c r="BW112" s="990"/>
      <c r="BX112" s="990"/>
      <c r="BY112" s="990"/>
      <c r="BZ112" s="990"/>
      <c r="CA112" s="990">
        <v>20214536</v>
      </c>
      <c r="CB112" s="990"/>
      <c r="CC112" s="990"/>
      <c r="CD112" s="990"/>
      <c r="CE112" s="990"/>
      <c r="CF112" s="984">
        <v>33.6</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430</v>
      </c>
      <c r="DH112" s="990"/>
      <c r="DI112" s="990"/>
      <c r="DJ112" s="990"/>
      <c r="DK112" s="990"/>
      <c r="DL112" s="990" t="s">
        <v>429</v>
      </c>
      <c r="DM112" s="990"/>
      <c r="DN112" s="990"/>
      <c r="DO112" s="990"/>
      <c r="DP112" s="990"/>
      <c r="DQ112" s="990" t="s">
        <v>122</v>
      </c>
      <c r="DR112" s="990"/>
      <c r="DS112" s="990"/>
      <c r="DT112" s="990"/>
      <c r="DU112" s="990"/>
      <c r="DV112" s="991" t="s">
        <v>430</v>
      </c>
      <c r="DW112" s="991"/>
      <c r="DX112" s="991"/>
      <c r="DY112" s="991"/>
      <c r="DZ112" s="992"/>
    </row>
    <row r="113" spans="1:130" s="226" customFormat="1" ht="26.25" customHeight="1" x14ac:dyDescent="0.15">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3069791</v>
      </c>
      <c r="AB113" s="1004"/>
      <c r="AC113" s="1004"/>
      <c r="AD113" s="1004"/>
      <c r="AE113" s="1005"/>
      <c r="AF113" s="1006">
        <v>2326109</v>
      </c>
      <c r="AG113" s="1004"/>
      <c r="AH113" s="1004"/>
      <c r="AI113" s="1004"/>
      <c r="AJ113" s="1005"/>
      <c r="AK113" s="1006">
        <v>2404959</v>
      </c>
      <c r="AL113" s="1004"/>
      <c r="AM113" s="1004"/>
      <c r="AN113" s="1004"/>
      <c r="AO113" s="1005"/>
      <c r="AP113" s="1007">
        <v>4</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t="s">
        <v>440</v>
      </c>
      <c r="BR113" s="990"/>
      <c r="BS113" s="990"/>
      <c r="BT113" s="990"/>
      <c r="BU113" s="990"/>
      <c r="BV113" s="990" t="s">
        <v>122</v>
      </c>
      <c r="BW113" s="990"/>
      <c r="BX113" s="990"/>
      <c r="BY113" s="990"/>
      <c r="BZ113" s="990"/>
      <c r="CA113" s="990" t="s">
        <v>429</v>
      </c>
      <c r="CB113" s="990"/>
      <c r="CC113" s="990"/>
      <c r="CD113" s="990"/>
      <c r="CE113" s="990"/>
      <c r="CF113" s="984" t="s">
        <v>122</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429</v>
      </c>
      <c r="DH113" s="1029"/>
      <c r="DI113" s="1029"/>
      <c r="DJ113" s="1029"/>
      <c r="DK113" s="1030"/>
      <c r="DL113" s="1031" t="s">
        <v>430</v>
      </c>
      <c r="DM113" s="1029"/>
      <c r="DN113" s="1029"/>
      <c r="DO113" s="1029"/>
      <c r="DP113" s="1030"/>
      <c r="DQ113" s="1031" t="s">
        <v>430</v>
      </c>
      <c r="DR113" s="1029"/>
      <c r="DS113" s="1029"/>
      <c r="DT113" s="1029"/>
      <c r="DU113" s="1030"/>
      <c r="DV113" s="1032" t="s">
        <v>429</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430</v>
      </c>
      <c r="AB114" s="1029"/>
      <c r="AC114" s="1029"/>
      <c r="AD114" s="1029"/>
      <c r="AE114" s="1030"/>
      <c r="AF114" s="1031" t="s">
        <v>430</v>
      </c>
      <c r="AG114" s="1029"/>
      <c r="AH114" s="1029"/>
      <c r="AI114" s="1029"/>
      <c r="AJ114" s="1030"/>
      <c r="AK114" s="1031" t="s">
        <v>430</v>
      </c>
      <c r="AL114" s="1029"/>
      <c r="AM114" s="1029"/>
      <c r="AN114" s="1029"/>
      <c r="AO114" s="1030"/>
      <c r="AP114" s="1032" t="s">
        <v>429</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9038934</v>
      </c>
      <c r="BR114" s="990"/>
      <c r="BS114" s="990"/>
      <c r="BT114" s="990"/>
      <c r="BU114" s="990"/>
      <c r="BV114" s="990">
        <v>8597712</v>
      </c>
      <c r="BW114" s="990"/>
      <c r="BX114" s="990"/>
      <c r="BY114" s="990"/>
      <c r="BZ114" s="990"/>
      <c r="CA114" s="990">
        <v>8682827</v>
      </c>
      <c r="CB114" s="990"/>
      <c r="CC114" s="990"/>
      <c r="CD114" s="990"/>
      <c r="CE114" s="990"/>
      <c r="CF114" s="984">
        <v>14.4</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440</v>
      </c>
      <c r="DH114" s="1029"/>
      <c r="DI114" s="1029"/>
      <c r="DJ114" s="1029"/>
      <c r="DK114" s="1030"/>
      <c r="DL114" s="1031" t="s">
        <v>430</v>
      </c>
      <c r="DM114" s="1029"/>
      <c r="DN114" s="1029"/>
      <c r="DO114" s="1029"/>
      <c r="DP114" s="1030"/>
      <c r="DQ114" s="1031" t="s">
        <v>429</v>
      </c>
      <c r="DR114" s="1029"/>
      <c r="DS114" s="1029"/>
      <c r="DT114" s="1029"/>
      <c r="DU114" s="1030"/>
      <c r="DV114" s="1032" t="s">
        <v>430</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1165386</v>
      </c>
      <c r="AB115" s="1004"/>
      <c r="AC115" s="1004"/>
      <c r="AD115" s="1004"/>
      <c r="AE115" s="1005"/>
      <c r="AF115" s="1006">
        <v>398613</v>
      </c>
      <c r="AG115" s="1004"/>
      <c r="AH115" s="1004"/>
      <c r="AI115" s="1004"/>
      <c r="AJ115" s="1005"/>
      <c r="AK115" s="1006">
        <v>182164</v>
      </c>
      <c r="AL115" s="1004"/>
      <c r="AM115" s="1004"/>
      <c r="AN115" s="1004"/>
      <c r="AO115" s="1005"/>
      <c r="AP115" s="1007">
        <v>0.3</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429</v>
      </c>
      <c r="BR115" s="990"/>
      <c r="BS115" s="990"/>
      <c r="BT115" s="990"/>
      <c r="BU115" s="990"/>
      <c r="BV115" s="990">
        <v>178430</v>
      </c>
      <c r="BW115" s="990"/>
      <c r="BX115" s="990"/>
      <c r="BY115" s="990"/>
      <c r="BZ115" s="990"/>
      <c r="CA115" s="990">
        <v>189905</v>
      </c>
      <c r="CB115" s="990"/>
      <c r="CC115" s="990"/>
      <c r="CD115" s="990"/>
      <c r="CE115" s="990"/>
      <c r="CF115" s="984">
        <v>0.3</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1934109</v>
      </c>
      <c r="DH115" s="1029"/>
      <c r="DI115" s="1029"/>
      <c r="DJ115" s="1029"/>
      <c r="DK115" s="1030"/>
      <c r="DL115" s="1031">
        <v>1627303</v>
      </c>
      <c r="DM115" s="1029"/>
      <c r="DN115" s="1029"/>
      <c r="DO115" s="1029"/>
      <c r="DP115" s="1030"/>
      <c r="DQ115" s="1031">
        <v>255760</v>
      </c>
      <c r="DR115" s="1029"/>
      <c r="DS115" s="1029"/>
      <c r="DT115" s="1029"/>
      <c r="DU115" s="1030"/>
      <c r="DV115" s="1032">
        <v>0.4</v>
      </c>
      <c r="DW115" s="1033"/>
      <c r="DX115" s="1033"/>
      <c r="DY115" s="1033"/>
      <c r="DZ115" s="1034"/>
    </row>
    <row r="116" spans="1:130" s="226" customFormat="1" ht="26.25" customHeight="1" x14ac:dyDescent="0.15">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430</v>
      </c>
      <c r="AB116" s="1029"/>
      <c r="AC116" s="1029"/>
      <c r="AD116" s="1029"/>
      <c r="AE116" s="1030"/>
      <c r="AF116" s="1031" t="s">
        <v>430</v>
      </c>
      <c r="AG116" s="1029"/>
      <c r="AH116" s="1029"/>
      <c r="AI116" s="1029"/>
      <c r="AJ116" s="1030"/>
      <c r="AK116" s="1031" t="s">
        <v>440</v>
      </c>
      <c r="AL116" s="1029"/>
      <c r="AM116" s="1029"/>
      <c r="AN116" s="1029"/>
      <c r="AO116" s="1030"/>
      <c r="AP116" s="1032" t="s">
        <v>430</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430</v>
      </c>
      <c r="BR116" s="990"/>
      <c r="BS116" s="990"/>
      <c r="BT116" s="990"/>
      <c r="BU116" s="990"/>
      <c r="BV116" s="990" t="s">
        <v>429</v>
      </c>
      <c r="BW116" s="990"/>
      <c r="BX116" s="990"/>
      <c r="BY116" s="990"/>
      <c r="BZ116" s="990"/>
      <c r="CA116" s="990" t="s">
        <v>430</v>
      </c>
      <c r="CB116" s="990"/>
      <c r="CC116" s="990"/>
      <c r="CD116" s="990"/>
      <c r="CE116" s="990"/>
      <c r="CF116" s="984" t="s">
        <v>430</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122</v>
      </c>
      <c r="DH116" s="1029"/>
      <c r="DI116" s="1029"/>
      <c r="DJ116" s="1029"/>
      <c r="DK116" s="1030"/>
      <c r="DL116" s="1031" t="s">
        <v>430</v>
      </c>
      <c r="DM116" s="1029"/>
      <c r="DN116" s="1029"/>
      <c r="DO116" s="1029"/>
      <c r="DP116" s="1030"/>
      <c r="DQ116" s="1031" t="s">
        <v>122</v>
      </c>
      <c r="DR116" s="1029"/>
      <c r="DS116" s="1029"/>
      <c r="DT116" s="1029"/>
      <c r="DU116" s="1030"/>
      <c r="DV116" s="1032" t="s">
        <v>430</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11188182</v>
      </c>
      <c r="AB117" s="1047"/>
      <c r="AC117" s="1047"/>
      <c r="AD117" s="1047"/>
      <c r="AE117" s="1048"/>
      <c r="AF117" s="1049">
        <v>10203369</v>
      </c>
      <c r="AG117" s="1047"/>
      <c r="AH117" s="1047"/>
      <c r="AI117" s="1047"/>
      <c r="AJ117" s="1048"/>
      <c r="AK117" s="1049">
        <v>9952505</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429</v>
      </c>
      <c r="BR117" s="990"/>
      <c r="BS117" s="990"/>
      <c r="BT117" s="990"/>
      <c r="BU117" s="990"/>
      <c r="BV117" s="990" t="s">
        <v>122</v>
      </c>
      <c r="BW117" s="990"/>
      <c r="BX117" s="990"/>
      <c r="BY117" s="990"/>
      <c r="BZ117" s="990"/>
      <c r="CA117" s="990" t="s">
        <v>429</v>
      </c>
      <c r="CB117" s="990"/>
      <c r="CC117" s="990"/>
      <c r="CD117" s="990"/>
      <c r="CE117" s="990"/>
      <c r="CF117" s="984" t="s">
        <v>429</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429</v>
      </c>
      <c r="DH117" s="1029"/>
      <c r="DI117" s="1029"/>
      <c r="DJ117" s="1029"/>
      <c r="DK117" s="1030"/>
      <c r="DL117" s="1031" t="s">
        <v>122</v>
      </c>
      <c r="DM117" s="1029"/>
      <c r="DN117" s="1029"/>
      <c r="DO117" s="1029"/>
      <c r="DP117" s="1030"/>
      <c r="DQ117" s="1031" t="s">
        <v>429</v>
      </c>
      <c r="DR117" s="1029"/>
      <c r="DS117" s="1029"/>
      <c r="DT117" s="1029"/>
      <c r="DU117" s="1030"/>
      <c r="DV117" s="1032" t="s">
        <v>122</v>
      </c>
      <c r="DW117" s="1033"/>
      <c r="DX117" s="1033"/>
      <c r="DY117" s="1033"/>
      <c r="DZ117" s="1034"/>
    </row>
    <row r="118" spans="1:130" s="226" customFormat="1" ht="26.25" customHeight="1" x14ac:dyDescent="0.15">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298</v>
      </c>
      <c r="AG118" s="955"/>
      <c r="AH118" s="955"/>
      <c r="AI118" s="955"/>
      <c r="AJ118" s="956"/>
      <c r="AK118" s="954" t="s">
        <v>297</v>
      </c>
      <c r="AL118" s="955"/>
      <c r="AM118" s="955"/>
      <c r="AN118" s="955"/>
      <c r="AO118" s="956"/>
      <c r="AP118" s="1041" t="s">
        <v>423</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430</v>
      </c>
      <c r="BR118" s="1068"/>
      <c r="BS118" s="1068"/>
      <c r="BT118" s="1068"/>
      <c r="BU118" s="1068"/>
      <c r="BV118" s="1068" t="s">
        <v>122</v>
      </c>
      <c r="BW118" s="1068"/>
      <c r="BX118" s="1068"/>
      <c r="BY118" s="1068"/>
      <c r="BZ118" s="1068"/>
      <c r="CA118" s="1068" t="s">
        <v>429</v>
      </c>
      <c r="CB118" s="1068"/>
      <c r="CC118" s="1068"/>
      <c r="CD118" s="1068"/>
      <c r="CE118" s="1068"/>
      <c r="CF118" s="984" t="s">
        <v>430</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430</v>
      </c>
      <c r="DH118" s="1029"/>
      <c r="DI118" s="1029"/>
      <c r="DJ118" s="1029"/>
      <c r="DK118" s="1030"/>
      <c r="DL118" s="1031" t="s">
        <v>122</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x14ac:dyDescent="0.15">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122</v>
      </c>
      <c r="AB119" s="962"/>
      <c r="AC119" s="962"/>
      <c r="AD119" s="962"/>
      <c r="AE119" s="963"/>
      <c r="AF119" s="964" t="s">
        <v>430</v>
      </c>
      <c r="AG119" s="962"/>
      <c r="AH119" s="962"/>
      <c r="AI119" s="962"/>
      <c r="AJ119" s="963"/>
      <c r="AK119" s="964" t="s">
        <v>430</v>
      </c>
      <c r="AL119" s="962"/>
      <c r="AM119" s="962"/>
      <c r="AN119" s="962"/>
      <c r="AO119" s="963"/>
      <c r="AP119" s="965" t="s">
        <v>122</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456</v>
      </c>
      <c r="BP119" s="1076"/>
      <c r="BQ119" s="1067">
        <v>89297870</v>
      </c>
      <c r="BR119" s="1068"/>
      <c r="BS119" s="1068"/>
      <c r="BT119" s="1068"/>
      <c r="BU119" s="1068"/>
      <c r="BV119" s="1068">
        <v>85839688</v>
      </c>
      <c r="BW119" s="1068"/>
      <c r="BX119" s="1068"/>
      <c r="BY119" s="1068"/>
      <c r="BZ119" s="1068"/>
      <c r="CA119" s="1068">
        <v>79015565</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74021</v>
      </c>
      <c r="DH119" s="1054"/>
      <c r="DI119" s="1054"/>
      <c r="DJ119" s="1054"/>
      <c r="DK119" s="1055"/>
      <c r="DL119" s="1053">
        <v>54196</v>
      </c>
      <c r="DM119" s="1054"/>
      <c r="DN119" s="1054"/>
      <c r="DO119" s="1054"/>
      <c r="DP119" s="1055"/>
      <c r="DQ119" s="1053">
        <v>37106</v>
      </c>
      <c r="DR119" s="1054"/>
      <c r="DS119" s="1054"/>
      <c r="DT119" s="1054"/>
      <c r="DU119" s="1055"/>
      <c r="DV119" s="1056">
        <v>0.1</v>
      </c>
      <c r="DW119" s="1057"/>
      <c r="DX119" s="1057"/>
      <c r="DY119" s="1057"/>
      <c r="DZ119" s="1058"/>
    </row>
    <row r="120" spans="1:130" s="226" customFormat="1" ht="26.25" customHeight="1" x14ac:dyDescent="0.15">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v>199309</v>
      </c>
      <c r="AB120" s="1029"/>
      <c r="AC120" s="1029"/>
      <c r="AD120" s="1029"/>
      <c r="AE120" s="1030"/>
      <c r="AF120" s="1031">
        <v>84852</v>
      </c>
      <c r="AG120" s="1029"/>
      <c r="AH120" s="1029"/>
      <c r="AI120" s="1029"/>
      <c r="AJ120" s="1030"/>
      <c r="AK120" s="1031">
        <v>147497</v>
      </c>
      <c r="AL120" s="1029"/>
      <c r="AM120" s="1029"/>
      <c r="AN120" s="1029"/>
      <c r="AO120" s="1030"/>
      <c r="AP120" s="1032">
        <v>0.2</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43097803</v>
      </c>
      <c r="BR120" s="997"/>
      <c r="BS120" s="997"/>
      <c r="BT120" s="997"/>
      <c r="BU120" s="997"/>
      <c r="BV120" s="997">
        <v>43814920</v>
      </c>
      <c r="BW120" s="997"/>
      <c r="BX120" s="997"/>
      <c r="BY120" s="997"/>
      <c r="BZ120" s="997"/>
      <c r="CA120" s="997">
        <v>45561757</v>
      </c>
      <c r="CB120" s="997"/>
      <c r="CC120" s="997"/>
      <c r="CD120" s="997"/>
      <c r="CE120" s="997"/>
      <c r="CF120" s="1011">
        <v>75.8</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t="s">
        <v>429</v>
      </c>
      <c r="DH120" s="997"/>
      <c r="DI120" s="997"/>
      <c r="DJ120" s="997"/>
      <c r="DK120" s="997"/>
      <c r="DL120" s="997">
        <v>22504930</v>
      </c>
      <c r="DM120" s="997"/>
      <c r="DN120" s="997"/>
      <c r="DO120" s="997"/>
      <c r="DP120" s="997"/>
      <c r="DQ120" s="997">
        <v>20044281</v>
      </c>
      <c r="DR120" s="997"/>
      <c r="DS120" s="997"/>
      <c r="DT120" s="997"/>
      <c r="DU120" s="997"/>
      <c r="DV120" s="998">
        <v>33.4</v>
      </c>
      <c r="DW120" s="998"/>
      <c r="DX120" s="998"/>
      <c r="DY120" s="998"/>
      <c r="DZ120" s="999"/>
    </row>
    <row r="121" spans="1:130" s="226" customFormat="1" ht="26.25" customHeight="1" x14ac:dyDescent="0.15">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429</v>
      </c>
      <c r="AG121" s="1029"/>
      <c r="AH121" s="1029"/>
      <c r="AI121" s="1029"/>
      <c r="AJ121" s="1030"/>
      <c r="AK121" s="1031" t="s">
        <v>122</v>
      </c>
      <c r="AL121" s="1029"/>
      <c r="AM121" s="1029"/>
      <c r="AN121" s="1029"/>
      <c r="AO121" s="1030"/>
      <c r="AP121" s="1032" t="s">
        <v>429</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27985961</v>
      </c>
      <c r="BR121" s="990"/>
      <c r="BS121" s="990"/>
      <c r="BT121" s="990"/>
      <c r="BU121" s="990"/>
      <c r="BV121" s="990">
        <v>25624094</v>
      </c>
      <c r="BW121" s="990"/>
      <c r="BX121" s="990"/>
      <c r="BY121" s="990"/>
      <c r="BZ121" s="990"/>
      <c r="CA121" s="990">
        <v>22264511</v>
      </c>
      <c r="CB121" s="990"/>
      <c r="CC121" s="990"/>
      <c r="CD121" s="990"/>
      <c r="CE121" s="990"/>
      <c r="CF121" s="984">
        <v>37</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140331</v>
      </c>
      <c r="DH121" s="990"/>
      <c r="DI121" s="990"/>
      <c r="DJ121" s="990"/>
      <c r="DK121" s="990"/>
      <c r="DL121" s="990">
        <v>166077</v>
      </c>
      <c r="DM121" s="990"/>
      <c r="DN121" s="990"/>
      <c r="DO121" s="990"/>
      <c r="DP121" s="990"/>
      <c r="DQ121" s="990">
        <v>170255</v>
      </c>
      <c r="DR121" s="990"/>
      <c r="DS121" s="990"/>
      <c r="DT121" s="990"/>
      <c r="DU121" s="990"/>
      <c r="DV121" s="991">
        <v>0.3</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429</v>
      </c>
      <c r="AB122" s="1029"/>
      <c r="AC122" s="1029"/>
      <c r="AD122" s="1029"/>
      <c r="AE122" s="1030"/>
      <c r="AF122" s="1031" t="s">
        <v>122</v>
      </c>
      <c r="AG122" s="1029"/>
      <c r="AH122" s="1029"/>
      <c r="AI122" s="1029"/>
      <c r="AJ122" s="1030"/>
      <c r="AK122" s="1031" t="s">
        <v>429</v>
      </c>
      <c r="AL122" s="1029"/>
      <c r="AM122" s="1029"/>
      <c r="AN122" s="1029"/>
      <c r="AO122" s="1030"/>
      <c r="AP122" s="1032" t="s">
        <v>429</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92231256</v>
      </c>
      <c r="BR122" s="1068"/>
      <c r="BS122" s="1068"/>
      <c r="BT122" s="1068"/>
      <c r="BU122" s="1068"/>
      <c r="BV122" s="1068">
        <v>92214160</v>
      </c>
      <c r="BW122" s="1068"/>
      <c r="BX122" s="1068"/>
      <c r="BY122" s="1068"/>
      <c r="BZ122" s="1068"/>
      <c r="CA122" s="1068">
        <v>92147952</v>
      </c>
      <c r="CB122" s="1068"/>
      <c r="CC122" s="1068"/>
      <c r="CD122" s="1068"/>
      <c r="CE122" s="1068"/>
      <c r="CF122" s="1088">
        <v>153.30000000000001</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t="s">
        <v>429</v>
      </c>
      <c r="DH122" s="990"/>
      <c r="DI122" s="990"/>
      <c r="DJ122" s="990"/>
      <c r="DK122" s="990"/>
      <c r="DL122" s="990" t="s">
        <v>122</v>
      </c>
      <c r="DM122" s="990"/>
      <c r="DN122" s="990"/>
      <c r="DO122" s="990"/>
      <c r="DP122" s="990"/>
      <c r="DQ122" s="990" t="s">
        <v>122</v>
      </c>
      <c r="DR122" s="990"/>
      <c r="DS122" s="990"/>
      <c r="DT122" s="990"/>
      <c r="DU122" s="990"/>
      <c r="DV122" s="991" t="s">
        <v>429</v>
      </c>
      <c r="DW122" s="991"/>
      <c r="DX122" s="991"/>
      <c r="DY122" s="991"/>
      <c r="DZ122" s="992"/>
    </row>
    <row r="123" spans="1:130" s="226" customFormat="1" ht="26.25" customHeight="1" x14ac:dyDescent="0.15">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429</v>
      </c>
      <c r="AB123" s="1029"/>
      <c r="AC123" s="1029"/>
      <c r="AD123" s="1029"/>
      <c r="AE123" s="1030"/>
      <c r="AF123" s="1031" t="s">
        <v>429</v>
      </c>
      <c r="AG123" s="1029"/>
      <c r="AH123" s="1029"/>
      <c r="AI123" s="1029"/>
      <c r="AJ123" s="1030"/>
      <c r="AK123" s="1031" t="s">
        <v>429</v>
      </c>
      <c r="AL123" s="1029"/>
      <c r="AM123" s="1029"/>
      <c r="AN123" s="1029"/>
      <c r="AO123" s="1030"/>
      <c r="AP123" s="1032" t="s">
        <v>429</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467</v>
      </c>
      <c r="BP123" s="1076"/>
      <c r="BQ123" s="1135">
        <v>163315020</v>
      </c>
      <c r="BR123" s="1136"/>
      <c r="BS123" s="1136"/>
      <c r="BT123" s="1136"/>
      <c r="BU123" s="1136"/>
      <c r="BV123" s="1136">
        <v>161653174</v>
      </c>
      <c r="BW123" s="1136"/>
      <c r="BX123" s="1136"/>
      <c r="BY123" s="1136"/>
      <c r="BZ123" s="1136"/>
      <c r="CA123" s="1136">
        <v>159974220</v>
      </c>
      <c r="CB123" s="1136"/>
      <c r="CC123" s="1136"/>
      <c r="CD123" s="1136"/>
      <c r="CE123" s="1136"/>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t="s">
        <v>469</v>
      </c>
      <c r="DH123" s="1029"/>
      <c r="DI123" s="1029"/>
      <c r="DJ123" s="1029"/>
      <c r="DK123" s="1030"/>
      <c r="DL123" s="1031" t="s">
        <v>122</v>
      </c>
      <c r="DM123" s="1029"/>
      <c r="DN123" s="1029"/>
      <c r="DO123" s="1029"/>
      <c r="DP123" s="1030"/>
      <c r="DQ123" s="1031" t="s">
        <v>122</v>
      </c>
      <c r="DR123" s="1029"/>
      <c r="DS123" s="1029"/>
      <c r="DT123" s="1029"/>
      <c r="DU123" s="1030"/>
      <c r="DV123" s="1032" t="s">
        <v>122</v>
      </c>
      <c r="DW123" s="1033"/>
      <c r="DX123" s="1033"/>
      <c r="DY123" s="1033"/>
      <c r="DZ123" s="1034"/>
    </row>
    <row r="124" spans="1:130" s="226" customFormat="1" ht="26.25" customHeight="1" thickBot="1" x14ac:dyDescent="0.2">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122</v>
      </c>
      <c r="AG124" s="1029"/>
      <c r="AH124" s="1029"/>
      <c r="AI124" s="1029"/>
      <c r="AJ124" s="1030"/>
      <c r="AK124" s="1031" t="s">
        <v>122</v>
      </c>
      <c r="AL124" s="1029"/>
      <c r="AM124" s="1029"/>
      <c r="AN124" s="1029"/>
      <c r="AO124" s="1030"/>
      <c r="AP124" s="1032" t="s">
        <v>469</v>
      </c>
      <c r="AQ124" s="1033"/>
      <c r="AR124" s="1033"/>
      <c r="AS124" s="1033"/>
      <c r="AT124" s="1034"/>
      <c r="AU124" s="1131" t="s">
        <v>470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122</v>
      </c>
      <c r="BR124" s="1098"/>
      <c r="BS124" s="1098"/>
      <c r="BT124" s="1098"/>
      <c r="BU124" s="1098"/>
      <c r="BV124" s="1098" t="s">
        <v>469</v>
      </c>
      <c r="BW124" s="1098"/>
      <c r="BX124" s="1098"/>
      <c r="BY124" s="1098"/>
      <c r="BZ124" s="1098"/>
      <c r="CA124" s="1098" t="s">
        <v>469</v>
      </c>
      <c r="CB124" s="1098"/>
      <c r="CC124" s="1098"/>
      <c r="CD124" s="1098"/>
      <c r="CE124" s="1098"/>
      <c r="CF124" s="1099"/>
      <c r="CG124" s="1100"/>
      <c r="CH124" s="1100"/>
      <c r="CI124" s="1100"/>
      <c r="CJ124" s="1101"/>
      <c r="CK124" s="1083"/>
      <c r="CL124" s="1083"/>
      <c r="CM124" s="1083"/>
      <c r="CN124" s="1083"/>
      <c r="CO124" s="1084"/>
      <c r="CP124" s="1090" t="s">
        <v>471</v>
      </c>
      <c r="CQ124" s="1091"/>
      <c r="CR124" s="1091"/>
      <c r="CS124" s="1091"/>
      <c r="CT124" s="1091"/>
      <c r="CU124" s="1091"/>
      <c r="CV124" s="1091"/>
      <c r="CW124" s="1091"/>
      <c r="CX124" s="1091"/>
      <c r="CY124" s="1091"/>
      <c r="CZ124" s="1091"/>
      <c r="DA124" s="1091"/>
      <c r="DB124" s="1091"/>
      <c r="DC124" s="1091"/>
      <c r="DD124" s="1091"/>
      <c r="DE124" s="1091"/>
      <c r="DF124" s="1092"/>
      <c r="DG124" s="1075">
        <v>25625799</v>
      </c>
      <c r="DH124" s="1054"/>
      <c r="DI124" s="1054"/>
      <c r="DJ124" s="1054"/>
      <c r="DK124" s="1055"/>
      <c r="DL124" s="1053" t="s">
        <v>472</v>
      </c>
      <c r="DM124" s="1054"/>
      <c r="DN124" s="1054"/>
      <c r="DO124" s="1054"/>
      <c r="DP124" s="1055"/>
      <c r="DQ124" s="1053" t="s">
        <v>472</v>
      </c>
      <c r="DR124" s="1054"/>
      <c r="DS124" s="1054"/>
      <c r="DT124" s="1054"/>
      <c r="DU124" s="1055"/>
      <c r="DV124" s="1056" t="s">
        <v>472</v>
      </c>
      <c r="DW124" s="1057"/>
      <c r="DX124" s="1057"/>
      <c r="DY124" s="1057"/>
      <c r="DZ124" s="1058"/>
    </row>
    <row r="125" spans="1:130" s="226" customFormat="1" ht="26.25" customHeight="1" x14ac:dyDescent="0.15">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472</v>
      </c>
      <c r="AB125" s="1029"/>
      <c r="AC125" s="1029"/>
      <c r="AD125" s="1029"/>
      <c r="AE125" s="1030"/>
      <c r="AF125" s="1031" t="s">
        <v>473</v>
      </c>
      <c r="AG125" s="1029"/>
      <c r="AH125" s="1029"/>
      <c r="AI125" s="1029"/>
      <c r="AJ125" s="1030"/>
      <c r="AK125" s="1031" t="s">
        <v>472</v>
      </c>
      <c r="AL125" s="1029"/>
      <c r="AM125" s="1029"/>
      <c r="AN125" s="1029"/>
      <c r="AO125" s="1030"/>
      <c r="AP125" s="1032" t="s">
        <v>472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474</v>
      </c>
      <c r="CL125" s="1078"/>
      <c r="CM125" s="1078"/>
      <c r="CN125" s="1078"/>
      <c r="CO125" s="1079"/>
      <c r="CP125" s="1010" t="s">
        <v>475</v>
      </c>
      <c r="CQ125" s="959"/>
      <c r="CR125" s="959"/>
      <c r="CS125" s="959"/>
      <c r="CT125" s="959"/>
      <c r="CU125" s="959"/>
      <c r="CV125" s="959"/>
      <c r="CW125" s="959"/>
      <c r="CX125" s="959"/>
      <c r="CY125" s="959"/>
      <c r="CZ125" s="959"/>
      <c r="DA125" s="959"/>
      <c r="DB125" s="959"/>
      <c r="DC125" s="959"/>
      <c r="DD125" s="959"/>
      <c r="DE125" s="959"/>
      <c r="DF125" s="960"/>
      <c r="DG125" s="996" t="s">
        <v>473</v>
      </c>
      <c r="DH125" s="997"/>
      <c r="DI125" s="997"/>
      <c r="DJ125" s="997"/>
      <c r="DK125" s="997"/>
      <c r="DL125" s="997" t="s">
        <v>472</v>
      </c>
      <c r="DM125" s="997"/>
      <c r="DN125" s="997"/>
      <c r="DO125" s="997"/>
      <c r="DP125" s="997"/>
      <c r="DQ125" s="997" t="s">
        <v>473</v>
      </c>
      <c r="DR125" s="997"/>
      <c r="DS125" s="997"/>
      <c r="DT125" s="997"/>
      <c r="DU125" s="997"/>
      <c r="DV125" s="998" t="s">
        <v>476</v>
      </c>
      <c r="DW125" s="998"/>
      <c r="DX125" s="998"/>
      <c r="DY125" s="998"/>
      <c r="DZ125" s="999"/>
    </row>
    <row r="126" spans="1:130" s="226" customFormat="1" ht="26.25" customHeight="1" thickBot="1" x14ac:dyDescent="0.2">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964505</v>
      </c>
      <c r="AB126" s="1029"/>
      <c r="AC126" s="1029"/>
      <c r="AD126" s="1029"/>
      <c r="AE126" s="1030"/>
      <c r="AF126" s="1031">
        <v>312552</v>
      </c>
      <c r="AG126" s="1029"/>
      <c r="AH126" s="1029"/>
      <c r="AI126" s="1029"/>
      <c r="AJ126" s="1030"/>
      <c r="AK126" s="1031">
        <v>33803</v>
      </c>
      <c r="AL126" s="1029"/>
      <c r="AM126" s="1029"/>
      <c r="AN126" s="1029"/>
      <c r="AO126" s="1030"/>
      <c r="AP126" s="1032">
        <v>0.1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477</v>
      </c>
      <c r="CQ126" s="1020"/>
      <c r="CR126" s="1020"/>
      <c r="CS126" s="1020"/>
      <c r="CT126" s="1020"/>
      <c r="CU126" s="1020"/>
      <c r="CV126" s="1020"/>
      <c r="CW126" s="1020"/>
      <c r="CX126" s="1020"/>
      <c r="CY126" s="1020"/>
      <c r="CZ126" s="1020"/>
      <c r="DA126" s="1020"/>
      <c r="DB126" s="1020"/>
      <c r="DC126" s="1020"/>
      <c r="DD126" s="1020"/>
      <c r="DE126" s="1020"/>
      <c r="DF126" s="1021"/>
      <c r="DG126" s="989" t="s">
        <v>476</v>
      </c>
      <c r="DH126" s="990"/>
      <c r="DI126" s="990"/>
      <c r="DJ126" s="990"/>
      <c r="DK126" s="990"/>
      <c r="DL126" s="990" t="s">
        <v>472</v>
      </c>
      <c r="DM126" s="990"/>
      <c r="DN126" s="990"/>
      <c r="DO126" s="990"/>
      <c r="DP126" s="990"/>
      <c r="DQ126" s="990" t="s">
        <v>472</v>
      </c>
      <c r="DR126" s="990"/>
      <c r="DS126" s="990"/>
      <c r="DT126" s="990"/>
      <c r="DU126" s="990"/>
      <c r="DV126" s="991" t="s">
        <v>472</v>
      </c>
      <c r="DW126" s="991"/>
      <c r="DX126" s="991"/>
      <c r="DY126" s="991"/>
      <c r="DZ126" s="992"/>
    </row>
    <row r="127" spans="1:130" s="226" customFormat="1" ht="26.25" customHeight="1" x14ac:dyDescent="0.15">
      <c r="A127" s="1130"/>
      <c r="B127" s="1018"/>
      <c r="C127" s="1072" t="s">
        <v>478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1572</v>
      </c>
      <c r="AB127" s="1029"/>
      <c r="AC127" s="1029"/>
      <c r="AD127" s="1029"/>
      <c r="AE127" s="1030"/>
      <c r="AF127" s="1031">
        <v>1209</v>
      </c>
      <c r="AG127" s="1029"/>
      <c r="AH127" s="1029"/>
      <c r="AI127" s="1029"/>
      <c r="AJ127" s="1030"/>
      <c r="AK127" s="1031">
        <v>864</v>
      </c>
      <c r="AL127" s="1029"/>
      <c r="AM127" s="1029"/>
      <c r="AN127" s="1029"/>
      <c r="AO127" s="1030"/>
      <c r="AP127" s="1032">
        <v>0</v>
      </c>
      <c r="AQ127" s="1033"/>
      <c r="AR127" s="1033"/>
      <c r="AS127" s="1033"/>
      <c r="AT127" s="1034"/>
      <c r="AU127" s="262"/>
      <c r="AV127" s="262"/>
      <c r="AW127" s="262"/>
      <c r="AX127" s="1102" t="s">
        <v>479</v>
      </c>
      <c r="AY127" s="1103"/>
      <c r="AZ127" s="1103"/>
      <c r="BA127" s="1103"/>
      <c r="BB127" s="1103"/>
      <c r="BC127" s="1103"/>
      <c r="BD127" s="1103"/>
      <c r="BE127" s="1104"/>
      <c r="BF127" s="1105" t="s">
        <v>480</v>
      </c>
      <c r="BG127" s="1103"/>
      <c r="BH127" s="1103"/>
      <c r="BI127" s="1103"/>
      <c r="BJ127" s="1103"/>
      <c r="BK127" s="1103"/>
      <c r="BL127" s="1104"/>
      <c r="BM127" s="1105" t="s">
        <v>481</v>
      </c>
      <c r="BN127" s="1103"/>
      <c r="BO127" s="1103"/>
      <c r="BP127" s="1103"/>
      <c r="BQ127" s="1103"/>
      <c r="BR127" s="1103"/>
      <c r="BS127" s="1104"/>
      <c r="BT127" s="1105" t="s">
        <v>482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483</v>
      </c>
      <c r="CQ127" s="1020"/>
      <c r="CR127" s="1020"/>
      <c r="CS127" s="1020"/>
      <c r="CT127" s="1020"/>
      <c r="CU127" s="1020"/>
      <c r="CV127" s="1020"/>
      <c r="CW127" s="1020"/>
      <c r="CX127" s="1020"/>
      <c r="CY127" s="1020"/>
      <c r="CZ127" s="1020"/>
      <c r="DA127" s="1020"/>
      <c r="DB127" s="1020"/>
      <c r="DC127" s="1020"/>
      <c r="DD127" s="1020"/>
      <c r="DE127" s="1020"/>
      <c r="DF127" s="1021"/>
      <c r="DG127" s="989" t="s">
        <v>472</v>
      </c>
      <c r="DH127" s="990"/>
      <c r="DI127" s="990"/>
      <c r="DJ127" s="990"/>
      <c r="DK127" s="990"/>
      <c r="DL127" s="990" t="s">
        <v>472</v>
      </c>
      <c r="DM127" s="990"/>
      <c r="DN127" s="990"/>
      <c r="DO127" s="990"/>
      <c r="DP127" s="990"/>
      <c r="DQ127" s="990" t="s">
        <v>473</v>
      </c>
      <c r="DR127" s="990"/>
      <c r="DS127" s="990"/>
      <c r="DT127" s="990"/>
      <c r="DU127" s="990"/>
      <c r="DV127" s="991" t="s">
        <v>122</v>
      </c>
      <c r="DW127" s="991"/>
      <c r="DX127" s="991"/>
      <c r="DY127" s="991"/>
      <c r="DZ127" s="992"/>
    </row>
    <row r="128" spans="1:130" s="226" customFormat="1" ht="26.25" customHeight="1" thickBot="1" x14ac:dyDescent="0.2">
      <c r="A128" s="1113" t="s">
        <v>484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485</v>
      </c>
      <c r="X128" s="1115"/>
      <c r="Y128" s="1115"/>
      <c r="Z128" s="1116"/>
      <c r="AA128" s="1117">
        <v>2721138</v>
      </c>
      <c r="AB128" s="1118"/>
      <c r="AC128" s="1118"/>
      <c r="AD128" s="1118"/>
      <c r="AE128" s="1119"/>
      <c r="AF128" s="1120">
        <v>2425818</v>
      </c>
      <c r="AG128" s="1118"/>
      <c r="AH128" s="1118"/>
      <c r="AI128" s="1118"/>
      <c r="AJ128" s="1119"/>
      <c r="AK128" s="1120">
        <v>2521475</v>
      </c>
      <c r="AL128" s="1118"/>
      <c r="AM128" s="1118"/>
      <c r="AN128" s="1118"/>
      <c r="AO128" s="1119"/>
      <c r="AP128" s="1121"/>
      <c r="AQ128" s="1122"/>
      <c r="AR128" s="1122"/>
      <c r="AS128" s="1122"/>
      <c r="AT128" s="1123"/>
      <c r="AU128" s="262"/>
      <c r="AV128" s="262"/>
      <c r="AW128" s="262"/>
      <c r="AX128" s="958" t="s">
        <v>486</v>
      </c>
      <c r="AY128" s="959"/>
      <c r="AZ128" s="959"/>
      <c r="BA128" s="959"/>
      <c r="BB128" s="959"/>
      <c r="BC128" s="959"/>
      <c r="BD128" s="959"/>
      <c r="BE128" s="960"/>
      <c r="BF128" s="1124" t="s">
        <v>473</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487</v>
      </c>
      <c r="CQ128" s="1107"/>
      <c r="CR128" s="1107"/>
      <c r="CS128" s="1107"/>
      <c r="CT128" s="1107"/>
      <c r="CU128" s="1107"/>
      <c r="CV128" s="1107"/>
      <c r="CW128" s="1107"/>
      <c r="CX128" s="1107"/>
      <c r="CY128" s="1107"/>
      <c r="CZ128" s="1107"/>
      <c r="DA128" s="1107"/>
      <c r="DB128" s="1107"/>
      <c r="DC128" s="1107"/>
      <c r="DD128" s="1107"/>
      <c r="DE128" s="1107"/>
      <c r="DF128" s="1108"/>
      <c r="DG128" s="1109" t="s">
        <v>472</v>
      </c>
      <c r="DH128" s="1110"/>
      <c r="DI128" s="1110"/>
      <c r="DJ128" s="1110"/>
      <c r="DK128" s="1110"/>
      <c r="DL128" s="1110">
        <v>178430</v>
      </c>
      <c r="DM128" s="1110"/>
      <c r="DN128" s="1110"/>
      <c r="DO128" s="1110"/>
      <c r="DP128" s="1110"/>
      <c r="DQ128" s="1110">
        <v>189905</v>
      </c>
      <c r="DR128" s="1110"/>
      <c r="DS128" s="1110"/>
      <c r="DT128" s="1110"/>
      <c r="DU128" s="1110"/>
      <c r="DV128" s="1111">
        <v>0.3</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488</v>
      </c>
      <c r="X129" s="1144"/>
      <c r="Y129" s="1144"/>
      <c r="Z129" s="1145"/>
      <c r="AA129" s="1028">
        <v>67407410</v>
      </c>
      <c r="AB129" s="1029"/>
      <c r="AC129" s="1029"/>
      <c r="AD129" s="1029"/>
      <c r="AE129" s="1030"/>
      <c r="AF129" s="1031">
        <v>67718694</v>
      </c>
      <c r="AG129" s="1029"/>
      <c r="AH129" s="1029"/>
      <c r="AI129" s="1029"/>
      <c r="AJ129" s="1030"/>
      <c r="AK129" s="1031">
        <v>67954649</v>
      </c>
      <c r="AL129" s="1029"/>
      <c r="AM129" s="1029"/>
      <c r="AN129" s="1029"/>
      <c r="AO129" s="1030"/>
      <c r="AP129" s="1146"/>
      <c r="AQ129" s="1147"/>
      <c r="AR129" s="1147"/>
      <c r="AS129" s="1147"/>
      <c r="AT129" s="1148"/>
      <c r="AU129" s="264"/>
      <c r="AV129" s="264"/>
      <c r="AW129" s="264"/>
      <c r="AX129" s="1137" t="s">
        <v>489</v>
      </c>
      <c r="AY129" s="1020"/>
      <c r="AZ129" s="1020"/>
      <c r="BA129" s="1020"/>
      <c r="BB129" s="1020"/>
      <c r="BC129" s="1020"/>
      <c r="BD129" s="1020"/>
      <c r="BE129" s="1021"/>
      <c r="BF129" s="1138" t="s">
        <v>473</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491</v>
      </c>
      <c r="X130" s="1144"/>
      <c r="Y130" s="1144"/>
      <c r="Z130" s="1145"/>
      <c r="AA130" s="1028">
        <v>7681019</v>
      </c>
      <c r="AB130" s="1029"/>
      <c r="AC130" s="1029"/>
      <c r="AD130" s="1029"/>
      <c r="AE130" s="1030"/>
      <c r="AF130" s="1031">
        <v>7718227</v>
      </c>
      <c r="AG130" s="1029"/>
      <c r="AH130" s="1029"/>
      <c r="AI130" s="1029"/>
      <c r="AJ130" s="1030"/>
      <c r="AK130" s="1031">
        <v>7854887</v>
      </c>
      <c r="AL130" s="1029"/>
      <c r="AM130" s="1029"/>
      <c r="AN130" s="1029"/>
      <c r="AO130" s="1030"/>
      <c r="AP130" s="1146"/>
      <c r="AQ130" s="1147"/>
      <c r="AR130" s="1147"/>
      <c r="AS130" s="1147"/>
      <c r="AT130" s="1148"/>
      <c r="AU130" s="264"/>
      <c r="AV130" s="264"/>
      <c r="AW130" s="264"/>
      <c r="AX130" s="1137" t="s">
        <v>492</v>
      </c>
      <c r="AY130" s="1020"/>
      <c r="AZ130" s="1020"/>
      <c r="BA130" s="1020"/>
      <c r="BB130" s="1020"/>
      <c r="BC130" s="1020"/>
      <c r="BD130" s="1020"/>
      <c r="BE130" s="1021"/>
      <c r="BF130" s="1174">
        <v>0.2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493</v>
      </c>
      <c r="X131" s="1182"/>
      <c r="Y131" s="1182"/>
      <c r="Z131" s="1183"/>
      <c r="AA131" s="1075">
        <v>59726391</v>
      </c>
      <c r="AB131" s="1054"/>
      <c r="AC131" s="1054"/>
      <c r="AD131" s="1054"/>
      <c r="AE131" s="1055"/>
      <c r="AF131" s="1053">
        <v>60000467</v>
      </c>
      <c r="AG131" s="1054"/>
      <c r="AH131" s="1054"/>
      <c r="AI131" s="1054"/>
      <c r="AJ131" s="1055"/>
      <c r="AK131" s="1053">
        <v>60099762</v>
      </c>
      <c r="AL131" s="1054"/>
      <c r="AM131" s="1054"/>
      <c r="AN131" s="1054"/>
      <c r="AO131" s="1055"/>
      <c r="AP131" s="1184"/>
      <c r="AQ131" s="1185"/>
      <c r="AR131" s="1185"/>
      <c r="AS131" s="1185"/>
      <c r="AT131" s="1186"/>
      <c r="AU131" s="264"/>
      <c r="AV131" s="264"/>
      <c r="AW131" s="264"/>
      <c r="AX131" s="1156" t="s">
        <v>494</v>
      </c>
      <c r="AY131" s="1107"/>
      <c r="AZ131" s="1107"/>
      <c r="BA131" s="1107"/>
      <c r="BB131" s="1107"/>
      <c r="BC131" s="1107"/>
      <c r="BD131" s="1107"/>
      <c r="BE131" s="1108"/>
      <c r="BF131" s="1157" t="s">
        <v>473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496</v>
      </c>
      <c r="W132" s="1167"/>
      <c r="X132" s="1167"/>
      <c r="Y132" s="1167"/>
      <c r="Z132" s="1168"/>
      <c r="AA132" s="1169">
        <v>1.31604302</v>
      </c>
      <c r="AB132" s="1170"/>
      <c r="AC132" s="1170"/>
      <c r="AD132" s="1170"/>
      <c r="AE132" s="1171"/>
      <c r="AF132" s="1172">
        <v>9.8872563999999996E-2</v>
      </c>
      <c r="AG132" s="1170"/>
      <c r="AH132" s="1170"/>
      <c r="AI132" s="1170"/>
      <c r="AJ132" s="1171"/>
      <c r="AK132" s="1172">
        <v>-0.70525570500000001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497</v>
      </c>
      <c r="W133" s="1150"/>
      <c r="X133" s="1150"/>
      <c r="Y133" s="1150"/>
      <c r="Z133" s="1151"/>
      <c r="AA133" s="1152">
        <v>0.1</v>
      </c>
      <c r="AB133" s="1153"/>
      <c r="AC133" s="1153"/>
      <c r="AD133" s="1153"/>
      <c r="AE133" s="1154"/>
      <c r="AF133" s="1152">
        <v>0.3</v>
      </c>
      <c r="AG133" s="1153"/>
      <c r="AH133" s="1153"/>
      <c r="AI133" s="1153"/>
      <c r="AJ133" s="1154"/>
      <c r="AK133" s="1152">
        <v>0.2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0HZE4jqHnHELl69WNXuXbj/M7fl4uiJA4JbN5hRx8y7j8Jf4eGFG8kncT9YIxjMoATsg9XhsK6RLAlxlVZNPYg==" saltValue="DUQlQBLf3BojfD95INRW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BW7dyuy458+BE2qm6d/F3GmZd/nBZkrfz1jx3aR2Q3MMIAdsTINbLF5pYOkYmXpW9MsI7oyy4PzWWFc/8t4uA==" saltValue="Ij4cuuI38lEZJ27Bl5P9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q63pAEfB/motItcml9uaKK80Uu/5xut/up5CKATl0oQ8Uuvt4BLGsX/02971wuTSH4FsyRJ91OR6WP7Fa1Yxw==" saltValue="jCLOoUX6sIdWUFN2kJHv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19841923</v>
      </c>
      <c r="AP9" s="292">
        <v>56120</v>
      </c>
      <c r="AQ9" s="293">
        <v>57800</v>
      </c>
      <c r="AR9" s="294">
        <v>-2.9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1112864</v>
      </c>
      <c r="AP10" s="295">
        <v>3148</v>
      </c>
      <c r="AQ10" s="296">
        <v>2573</v>
      </c>
      <c r="AR10" s="297">
        <v>22.3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9650</v>
      </c>
      <c r="AP11" s="295">
        <v>27</v>
      </c>
      <c r="AQ11" s="296">
        <v>1586</v>
      </c>
      <c r="AR11" s="297">
        <v>-98.3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v>151176</v>
      </c>
      <c r="AP12" s="295">
        <v>428</v>
      </c>
      <c r="AQ12" s="296">
        <v>532</v>
      </c>
      <c r="AR12" s="297">
        <v>-19.5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510</v>
      </c>
      <c r="AL13" s="1193"/>
      <c r="AM13" s="1193"/>
      <c r="AN13" s="1194"/>
      <c r="AO13" s="295" t="s">
        <v>511</v>
      </c>
      <c r="AP13" s="295" t="s">
        <v>511</v>
      </c>
      <c r="AQ13" s="296">
        <v>18</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v>473353</v>
      </c>
      <c r="AP14" s="295">
        <v>1339</v>
      </c>
      <c r="AQ14" s="296">
        <v>1833</v>
      </c>
      <c r="AR14" s="297">
        <v>-27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376341</v>
      </c>
      <c r="AP15" s="295">
        <v>1064</v>
      </c>
      <c r="AQ15" s="296">
        <v>1281</v>
      </c>
      <c r="AR15" s="297">
        <v>-16.899999999999999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-854057</v>
      </c>
      <c r="AP16" s="295">
        <v>-2416</v>
      </c>
      <c r="AQ16" s="296">
        <v>-4437</v>
      </c>
      <c r="AR16" s="297">
        <v>-45.5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21111250</v>
      </c>
      <c r="AP17" s="295">
        <v>59710</v>
      </c>
      <c r="AQ17" s="296">
        <v>61185</v>
      </c>
      <c r="AR17" s="297">
        <v>-2.4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6.02</v>
      </c>
      <c r="AP21" s="308">
        <v>6.2</v>
      </c>
      <c r="AQ21" s="309">
        <v>-0.18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99</v>
      </c>
      <c r="AP22" s="313">
        <v>100.2</v>
      </c>
      <c r="AQ22" s="314">
        <v>-1.2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7365382</v>
      </c>
      <c r="AP32" s="322">
        <v>20832</v>
      </c>
      <c r="AQ32" s="323">
        <v>37891</v>
      </c>
      <c r="AR32" s="324">
        <v>-45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511</v>
      </c>
      <c r="AP33" s="322" t="s">
        <v>511</v>
      </c>
      <c r="AQ33" s="323">
        <v>3</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511</v>
      </c>
      <c r="AP34" s="322" t="s">
        <v>511</v>
      </c>
      <c r="AQ34" s="323">
        <v>103</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2404959</v>
      </c>
      <c r="AP35" s="322">
        <v>6802</v>
      </c>
      <c r="AQ35" s="323">
        <v>9138</v>
      </c>
      <c r="AR35" s="324">
        <v>-25.6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t="s">
        <v>511</v>
      </c>
      <c r="AP36" s="322" t="s">
        <v>511</v>
      </c>
      <c r="AQ36" s="323">
        <v>348</v>
      </c>
      <c r="AR36" s="324" t="s">
        <v>511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v>182164</v>
      </c>
      <c r="AP37" s="322">
        <v>515</v>
      </c>
      <c r="AQ37" s="323">
        <v>851</v>
      </c>
      <c r="AR37" s="324">
        <v>-39.5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t="s">
        <v>511</v>
      </c>
      <c r="AP38" s="325" t="s">
        <v>511</v>
      </c>
      <c r="AQ38" s="326">
        <v>1</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v>-2521475</v>
      </c>
      <c r="AP39" s="322">
        <v>-7132</v>
      </c>
      <c r="AQ39" s="323">
        <v>-8418</v>
      </c>
      <c r="AR39" s="324">
        <v>-15.3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-7854887</v>
      </c>
      <c r="AP40" s="322">
        <v>-22216</v>
      </c>
      <c r="AQ40" s="323">
        <v>-29250</v>
      </c>
      <c r="AR40" s="324">
        <v>-24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-423857</v>
      </c>
      <c r="AP41" s="322">
        <v>-1199</v>
      </c>
      <c r="AQ41" s="323">
        <v>10666</v>
      </c>
      <c r="AR41" s="324">
        <v>-111.2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15023287</v>
      </c>
      <c r="AN51" s="344">
        <v>42154</v>
      </c>
      <c r="AO51" s="345">
        <v>60</v>
      </c>
      <c r="AP51" s="346">
        <v>47677</v>
      </c>
      <c r="AQ51" s="347">
        <v>14.3</v>
      </c>
      <c r="AR51" s="348">
        <v>45.7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5885692</v>
      </c>
      <c r="AN52" s="352">
        <v>16515</v>
      </c>
      <c r="AO52" s="353">
        <v>46.5</v>
      </c>
      <c r="AP52" s="354">
        <v>23360</v>
      </c>
      <c r="AQ52" s="355">
        <v>2.7</v>
      </c>
      <c r="AR52" s="356">
        <v>43.8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14531082</v>
      </c>
      <c r="AN53" s="344">
        <v>40873</v>
      </c>
      <c r="AO53" s="345">
        <v>-3</v>
      </c>
      <c r="AP53" s="346">
        <v>51613</v>
      </c>
      <c r="AQ53" s="347">
        <v>8.3000000000000007</v>
      </c>
      <c r="AR53" s="348">
        <v>-11.3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5727887</v>
      </c>
      <c r="AN54" s="352">
        <v>16112</v>
      </c>
      <c r="AO54" s="353">
        <v>-2.4</v>
      </c>
      <c r="AP54" s="354">
        <v>25872</v>
      </c>
      <c r="AQ54" s="355">
        <v>10.8</v>
      </c>
      <c r="AR54" s="356">
        <v>-13.2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14236891</v>
      </c>
      <c r="AN55" s="344">
        <v>40080</v>
      </c>
      <c r="AO55" s="345">
        <v>-1.9</v>
      </c>
      <c r="AP55" s="346">
        <v>50880</v>
      </c>
      <c r="AQ55" s="347">
        <v>-1.4</v>
      </c>
      <c r="AR55" s="348">
        <v>-0.5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5985458</v>
      </c>
      <c r="AN56" s="352">
        <v>16851</v>
      </c>
      <c r="AO56" s="353">
        <v>4.5999999999999996</v>
      </c>
      <c r="AP56" s="354">
        <v>27819</v>
      </c>
      <c r="AQ56" s="355">
        <v>7.5</v>
      </c>
      <c r="AR56" s="356">
        <v>-2.9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12661200</v>
      </c>
      <c r="AN57" s="344">
        <v>35744</v>
      </c>
      <c r="AO57" s="345">
        <v>-10.8</v>
      </c>
      <c r="AP57" s="346">
        <v>46395</v>
      </c>
      <c r="AQ57" s="347">
        <v>-8.8000000000000007</v>
      </c>
      <c r="AR57" s="348">
        <v>-2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6370814</v>
      </c>
      <c r="AN58" s="352">
        <v>17986</v>
      </c>
      <c r="AO58" s="353">
        <v>6.7</v>
      </c>
      <c r="AP58" s="354">
        <v>26304</v>
      </c>
      <c r="AQ58" s="355">
        <v>-5.4</v>
      </c>
      <c r="AR58" s="356">
        <v>12.1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11376286</v>
      </c>
      <c r="AN59" s="344">
        <v>32176</v>
      </c>
      <c r="AO59" s="345">
        <v>-10</v>
      </c>
      <c r="AP59" s="346">
        <v>48088</v>
      </c>
      <c r="AQ59" s="347">
        <v>3.6</v>
      </c>
      <c r="AR59" s="348">
        <v>-13.6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3309230</v>
      </c>
      <c r="AN60" s="352">
        <v>9360</v>
      </c>
      <c r="AO60" s="353">
        <v>-48</v>
      </c>
      <c r="AP60" s="354">
        <v>25183</v>
      </c>
      <c r="AQ60" s="355">
        <v>-4.3</v>
      </c>
      <c r="AR60" s="356">
        <v>-43.7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13565749</v>
      </c>
      <c r="AN61" s="359">
        <v>38205</v>
      </c>
      <c r="AO61" s="360">
        <v>6.9</v>
      </c>
      <c r="AP61" s="361">
        <v>48931</v>
      </c>
      <c r="AQ61" s="362">
        <v>3.2</v>
      </c>
      <c r="AR61" s="348">
        <v>3.7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5455816</v>
      </c>
      <c r="AN62" s="352">
        <v>15365</v>
      </c>
      <c r="AO62" s="353">
        <v>1.5</v>
      </c>
      <c r="AP62" s="354">
        <v>25708</v>
      </c>
      <c r="AQ62" s="355">
        <v>2.2999999999999998</v>
      </c>
      <c r="AR62" s="356">
        <v>-0.8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2E3nUXDdsdPmNqZf+O/t7dmJyG6jLxa0+nbYcpFSKBiHVZNYuZE0HBRPtUxLV9WUbGlgsKiMquL9jI7morZcHg==" saltValue="qXJKduDwSSDPMZWh4ozn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FPLJ2PCALox2erBmwwT7GpTD7nmFA0mso+eBfLwfjZIh71KOLyKx3LEfqn+UP8v7ZOZnTG/m38KaGXbwu7GSA==" saltValue="4TigKHj+cAbMymd0jt8I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D9KRCQ2QI1XkZwlw7tmFs+rH0RzfqZV76Y+VI+Vax7cLfcFllu0iBffaYDc91INUTNtNcpqKmlGgnwjDC/OZg==" saltValue="yzFaThtJ9m/QKYwoeHSR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2" t="s">
        <v>3</v>
      </c>
      <c r="D47" s="1212"/>
      <c r="E47" s="1213"/>
      <c r="F47" s="11">
        <v>21.99</v>
      </c>
      <c r="G47" s="12">
        <v>22.35</v>
      </c>
      <c r="H47" s="12">
        <v>22.63</v>
      </c>
      <c r="I47" s="12">
        <v>23.04</v>
      </c>
      <c r="J47" s="13">
        <v>23.68</v>
      </c>
    </row>
    <row r="48" spans="2:10" ht="57.75" customHeight="1" x14ac:dyDescent="0.15">
      <c r="B48" s="14"/>
      <c r="C48" s="1214" t="s">
        <v>4</v>
      </c>
      <c r="D48" s="1214"/>
      <c r="E48" s="1215"/>
      <c r="F48" s="15">
        <v>0.86</v>
      </c>
      <c r="G48" s="16">
        <v>0.63</v>
      </c>
      <c r="H48" s="16">
        <v>0.95</v>
      </c>
      <c r="I48" s="16">
        <v>1.37</v>
      </c>
      <c r="J48" s="17">
        <v>1.83</v>
      </c>
    </row>
    <row r="49" spans="2:10" ht="57.75" customHeight="1" thickBot="1" x14ac:dyDescent="0.2">
      <c r="B49" s="18"/>
      <c r="C49" s="1216" t="s">
        <v>5</v>
      </c>
      <c r="D49" s="1216"/>
      <c r="E49" s="1217"/>
      <c r="F49" s="19">
        <v>2.4900000000000002</v>
      </c>
      <c r="G49" s="20">
        <v>0.22</v>
      </c>
      <c r="H49" s="20">
        <v>0.73</v>
      </c>
      <c r="I49" s="20">
        <v>0.94</v>
      </c>
      <c r="J49" s="21">
        <v>1.19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wh5Gnkw/M/vQqRJ9eBZ3TDV0yGc+v1Ei/qCkgWmwgFQCDJ6GGgF3GBrcAayLDeNwFlsXYhrc/Hp7OXTtN8Ndg==" saltValue="t/3OWGJX1FN6E9LltiFy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2019-10-24T01:57:26Z</cp:lastPrinted>
  <dcterms:created xsi:type="dcterms:W3CDTF">2019-02-14T03:39:57Z</dcterms:created>
  <dcterms:modified xsi:type="dcterms:W3CDTF">2019-10-24T01:57:49Z</dcterms:modified>
  <cp:category/>
</cp:coreProperties>
</file>